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EA62B84-D321-4253-868C-004B30FC4DD1}" xr6:coauthVersionLast="47" xr6:coauthVersionMax="47" xr10:uidLastSave="{00000000-0000-0000-0000-000000000000}"/>
  <bookViews>
    <workbookView xWindow="-3015" yWindow="-16320" windowWidth="29040" windowHeight="15720" tabRatio="869" xr2:uid="{00000000-000D-0000-FFFF-FFFF00000000}"/>
  </bookViews>
  <sheets>
    <sheet name="【重要】はじめに" sheetId="8" r:id="rId1"/>
    <sheet name="様式17（交付申請書）" sheetId="6" r:id="rId2"/>
    <sheet name="様式17の別添１（補助金調書）" sheetId="10" r:id="rId3"/>
    <sheet name="様式17の別添２（経費内訳）" sheetId="11" r:id="rId4"/>
    <sheet name="様式17の別添３（債主登録票）" sheetId="15" r:id="rId5"/>
  </sheets>
  <externalReferences>
    <externalReference r:id="rId6"/>
  </externalReferences>
  <definedNames>
    <definedName name="_dl1">'[1]7（適合確認2）'!$C$809:$D$809</definedName>
    <definedName name="_dl2" localSheetId="4">#REF!</definedName>
    <definedName name="_dl2">#REF!</definedName>
    <definedName name="_xlnm._FilterDatabase" localSheetId="1" hidden="1">'様式17（交付申請書）'!$D$25:$E$25</definedName>
    <definedName name="_xlnm.Print_Area" localSheetId="0">【重要】はじめに!$A$1:$J$12</definedName>
    <definedName name="_xlnm.Print_Area" localSheetId="1">'様式17（交付申請書）'!$A$1:$I$44</definedName>
    <definedName name="_xlnm.Print_Area" localSheetId="2">'様式17の別添１（補助金調書）'!$A$1:$M$17</definedName>
    <definedName name="_xlnm.Print_Area" localSheetId="3">'様式17の別添２（経費内訳）'!$A$1:$R$64</definedName>
    <definedName name="_xlnm.Print_Area" localSheetId="4">'様式17の別添３（債主登録票）'!$A$1:$H$34</definedName>
    <definedName name="_xlnm.Print_Titles" localSheetId="3">'様式17の別添２（経費内訳）'!$3:$5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6" l="1"/>
  <c r="I13" i="10" l="1"/>
  <c r="G13" i="10"/>
  <c r="F13" i="10"/>
  <c r="E13" i="10"/>
  <c r="I12" i="10"/>
  <c r="G12" i="10"/>
  <c r="F12" i="10"/>
  <c r="E12" i="10"/>
  <c r="D12" i="10"/>
  <c r="D13" i="10"/>
  <c r="H11" i="10"/>
  <c r="J11" i="10" s="1"/>
  <c r="L11" i="10" s="1"/>
  <c r="H10" i="10"/>
  <c r="J10" i="10" s="1"/>
  <c r="L10" i="10" s="1"/>
  <c r="H8" i="10"/>
  <c r="J8" i="10" s="1"/>
  <c r="L8" i="10" s="1"/>
  <c r="L12" i="10" l="1"/>
  <c r="H12" i="10"/>
  <c r="J12" i="10"/>
  <c r="A4" i="10" l="1"/>
  <c r="A19" i="6"/>
  <c r="H9" i="10"/>
  <c r="Q7" i="11"/>
  <c r="E7" i="11" s="1"/>
  <c r="Q27" i="11"/>
  <c r="J9" i="10" l="1"/>
  <c r="J13" i="10" s="1"/>
  <c r="H13" i="10"/>
  <c r="S61" i="11"/>
  <c r="Q29" i="11" l="1"/>
  <c r="E29" i="11" s="1"/>
  <c r="F29" i="11" s="1"/>
  <c r="E93" i="11"/>
  <c r="E91" i="11"/>
  <c r="Q35" i="11" l="1"/>
  <c r="E35" i="11" s="1"/>
  <c r="F35" i="11" s="1"/>
  <c r="Q52" i="11"/>
  <c r="E52" i="11" s="1"/>
  <c r="Q15" i="11"/>
  <c r="E15" i="11" s="1"/>
  <c r="Q14" i="11"/>
  <c r="E14" i="11" s="1"/>
  <c r="F14" i="11" s="1"/>
  <c r="E92" i="11"/>
  <c r="Q13" i="11"/>
  <c r="E13" i="11" s="1"/>
  <c r="G91" i="11"/>
  <c r="G90" i="11"/>
  <c r="E90" i="11"/>
  <c r="F52" i="11" l="1"/>
  <c r="K3" i="10" l="1"/>
  <c r="Q60" i="11" l="1"/>
  <c r="E60" i="11" s="1"/>
  <c r="F60" i="11" s="1"/>
  <c r="Q59" i="11"/>
  <c r="E59" i="11" s="1"/>
  <c r="F59" i="11" s="1"/>
  <c r="Q58" i="11"/>
  <c r="E58" i="11" s="1"/>
  <c r="F58" i="11" s="1"/>
  <c r="Q57" i="11"/>
  <c r="E57" i="11" s="1"/>
  <c r="F57" i="11" s="1"/>
  <c r="Q56" i="11"/>
  <c r="E56" i="11" s="1"/>
  <c r="F56" i="11" s="1"/>
  <c r="Q55" i="11"/>
  <c r="E55" i="11" s="1"/>
  <c r="F55" i="11" s="1"/>
  <c r="Q54" i="11"/>
  <c r="E54" i="11" s="1"/>
  <c r="F54" i="11" s="1"/>
  <c r="Q53" i="11"/>
  <c r="E53" i="11" s="1"/>
  <c r="E51" i="11" l="1"/>
  <c r="F53" i="11"/>
  <c r="G99" i="11"/>
  <c r="G98" i="11"/>
  <c r="I98" i="11" s="1"/>
  <c r="G97" i="11"/>
  <c r="I97" i="11" s="1"/>
  <c r="J97" i="11" s="1"/>
  <c r="G96" i="11"/>
  <c r="I96" i="11" s="1"/>
  <c r="G95" i="11"/>
  <c r="G94" i="11"/>
  <c r="I94" i="11" s="1"/>
  <c r="G93" i="11"/>
  <c r="G92" i="11"/>
  <c r="Q50" i="11"/>
  <c r="E50" i="11" s="1"/>
  <c r="F50" i="11" s="1"/>
  <c r="Q49" i="11"/>
  <c r="Q48" i="11"/>
  <c r="Q47" i="11"/>
  <c r="Q46" i="11"/>
  <c r="E46" i="11" s="1"/>
  <c r="F46" i="11" s="1"/>
  <c r="Q45" i="11"/>
  <c r="E45" i="11" s="1"/>
  <c r="F45" i="11" s="1"/>
  <c r="Q44" i="11"/>
  <c r="E44" i="11" s="1"/>
  <c r="F44" i="11" s="1"/>
  <c r="Q43" i="11"/>
  <c r="E43" i="11" s="1"/>
  <c r="Q42" i="11"/>
  <c r="E42" i="11" s="1"/>
  <c r="F42" i="11" s="1"/>
  <c r="Q41" i="11"/>
  <c r="E41" i="11" s="1"/>
  <c r="F41" i="11" s="1"/>
  <c r="Q40" i="11"/>
  <c r="Q39" i="11"/>
  <c r="Q38" i="11"/>
  <c r="E38" i="11" s="1"/>
  <c r="F38" i="11" s="1"/>
  <c r="Q37" i="11"/>
  <c r="E37" i="11" s="1"/>
  <c r="F37" i="11" s="1"/>
  <c r="Q36" i="11"/>
  <c r="E36" i="11" s="1"/>
  <c r="F36" i="11" s="1"/>
  <c r="Q34" i="11"/>
  <c r="E34" i="11" s="1"/>
  <c r="F34" i="11" s="1"/>
  <c r="Q33" i="11"/>
  <c r="E33" i="11" s="1"/>
  <c r="F33" i="11" s="1"/>
  <c r="Q32" i="11"/>
  <c r="E32" i="11" s="1"/>
  <c r="F32" i="11" s="1"/>
  <c r="Q31" i="11"/>
  <c r="E31" i="11" s="1"/>
  <c r="F31" i="11" s="1"/>
  <c r="Q30" i="11"/>
  <c r="E30" i="11" s="1"/>
  <c r="F30" i="11" s="1"/>
  <c r="Q28" i="11"/>
  <c r="E28" i="11" s="1"/>
  <c r="F28" i="11" s="1"/>
  <c r="E27" i="11"/>
  <c r="Q25" i="11"/>
  <c r="E25" i="11" s="1"/>
  <c r="F25" i="11" s="1"/>
  <c r="Q24" i="11"/>
  <c r="E24" i="11" s="1"/>
  <c r="F24" i="11" s="1"/>
  <c r="Q23" i="11"/>
  <c r="E23" i="11" s="1"/>
  <c r="F23" i="11" s="1"/>
  <c r="Q22" i="11"/>
  <c r="E22" i="11" s="1"/>
  <c r="F22" i="11" s="1"/>
  <c r="Q21" i="11"/>
  <c r="E21" i="11" s="1"/>
  <c r="F21" i="11" s="1"/>
  <c r="Q20" i="11"/>
  <c r="Q19" i="11"/>
  <c r="E19" i="11" s="1"/>
  <c r="F19" i="11" s="1"/>
  <c r="Q18" i="11"/>
  <c r="E18" i="11" s="1"/>
  <c r="F18" i="11" s="1"/>
  <c r="Q17" i="11"/>
  <c r="E17" i="11" s="1"/>
  <c r="Q12" i="11"/>
  <c r="E12" i="11" s="1"/>
  <c r="Q11" i="11"/>
  <c r="E11" i="11" s="1"/>
  <c r="Q10" i="11"/>
  <c r="E10" i="11" s="1"/>
  <c r="Q9" i="11"/>
  <c r="E9" i="11" s="1"/>
  <c r="Q8" i="11"/>
  <c r="E8" i="11" s="1"/>
  <c r="E6" i="11" s="1"/>
  <c r="E47" i="11" l="1"/>
  <c r="F47" i="11" s="1"/>
  <c r="E40" i="11"/>
  <c r="F40" i="11" s="1"/>
  <c r="F48" i="11"/>
  <c r="E48" i="11"/>
  <c r="E49" i="11"/>
  <c r="F49" i="11" s="1"/>
  <c r="E20" i="11"/>
  <c r="E16" i="11" s="1"/>
  <c r="E39" i="11"/>
  <c r="F39" i="11" s="1"/>
  <c r="F17" i="11"/>
  <c r="F16" i="11"/>
  <c r="F27" i="11"/>
  <c r="E26" i="11"/>
  <c r="H92" i="11"/>
  <c r="L9" i="10"/>
  <c r="L13" i="10" s="1"/>
  <c r="I93" i="11"/>
  <c r="J93" i="11" s="1"/>
  <c r="H95" i="11"/>
  <c r="I95" i="11"/>
  <c r="J95" i="11" s="1"/>
  <c r="K98" i="11"/>
  <c r="H93" i="11"/>
  <c r="H94" i="11"/>
  <c r="I92" i="11"/>
  <c r="J92" i="11" s="1"/>
  <c r="J98" i="11"/>
  <c r="J96" i="11"/>
  <c r="H98" i="11"/>
  <c r="H97" i="11"/>
  <c r="H99" i="11"/>
  <c r="J94" i="11"/>
  <c r="H96" i="11"/>
  <c r="I99" i="11"/>
  <c r="J99" i="11" s="1"/>
  <c r="F20" i="11" l="1"/>
  <c r="E61" i="11"/>
  <c r="K94" i="11"/>
  <c r="K93" i="11"/>
  <c r="K96" i="11"/>
  <c r="K92" i="11"/>
  <c r="K97" i="11"/>
  <c r="K95" i="11"/>
  <c r="F13" i="11" l="1"/>
  <c r="F15" i="11"/>
  <c r="F9" i="11"/>
  <c r="F8" i="11"/>
  <c r="F12" i="11"/>
  <c r="F11" i="11"/>
  <c r="F10" i="11"/>
  <c r="F43" i="11"/>
  <c r="F7" i="11"/>
  <c r="F6" i="11"/>
  <c r="F61" i="11"/>
  <c r="F26" i="11"/>
</calcChain>
</file>

<file path=xl/sharedStrings.xml><?xml version="1.0" encoding="utf-8"?>
<sst xmlns="http://schemas.openxmlformats.org/spreadsheetml/2006/main" count="478" uniqueCount="187">
  <si>
    <t>団体名</t>
  </si>
  <si>
    <t>電話番号</t>
  </si>
  <si>
    <t>住所</t>
    <phoneticPr fontId="4"/>
  </si>
  <si>
    <t>〒</t>
    <phoneticPr fontId="4"/>
  </si>
  <si>
    <t>事業主体の長　　　</t>
    <rPh sb="0" eb="2">
      <t>ジギョウ</t>
    </rPh>
    <rPh sb="2" eb="4">
      <t>シュタイ</t>
    </rPh>
    <rPh sb="5" eb="6">
      <t>オサ</t>
    </rPh>
    <phoneticPr fontId="4"/>
  </si>
  <si>
    <t>２．交付申請額</t>
  </si>
  <si>
    <t>３．交付申請額の算出方法及び事業経費の配分（別紙１のとおり）</t>
  </si>
  <si>
    <t>４．補助事業の概要（別紙２のとおり）</t>
  </si>
  <si>
    <t>５．事業完了の期日</t>
  </si>
  <si>
    <t>円</t>
  </si>
  <si>
    <t>【重要】</t>
    <rPh sb="1" eb="3">
      <t>ジュウヨウ</t>
    </rPh>
    <phoneticPr fontId="14"/>
  </si>
  <si>
    <t>●</t>
    <phoneticPr fontId="14"/>
  </si>
  <si>
    <r>
      <t>団体によっては使用しない様式（シート）も含まれていますが、</t>
    </r>
    <r>
      <rPr>
        <b/>
        <u/>
        <sz val="22"/>
        <rFont val="ＭＳ Ｐゴシック"/>
        <family val="3"/>
        <charset val="128"/>
        <scheme val="minor"/>
      </rPr>
      <t>決してシートを削除しない</t>
    </r>
    <r>
      <rPr>
        <sz val="22"/>
        <color rgb="FFFF0000"/>
        <rFont val="ＭＳ Ｐゴシック"/>
        <family val="3"/>
        <charset val="128"/>
        <scheme val="minor"/>
      </rPr>
      <t>でください。</t>
    </r>
    <rPh sb="0" eb="2">
      <t>ダンタイ</t>
    </rPh>
    <rPh sb="7" eb="9">
      <t>シヨウ</t>
    </rPh>
    <rPh sb="12" eb="14">
      <t>ヨウシキ</t>
    </rPh>
    <rPh sb="20" eb="21">
      <t>フク</t>
    </rPh>
    <rPh sb="29" eb="30">
      <t>ケッ</t>
    </rPh>
    <rPh sb="36" eb="38">
      <t>サクジョ</t>
    </rPh>
    <phoneticPr fontId="14"/>
  </si>
  <si>
    <t>合計</t>
    <rPh sb="0" eb="2">
      <t>ゴウケイ</t>
    </rPh>
    <phoneticPr fontId="14"/>
  </si>
  <si>
    <t>（記載上の注意）</t>
    <phoneticPr fontId="4"/>
  </si>
  <si>
    <t>　（添付資料）　</t>
    <phoneticPr fontId="4"/>
  </si>
  <si>
    <t>作成者</t>
    <rPh sb="0" eb="2">
      <t>サクセイ</t>
    </rPh>
    <rPh sb="2" eb="3">
      <t>シャ</t>
    </rPh>
    <phoneticPr fontId="14"/>
  </si>
  <si>
    <t>（単位：円）</t>
    <phoneticPr fontId="4"/>
  </si>
  <si>
    <t>種　別</t>
    <rPh sb="0" eb="1">
      <t>タネ</t>
    </rPh>
    <rPh sb="2" eb="3">
      <t>ベツ</t>
    </rPh>
    <phoneticPr fontId="4"/>
  </si>
  <si>
    <t>事業費計</t>
    <rPh sb="0" eb="3">
      <t>ジギョウヒ</t>
    </rPh>
    <rPh sb="3" eb="4">
      <t>ケイ</t>
    </rPh>
    <phoneticPr fontId="4"/>
  </si>
  <si>
    <t>控除額</t>
    <rPh sb="0" eb="3">
      <t>コウジョガク</t>
    </rPh>
    <phoneticPr fontId="4"/>
  </si>
  <si>
    <t>国費率</t>
    <rPh sb="0" eb="2">
      <t>コクヒ</t>
    </rPh>
    <rPh sb="2" eb="3">
      <t>リツ</t>
    </rPh>
    <phoneticPr fontId="4"/>
  </si>
  <si>
    <t>補助
金額</t>
    <rPh sb="0" eb="2">
      <t>ホジョ</t>
    </rPh>
    <rPh sb="3" eb="5">
      <t>キンガク</t>
    </rPh>
    <phoneticPr fontId="4"/>
  </si>
  <si>
    <t>備　考</t>
    <rPh sb="0" eb="1">
      <t>ビ</t>
    </rPh>
    <rPh sb="2" eb="3">
      <t>コウ</t>
    </rPh>
    <phoneticPr fontId="4"/>
  </si>
  <si>
    <t>人件費</t>
    <rPh sb="0" eb="3">
      <t>ジンケンヒ</t>
    </rPh>
    <phoneticPr fontId="4"/>
  </si>
  <si>
    <t>旅　費</t>
    <rPh sb="0" eb="1">
      <t>タビ</t>
    </rPh>
    <rPh sb="2" eb="3">
      <t>ヒ</t>
    </rPh>
    <phoneticPr fontId="4"/>
  </si>
  <si>
    <t>庁　費</t>
    <rPh sb="0" eb="1">
      <t>チョウ</t>
    </rPh>
    <rPh sb="2" eb="3">
      <t>ヒ</t>
    </rPh>
    <phoneticPr fontId="4"/>
  </si>
  <si>
    <t>(A)</t>
    <phoneticPr fontId="4"/>
  </si>
  <si>
    <t>（B）</t>
    <phoneticPr fontId="4"/>
  </si>
  <si>
    <t>(Ｃ=Ａ-Ｂ)</t>
    <phoneticPr fontId="4"/>
  </si>
  <si>
    <t>（Ｅ=C×D）</t>
    <phoneticPr fontId="4"/>
  </si>
  <si>
    <t>所有者不明土地等対策モデル事業</t>
    <phoneticPr fontId="4"/>
  </si>
  <si>
    <t>定額</t>
    <rPh sb="0" eb="2">
      <t>テイガク</t>
    </rPh>
    <phoneticPr fontId="4"/>
  </si>
  <si>
    <t>計</t>
    <rPh sb="0" eb="1">
      <t>ケイ</t>
    </rPh>
    <phoneticPr fontId="4"/>
  </si>
  <si>
    <t>（備考）</t>
    <rPh sb="1" eb="3">
      <t>ビコウ</t>
    </rPh>
    <phoneticPr fontId="4"/>
  </si>
  <si>
    <t>　①変更の場合には、補助事業の行中で、変更前を上段（　）として、変更後の内容を下段に記載すること。</t>
    <rPh sb="10" eb="12">
      <t>ホジョ</t>
    </rPh>
    <rPh sb="12" eb="14">
      <t>ジギョウ</t>
    </rPh>
    <rPh sb="15" eb="17">
      <t>ギョウチュウ</t>
    </rPh>
    <phoneticPr fontId="4"/>
  </si>
  <si>
    <t>費目</t>
    <rPh sb="0" eb="2">
      <t>ヒモク</t>
    </rPh>
    <phoneticPr fontId="14"/>
  </si>
  <si>
    <t>細目</t>
    <rPh sb="0" eb="2">
      <t>サイモク</t>
    </rPh>
    <phoneticPr fontId="14"/>
  </si>
  <si>
    <t>積算内訳（金額単位：円）</t>
    <rPh sb="0" eb="2">
      <t>セキサン</t>
    </rPh>
    <rPh sb="2" eb="4">
      <t>ウチワケ</t>
    </rPh>
    <rPh sb="5" eb="7">
      <t>キンガク</t>
    </rPh>
    <rPh sb="7" eb="9">
      <t>タンイ</t>
    </rPh>
    <rPh sb="10" eb="11">
      <t>エン</t>
    </rPh>
    <phoneticPr fontId="14"/>
  </si>
  <si>
    <t>節</t>
    <rPh sb="0" eb="1">
      <t>セツ</t>
    </rPh>
    <phoneticPr fontId="14"/>
  </si>
  <si>
    <t>区分</t>
    <rPh sb="0" eb="2">
      <t>クブン</t>
    </rPh>
    <phoneticPr fontId="14"/>
  </si>
  <si>
    <t>金額
（千円）</t>
    <rPh sb="0" eb="2">
      <t>キンガク</t>
    </rPh>
    <rPh sb="4" eb="6">
      <t>センエン</t>
    </rPh>
    <phoneticPr fontId="14"/>
  </si>
  <si>
    <t>比率（％）</t>
    <rPh sb="0" eb="2">
      <t>ヒリツ</t>
    </rPh>
    <phoneticPr fontId="14"/>
  </si>
  <si>
    <t>摘要（人件費の場合は実施予定者も）</t>
    <rPh sb="0" eb="2">
      <t>テキヨウ</t>
    </rPh>
    <rPh sb="7" eb="9">
      <t>バアイ</t>
    </rPh>
    <rPh sb="10" eb="12">
      <t>ジッシ</t>
    </rPh>
    <rPh sb="12" eb="14">
      <t>ヨテイ</t>
    </rPh>
    <rPh sb="14" eb="15">
      <t>シャ</t>
    </rPh>
    <phoneticPr fontId="14"/>
  </si>
  <si>
    <t>単価</t>
    <rPh sb="0" eb="2">
      <t>タンカ</t>
    </rPh>
    <phoneticPr fontId="14"/>
  </si>
  <si>
    <t>個数1</t>
    <rPh sb="0" eb="2">
      <t>コスウ</t>
    </rPh>
    <phoneticPr fontId="14"/>
  </si>
  <si>
    <t>個数2</t>
    <rPh sb="0" eb="2">
      <t>コスウ</t>
    </rPh>
    <phoneticPr fontId="14"/>
  </si>
  <si>
    <t>金額（円）</t>
    <rPh sb="0" eb="2">
      <t>キンガク</t>
    </rPh>
    <rPh sb="3" eb="4">
      <t>エン</t>
    </rPh>
    <phoneticPr fontId="14"/>
  </si>
  <si>
    <t>金額</t>
    <rPh sb="0" eb="2">
      <t>キンガク</t>
    </rPh>
    <phoneticPr fontId="14"/>
  </si>
  <si>
    <t>円</t>
    <rPh sb="0" eb="1">
      <t>エン</t>
    </rPh>
    <phoneticPr fontId="14"/>
  </si>
  <si>
    <t>個数</t>
    <rPh sb="0" eb="2">
      <t>コスウ</t>
    </rPh>
    <phoneticPr fontId="14"/>
  </si>
  <si>
    <t>単位</t>
    <rPh sb="0" eb="2">
      <t>タンイ</t>
    </rPh>
    <phoneticPr fontId="14"/>
  </si>
  <si>
    <t>人件費</t>
    <rPh sb="0" eb="3">
      <t>ジンケンヒ</t>
    </rPh>
    <phoneticPr fontId="14"/>
  </si>
  <si>
    <t>給料及び職員手当等</t>
  </si>
  <si>
    <t>×</t>
    <phoneticPr fontId="14"/>
  </si>
  <si>
    <t>=</t>
  </si>
  <si>
    <t>旅費</t>
    <rPh sb="0" eb="2">
      <t>リョヒ</t>
    </rPh>
    <phoneticPr fontId="14"/>
  </si>
  <si>
    <t>庁費</t>
    <rPh sb="0" eb="2">
      <t>チョウヒ</t>
    </rPh>
    <phoneticPr fontId="14"/>
  </si>
  <si>
    <t>賃金</t>
    <rPh sb="0" eb="2">
      <t>チンギン</t>
    </rPh>
    <phoneticPr fontId="14"/>
  </si>
  <si>
    <t>報酬</t>
    <rPh sb="0" eb="2">
      <t>ホウシュウ</t>
    </rPh>
    <phoneticPr fontId="14"/>
  </si>
  <si>
    <t>需用費</t>
    <rPh sb="0" eb="3">
      <t>ジュヨウヒ</t>
    </rPh>
    <phoneticPr fontId="14"/>
  </si>
  <si>
    <t>×</t>
  </si>
  <si>
    <t>役務費</t>
    <rPh sb="0" eb="3">
      <t>エキムヒ</t>
    </rPh>
    <phoneticPr fontId="14"/>
  </si>
  <si>
    <t>委託料</t>
    <rPh sb="0" eb="3">
      <t>イタクリョウ</t>
    </rPh>
    <phoneticPr fontId="14"/>
  </si>
  <si>
    <t>使用料及び賃借料</t>
    <rPh sb="0" eb="4">
      <t>シヨウリョウオヨ</t>
    </rPh>
    <rPh sb="5" eb="8">
      <t>チンシャクリョウ</t>
    </rPh>
    <phoneticPr fontId="14"/>
  </si>
  <si>
    <t>－</t>
    <phoneticPr fontId="14"/>
  </si>
  <si>
    <t>(注)</t>
    <phoneticPr fontId="14"/>
  </si>
  <si>
    <t>個数単位</t>
    <rPh sb="0" eb="2">
      <t>コスウ</t>
    </rPh>
    <rPh sb="2" eb="4">
      <t>タンイ</t>
    </rPh>
    <phoneticPr fontId="14"/>
  </si>
  <si>
    <t>給料及び職員手当等</t>
    <rPh sb="0" eb="2">
      <t>キュウリョウ</t>
    </rPh>
    <rPh sb="2" eb="3">
      <t>オヨ</t>
    </rPh>
    <rPh sb="4" eb="6">
      <t>ショクイン</t>
    </rPh>
    <rPh sb="6" eb="8">
      <t>テアテ</t>
    </rPh>
    <rPh sb="8" eb="9">
      <t>トウ</t>
    </rPh>
    <phoneticPr fontId="14"/>
  </si>
  <si>
    <t>一般職給</t>
    <rPh sb="0" eb="2">
      <t>イッパン</t>
    </rPh>
    <rPh sb="2" eb="3">
      <t>ショク</t>
    </rPh>
    <rPh sb="3" eb="4">
      <t>キュウ</t>
    </rPh>
    <phoneticPr fontId="14"/>
  </si>
  <si>
    <t>人</t>
    <rPh sb="0" eb="1">
      <t>ヒト</t>
    </rPh>
    <phoneticPr fontId="14"/>
  </si>
  <si>
    <t>共済費</t>
    <rPh sb="0" eb="2">
      <t>キョウサイ</t>
    </rPh>
    <rPh sb="2" eb="3">
      <t>ヒ</t>
    </rPh>
    <phoneticPr fontId="14"/>
  </si>
  <si>
    <t>社会保険料</t>
    <rPh sb="0" eb="2">
      <t>シャカイ</t>
    </rPh>
    <rPh sb="2" eb="5">
      <t>ホケンリョウ</t>
    </rPh>
    <phoneticPr fontId="14"/>
  </si>
  <si>
    <t>月</t>
    <rPh sb="0" eb="1">
      <t>ゲツ</t>
    </rPh>
    <phoneticPr fontId="14"/>
  </si>
  <si>
    <t>普通旅費</t>
    <rPh sb="0" eb="2">
      <t>フツウ</t>
    </rPh>
    <rPh sb="2" eb="4">
      <t>リョヒ</t>
    </rPh>
    <phoneticPr fontId="14"/>
  </si>
  <si>
    <t>日</t>
    <rPh sb="0" eb="1">
      <t>ニチ</t>
    </rPh>
    <phoneticPr fontId="14"/>
  </si>
  <si>
    <t>消耗品費</t>
    <rPh sb="0" eb="3">
      <t>ショウモウヒン</t>
    </rPh>
    <rPh sb="3" eb="4">
      <t>ヒ</t>
    </rPh>
    <phoneticPr fontId="14"/>
  </si>
  <si>
    <t>時間</t>
    <rPh sb="0" eb="2">
      <t>ジカン</t>
    </rPh>
    <phoneticPr fontId="14"/>
  </si>
  <si>
    <t>燃料費</t>
    <rPh sb="0" eb="3">
      <t>ネンリョウヒ</t>
    </rPh>
    <phoneticPr fontId="14"/>
  </si>
  <si>
    <t>回</t>
    <rPh sb="0" eb="1">
      <t>カイ</t>
    </rPh>
    <phoneticPr fontId="14"/>
  </si>
  <si>
    <t>需用費</t>
    <rPh sb="0" eb="2">
      <t>ジュヨウ</t>
    </rPh>
    <rPh sb="2" eb="3">
      <t>ヒ</t>
    </rPh>
    <phoneticPr fontId="14"/>
  </si>
  <si>
    <t>印刷製本費</t>
    <rPh sb="0" eb="2">
      <t>インサツ</t>
    </rPh>
    <rPh sb="2" eb="4">
      <t>セイホン</t>
    </rPh>
    <rPh sb="4" eb="5">
      <t>ヒ</t>
    </rPh>
    <phoneticPr fontId="14"/>
  </si>
  <si>
    <t>件</t>
    <rPh sb="0" eb="1">
      <t>ケン</t>
    </rPh>
    <phoneticPr fontId="14"/>
  </si>
  <si>
    <t>食糧費</t>
    <rPh sb="0" eb="2">
      <t>ショクリョウ</t>
    </rPh>
    <rPh sb="2" eb="3">
      <t>ヒ</t>
    </rPh>
    <phoneticPr fontId="14"/>
  </si>
  <si>
    <t>枚</t>
    <rPh sb="0" eb="1">
      <t>マイ</t>
    </rPh>
    <phoneticPr fontId="14"/>
  </si>
  <si>
    <t>光熱水費</t>
    <rPh sb="0" eb="3">
      <t>コウネツスイ</t>
    </rPh>
    <phoneticPr fontId="14"/>
  </si>
  <si>
    <t>部</t>
    <rPh sb="0" eb="1">
      <t>ブ</t>
    </rPh>
    <phoneticPr fontId="14"/>
  </si>
  <si>
    <t>施設整備費</t>
    <rPh sb="0" eb="2">
      <t>シセツ</t>
    </rPh>
    <rPh sb="2" eb="5">
      <t>セイビヒ</t>
    </rPh>
    <phoneticPr fontId="14"/>
  </si>
  <si>
    <t>式</t>
    <rPh sb="0" eb="1">
      <t>シキ</t>
    </rPh>
    <phoneticPr fontId="14"/>
  </si>
  <si>
    <t>使用料及び賃借料</t>
    <rPh sb="0" eb="3">
      <t>シヨウリョウ</t>
    </rPh>
    <rPh sb="3" eb="4">
      <t>オヨ</t>
    </rPh>
    <rPh sb="5" eb="8">
      <t>チンシャクリョウ</t>
    </rPh>
    <phoneticPr fontId="14"/>
  </si>
  <si>
    <t>通信運搬費</t>
    <rPh sb="0" eb="2">
      <t>ツウシン</t>
    </rPh>
    <rPh sb="2" eb="4">
      <t>ウンパン</t>
    </rPh>
    <rPh sb="4" eb="5">
      <t>ヒ</t>
    </rPh>
    <phoneticPr fontId="14"/>
  </si>
  <si>
    <t>広告料</t>
    <rPh sb="0" eb="3">
      <t>コウコクリョウ</t>
    </rPh>
    <phoneticPr fontId="14"/>
  </si>
  <si>
    <t>km</t>
    <phoneticPr fontId="14"/>
  </si>
  <si>
    <t>手数料</t>
    <rPh sb="0" eb="3">
      <t>テスウリョウ</t>
    </rPh>
    <phoneticPr fontId="14"/>
  </si>
  <si>
    <t>検索位置（起点：Ｑ7）</t>
    <rPh sb="0" eb="2">
      <t>ケンサク</t>
    </rPh>
    <rPh sb="2" eb="4">
      <t>イチ</t>
    </rPh>
    <rPh sb="5" eb="7">
      <t>キテン</t>
    </rPh>
    <phoneticPr fontId="14"/>
  </si>
  <si>
    <t>フラグ</t>
    <phoneticPr fontId="14"/>
  </si>
  <si>
    <t>セット</t>
    <phoneticPr fontId="14"/>
  </si>
  <si>
    <t>－</t>
  </si>
  <si>
    <t>＊　電信振込なので、口座名義と１文字でも相違がある場合は振込ができません。特に注意してください。</t>
    <rPh sb="2" eb="4">
      <t>デンシン</t>
    </rPh>
    <rPh sb="4" eb="6">
      <t>フリコミ</t>
    </rPh>
    <rPh sb="10" eb="12">
      <t>コウザ</t>
    </rPh>
    <rPh sb="12" eb="14">
      <t>メイギ</t>
    </rPh>
    <rPh sb="16" eb="18">
      <t>モジ</t>
    </rPh>
    <rPh sb="20" eb="22">
      <t>ソウイ</t>
    </rPh>
    <rPh sb="25" eb="27">
      <t>バアイ</t>
    </rPh>
    <rPh sb="28" eb="30">
      <t>フリコミ</t>
    </rPh>
    <rPh sb="37" eb="38">
      <t>トク</t>
    </rPh>
    <rPh sb="39" eb="41">
      <t>チュウイ</t>
    </rPh>
    <phoneticPr fontId="4"/>
  </si>
  <si>
    <t>＊　一人一口座のみの登録になります。</t>
    <rPh sb="2" eb="4">
      <t>ヒトリ</t>
    </rPh>
    <rPh sb="4" eb="5">
      <t>イチ</t>
    </rPh>
    <rPh sb="5" eb="7">
      <t>コウザ</t>
    </rPh>
    <rPh sb="10" eb="12">
      <t>トウロク</t>
    </rPh>
    <phoneticPr fontId="4"/>
  </si>
  <si>
    <t>＊　郵便貯金、貯蓄預金への振込はできません。</t>
    <rPh sb="2" eb="4">
      <t>ユウビン</t>
    </rPh>
    <rPh sb="4" eb="6">
      <t>チョキン</t>
    </rPh>
    <rPh sb="7" eb="9">
      <t>チョチク</t>
    </rPh>
    <rPh sb="9" eb="11">
      <t>ヨキン</t>
    </rPh>
    <rPh sb="13" eb="15">
      <t>フリコミ</t>
    </rPh>
    <phoneticPr fontId="4"/>
  </si>
  <si>
    <t>＊　太枠線内を記入、又は選択（数字を○で囲む）してください。</t>
    <rPh sb="2" eb="4">
      <t>フトワク</t>
    </rPh>
    <rPh sb="4" eb="5">
      <t>セン</t>
    </rPh>
    <rPh sb="5" eb="6">
      <t>ナイ</t>
    </rPh>
    <rPh sb="7" eb="9">
      <t>キニュウ</t>
    </rPh>
    <rPh sb="10" eb="11">
      <t>マタ</t>
    </rPh>
    <rPh sb="12" eb="14">
      <t>センタク</t>
    </rPh>
    <rPh sb="15" eb="17">
      <t>スウジ</t>
    </rPh>
    <rPh sb="20" eb="21">
      <t>カコ</t>
    </rPh>
    <phoneticPr fontId="4"/>
  </si>
  <si>
    <t>出張所　</t>
    <rPh sb="0" eb="3">
      <t>シュッチョウジョ</t>
    </rPh>
    <phoneticPr fontId="4"/>
  </si>
  <si>
    <t>本・支店　</t>
    <rPh sb="0" eb="1">
      <t>ホン</t>
    </rPh>
    <rPh sb="2" eb="4">
      <t>シテン</t>
    </rPh>
    <phoneticPr fontId="4"/>
  </si>
  <si>
    <t>（カナ）　</t>
    <phoneticPr fontId="4"/>
  </si>
  <si>
    <t>本・支店名</t>
    <rPh sb="0" eb="1">
      <t>ホン</t>
    </rPh>
    <rPh sb="2" eb="5">
      <t>シテンメイ</t>
    </rPh>
    <phoneticPr fontId="4"/>
  </si>
  <si>
    <t>別段預金</t>
    <rPh sb="0" eb="2">
      <t>ベツダン</t>
    </rPh>
    <rPh sb="2" eb="4">
      <t>ヨキン</t>
    </rPh>
    <phoneticPr fontId="4"/>
  </si>
  <si>
    <t>通知預金</t>
    <rPh sb="0" eb="2">
      <t>ツウチ</t>
    </rPh>
    <rPh sb="2" eb="4">
      <t>ヨキン</t>
    </rPh>
    <phoneticPr fontId="4"/>
  </si>
  <si>
    <t>口座番号</t>
    <rPh sb="0" eb="2">
      <t>コウザ</t>
    </rPh>
    <rPh sb="2" eb="4">
      <t>バンゴウ</t>
    </rPh>
    <phoneticPr fontId="4"/>
  </si>
  <si>
    <t>当座預金</t>
    <rPh sb="0" eb="2">
      <t>トウザ</t>
    </rPh>
    <rPh sb="2" eb="4">
      <t>ヨキン</t>
    </rPh>
    <phoneticPr fontId="4"/>
  </si>
  <si>
    <t>金融機関名</t>
    <rPh sb="0" eb="2">
      <t>キンユウ</t>
    </rPh>
    <rPh sb="2" eb="5">
      <t>キカンメイ</t>
    </rPh>
    <phoneticPr fontId="4"/>
  </si>
  <si>
    <t>出力非対象</t>
    <rPh sb="0" eb="2">
      <t>シュツリョク</t>
    </rPh>
    <rPh sb="2" eb="3">
      <t>ヒ</t>
    </rPh>
    <rPh sb="3" eb="5">
      <t>タイショウ</t>
    </rPh>
    <phoneticPr fontId="4"/>
  </si>
  <si>
    <t>普通（総合）預金</t>
    <rPh sb="0" eb="2">
      <t>フツウ</t>
    </rPh>
    <rPh sb="3" eb="5">
      <t>ソウゴウ</t>
    </rPh>
    <rPh sb="6" eb="8">
      <t>ヨキン</t>
    </rPh>
    <phoneticPr fontId="4"/>
  </si>
  <si>
    <t>振込通知</t>
    <rPh sb="0" eb="2">
      <t>フリコミ</t>
    </rPh>
    <rPh sb="2" eb="4">
      <t>ツウチ</t>
    </rPh>
    <phoneticPr fontId="4"/>
  </si>
  <si>
    <t>預貯金種別</t>
    <rPh sb="0" eb="3">
      <t>ヨチョキン</t>
    </rPh>
    <rPh sb="3" eb="5">
      <t>シュベツ</t>
    </rPh>
    <phoneticPr fontId="4"/>
  </si>
  <si>
    <t>店舗コード</t>
    <rPh sb="0" eb="2">
      <t>テンポ</t>
    </rPh>
    <phoneticPr fontId="4"/>
  </si>
  <si>
    <t>金融機関コード</t>
    <rPh sb="0" eb="2">
      <t>キンユウ</t>
    </rPh>
    <rPh sb="2" eb="4">
      <t>キカン</t>
    </rPh>
    <phoneticPr fontId="4"/>
  </si>
  <si>
    <t xml:space="preserve"> </t>
    <phoneticPr fontId="4"/>
  </si>
  <si>
    <t>貴社の住所</t>
    <rPh sb="0" eb="2">
      <t>キシャ</t>
    </rPh>
    <rPh sb="3" eb="4">
      <t>ジュウ</t>
    </rPh>
    <rPh sb="4" eb="5">
      <t>トコロ</t>
    </rPh>
    <phoneticPr fontId="4"/>
  </si>
  <si>
    <t>郵便番号</t>
    <rPh sb="0" eb="2">
      <t>ユウビン</t>
    </rPh>
    <rPh sb="2" eb="4">
      <t>バンゴウ</t>
    </rPh>
    <phoneticPr fontId="4"/>
  </si>
  <si>
    <t>債主名（漢字）</t>
    <rPh sb="0" eb="2">
      <t>サイシュ</t>
    </rPh>
    <rPh sb="2" eb="3">
      <t>メイ</t>
    </rPh>
    <rPh sb="4" eb="6">
      <t>カンジ</t>
    </rPh>
    <phoneticPr fontId="4"/>
  </si>
  <si>
    <t>債主名（カナ）</t>
    <rPh sb="0" eb="2">
      <t>サイシュ</t>
    </rPh>
    <rPh sb="2" eb="3">
      <t>メイ</t>
    </rPh>
    <phoneticPr fontId="4"/>
  </si>
  <si>
    <t>5　外国送金</t>
    <phoneticPr fontId="4"/>
  </si>
  <si>
    <t>4　送金又は小切手直払</t>
    <phoneticPr fontId="4"/>
  </si>
  <si>
    <t>関連付廃止登録</t>
    <rPh sb="0" eb="3">
      <t>カンレンヅ</t>
    </rPh>
    <rPh sb="3" eb="5">
      <t>ハイシ</t>
    </rPh>
    <rPh sb="5" eb="7">
      <t>トウロク</t>
    </rPh>
    <phoneticPr fontId="4"/>
  </si>
  <si>
    <t>3　振込</t>
    <phoneticPr fontId="4"/>
  </si>
  <si>
    <t>23　その他（地方公共団体等を含む）</t>
    <phoneticPr fontId="4"/>
  </si>
  <si>
    <t>※原則「振込」対応</t>
    <rPh sb="1" eb="3">
      <t>ゲンソク</t>
    </rPh>
    <rPh sb="4" eb="6">
      <t>フリコミ</t>
    </rPh>
    <rPh sb="7" eb="9">
      <t>タイオウ</t>
    </rPh>
    <phoneticPr fontId="4"/>
  </si>
  <si>
    <t>関連付変更登録</t>
    <rPh sb="0" eb="3">
      <t>カンレンヅ</t>
    </rPh>
    <rPh sb="3" eb="5">
      <t>ヘンコウ</t>
    </rPh>
    <rPh sb="5" eb="7">
      <t>トウロク</t>
    </rPh>
    <phoneticPr fontId="4"/>
  </si>
  <si>
    <t>※2　基本的に年度始め、もしくは異動日</t>
    <rPh sb="3" eb="6">
      <t>キホンテキ</t>
    </rPh>
    <rPh sb="7" eb="9">
      <t>ネンド</t>
    </rPh>
    <rPh sb="9" eb="10">
      <t>ハジ</t>
    </rPh>
    <rPh sb="16" eb="19">
      <t>イドウビ</t>
    </rPh>
    <phoneticPr fontId="4"/>
  </si>
  <si>
    <t>2　特例払</t>
    <phoneticPr fontId="4"/>
  </si>
  <si>
    <t>22　中小企業</t>
    <phoneticPr fontId="4"/>
  </si>
  <si>
    <t>※プルダウンにて選択</t>
    <rPh sb="8" eb="10">
      <t>センタク</t>
    </rPh>
    <phoneticPr fontId="4"/>
  </si>
  <si>
    <t>関連付登録</t>
    <rPh sb="0" eb="3">
      <t>カンレンヅ</t>
    </rPh>
    <rPh sb="3" eb="5">
      <t>トウロク</t>
    </rPh>
    <phoneticPr fontId="4"/>
  </si>
  <si>
    <t>※1　以前登録して変更する場合のみ</t>
    <rPh sb="3" eb="5">
      <t>イゼン</t>
    </rPh>
    <rPh sb="5" eb="7">
      <t>トウロク</t>
    </rPh>
    <rPh sb="9" eb="11">
      <t>ヘンコウ</t>
    </rPh>
    <rPh sb="13" eb="15">
      <t>バアイ</t>
    </rPh>
    <phoneticPr fontId="4"/>
  </si>
  <si>
    <t>1　振替</t>
    <phoneticPr fontId="4"/>
  </si>
  <si>
    <t>21　大企業</t>
    <phoneticPr fontId="4"/>
  </si>
  <si>
    <t>3　振込</t>
  </si>
  <si>
    <t>23　その他（地方公共団体等を含む）</t>
  </si>
  <si>
    <t>新規登録</t>
    <rPh sb="0" eb="2">
      <t>シンキ</t>
    </rPh>
    <rPh sb="2" eb="4">
      <t>トウロク</t>
    </rPh>
    <phoneticPr fontId="4"/>
  </si>
  <si>
    <t>支払い方法</t>
    <rPh sb="0" eb="2">
      <t>シハラ</t>
    </rPh>
    <rPh sb="3" eb="5">
      <t>ホウホウ</t>
    </rPh>
    <phoneticPr fontId="4"/>
  </si>
  <si>
    <t>債主区分</t>
    <rPh sb="0" eb="2">
      <t>サイシュ</t>
    </rPh>
    <rPh sb="2" eb="4">
      <t>クブン</t>
    </rPh>
    <phoneticPr fontId="4"/>
  </si>
  <si>
    <t>支払方法</t>
    <rPh sb="0" eb="2">
      <t>シハライ</t>
    </rPh>
    <rPh sb="2" eb="4">
      <t>ホウホウ</t>
    </rPh>
    <phoneticPr fontId="4"/>
  </si>
  <si>
    <t>登録区分</t>
    <rPh sb="0" eb="2">
      <t>トウロク</t>
    </rPh>
    <rPh sb="2" eb="4">
      <t>クブン</t>
    </rPh>
    <phoneticPr fontId="4"/>
  </si>
  <si>
    <t>登録年月日※2</t>
    <rPh sb="0" eb="2">
      <t>トウロク</t>
    </rPh>
    <rPh sb="2" eb="5">
      <t>ネンガッピ</t>
    </rPh>
    <phoneticPr fontId="4"/>
  </si>
  <si>
    <t>関連債主コード※1</t>
    <rPh sb="0" eb="2">
      <t>カンレン</t>
    </rPh>
    <rPh sb="2" eb="4">
      <t>サイシュ</t>
    </rPh>
    <phoneticPr fontId="4"/>
  </si>
  <si>
    <t>氏　名　吉岡　崇治</t>
    <rPh sb="0" eb="1">
      <t>シ</t>
    </rPh>
    <rPh sb="2" eb="3">
      <t>メイ</t>
    </rPh>
    <rPh sb="4" eb="6">
      <t>ヨシオカ</t>
    </rPh>
    <rPh sb="7" eb="8">
      <t>タカ</t>
    </rPh>
    <rPh sb="8" eb="9">
      <t>チ</t>
    </rPh>
    <phoneticPr fontId="4"/>
  </si>
  <si>
    <t>所属課 土地・水資源局国土調査課</t>
    <rPh sb="0" eb="2">
      <t>ショゾク</t>
    </rPh>
    <rPh sb="2" eb="3">
      <t>カ</t>
    </rPh>
    <rPh sb="4" eb="6">
      <t>トチ</t>
    </rPh>
    <rPh sb="7" eb="10">
      <t>ミズシゲン</t>
    </rPh>
    <rPh sb="10" eb="11">
      <t>キョク</t>
    </rPh>
    <rPh sb="11" eb="16">
      <t>コクドチョウサカ</t>
    </rPh>
    <phoneticPr fontId="4"/>
  </si>
  <si>
    <t>債主登録票</t>
    <rPh sb="0" eb="2">
      <t>サイシュ</t>
    </rPh>
    <rPh sb="2" eb="5">
      <t>トウロクヒョウ</t>
    </rPh>
    <phoneticPr fontId="4"/>
  </si>
  <si>
    <t>１．費目の欄の人件費とは、給料、職員手当等をいい、庁費とは、人件費及び旅費以外のものをいう。</t>
    <rPh sb="20" eb="21">
      <t>トウ</t>
    </rPh>
    <phoneticPr fontId="14"/>
  </si>
  <si>
    <t>２．積算内訳の欄には、当該経費に係る額の算出についての積算の内訳を詳細に記載すること。</t>
  </si>
  <si>
    <t>費目及び細目（節）の金額計・比率</t>
    <rPh sb="0" eb="2">
      <t>ヒモク</t>
    </rPh>
    <rPh sb="2" eb="3">
      <t>オヨ</t>
    </rPh>
    <rPh sb="4" eb="6">
      <t>サイモク</t>
    </rPh>
    <rPh sb="7" eb="8">
      <t>セツ</t>
    </rPh>
    <rPh sb="10" eb="12">
      <t>キンガク</t>
    </rPh>
    <rPh sb="12" eb="13">
      <t>ケイ</t>
    </rPh>
    <rPh sb="14" eb="16">
      <t>ヒリツ</t>
    </rPh>
    <phoneticPr fontId="14"/>
  </si>
  <si>
    <t>１．補助金調書（様式17の別添１）</t>
    <rPh sb="2" eb="5">
      <t>ホジョキン</t>
    </rPh>
    <rPh sb="5" eb="7">
      <t>チョウショ</t>
    </rPh>
    <rPh sb="8" eb="10">
      <t>ヨウシキ</t>
    </rPh>
    <rPh sb="13" eb="15">
      <t>ベッテン</t>
    </rPh>
    <phoneticPr fontId="4"/>
  </si>
  <si>
    <t>１．交付申請額の算出方法及び事業経費の配分は様式17の別紙１のうち、該当する事業
　　分のみを作成すること。</t>
    <rPh sb="22" eb="24">
      <t>ヨウシキ</t>
    </rPh>
    <phoneticPr fontId="4"/>
  </si>
  <si>
    <t>ファイルの紛失や破損等があった場合は、速やかに事務局に連絡してください。</t>
    <rPh sb="5" eb="7">
      <t>フンシツ</t>
    </rPh>
    <rPh sb="8" eb="10">
      <t>ハソン</t>
    </rPh>
    <rPh sb="10" eb="11">
      <t>トウ</t>
    </rPh>
    <rPh sb="15" eb="17">
      <t>バアイ</t>
    </rPh>
    <rPh sb="19" eb="20">
      <t>スミ</t>
    </rPh>
    <rPh sb="23" eb="26">
      <t>ジムキョク</t>
    </rPh>
    <rPh sb="27" eb="29">
      <t>レンラク</t>
    </rPh>
    <phoneticPr fontId="14"/>
  </si>
  <si>
    <t>（D）</t>
    <phoneticPr fontId="4"/>
  </si>
  <si>
    <t>事業費</t>
    <rPh sb="0" eb="1">
      <t>コト</t>
    </rPh>
    <rPh sb="1" eb="2">
      <t>ギョウ</t>
    </rPh>
    <rPh sb="2" eb="3">
      <t>ヒ</t>
    </rPh>
    <phoneticPr fontId="4"/>
  </si>
  <si>
    <t>工事費</t>
    <rPh sb="0" eb="3">
      <t>コウジヒヒ</t>
    </rPh>
    <phoneticPr fontId="4"/>
  </si>
  <si>
    <t>工事費</t>
    <rPh sb="0" eb="3">
      <t>コウジヒ</t>
    </rPh>
    <phoneticPr fontId="14"/>
  </si>
  <si>
    <t>①交付申請書</t>
    <rPh sb="1" eb="3">
      <t>コウフ</t>
    </rPh>
    <rPh sb="3" eb="5">
      <t>シンセイ</t>
    </rPh>
    <rPh sb="5" eb="6">
      <t>ショ</t>
    </rPh>
    <phoneticPr fontId="14"/>
  </si>
  <si>
    <r>
      <t>本ファイルは、交付申請に必要な</t>
    </r>
    <r>
      <rPr>
        <b/>
        <u/>
        <sz val="22"/>
        <rFont val="ＭＳ Ｐゴシック"/>
        <family val="3"/>
        <charset val="128"/>
        <scheme val="minor"/>
      </rPr>
      <t>経費関連の様式一式</t>
    </r>
    <r>
      <rPr>
        <sz val="22"/>
        <color rgb="FFFF0000"/>
        <rFont val="ＭＳ Ｐゴシック"/>
        <family val="3"/>
        <charset val="128"/>
        <scheme val="minor"/>
      </rPr>
      <t>です。</t>
    </r>
    <rPh sb="0" eb="1">
      <t>ホン</t>
    </rPh>
    <rPh sb="7" eb="9">
      <t>コウフ</t>
    </rPh>
    <rPh sb="9" eb="11">
      <t>シンセイ</t>
    </rPh>
    <rPh sb="12" eb="14">
      <t>ヒツヨウ</t>
    </rPh>
    <rPh sb="15" eb="17">
      <t>ケイヒ</t>
    </rPh>
    <rPh sb="17" eb="19">
      <t>カンレン</t>
    </rPh>
    <rPh sb="20" eb="22">
      <t>ヨウシキ</t>
    </rPh>
    <rPh sb="22" eb="24">
      <t>イッシキ</t>
    </rPh>
    <phoneticPr fontId="14"/>
  </si>
  <si>
    <t>２．経費内訳　（様式17の別添２）</t>
    <rPh sb="2" eb="4">
      <t>ケイヒ</t>
    </rPh>
    <rPh sb="4" eb="6">
      <t>ウチワケ</t>
    </rPh>
    <rPh sb="8" eb="10">
      <t>ヨウシキ</t>
    </rPh>
    <phoneticPr fontId="4"/>
  </si>
  <si>
    <t>様式17の別添２</t>
    <rPh sb="0" eb="2">
      <t>ヨウシキ</t>
    </rPh>
    <rPh sb="5" eb="7">
      <t>ベッテン</t>
    </rPh>
    <phoneticPr fontId="4"/>
  </si>
  <si>
    <r>
      <rPr>
        <b/>
        <u/>
        <sz val="22"/>
        <color theme="1"/>
        <rFont val="ＭＳ Ｐゴシック"/>
        <family val="3"/>
        <charset val="128"/>
        <scheme val="minor"/>
      </rPr>
      <t>入力は着色されているセルのみ</t>
    </r>
    <r>
      <rPr>
        <sz val="22"/>
        <color rgb="FFFF0000"/>
        <rFont val="ＭＳ Ｐゴシック"/>
        <family val="3"/>
        <charset val="128"/>
        <scheme val="minor"/>
      </rPr>
      <t>行ってください。</t>
    </r>
    <rPh sb="0" eb="2">
      <t>ニュウリョク</t>
    </rPh>
    <rPh sb="3" eb="5">
      <t>チャクショク</t>
    </rPh>
    <rPh sb="14" eb="15">
      <t>オコナ</t>
    </rPh>
    <phoneticPr fontId="14"/>
  </si>
  <si>
    <t>令和</t>
    <rPh sb="0" eb="2">
      <t>レイワ</t>
    </rPh>
    <phoneticPr fontId="4"/>
  </si>
  <si>
    <t>年</t>
    <rPh sb="0" eb="1">
      <t>ネン</t>
    </rPh>
    <phoneticPr fontId="4"/>
  </si>
  <si>
    <t>月</t>
    <rPh sb="0" eb="1">
      <t>ガツ</t>
    </rPh>
    <phoneticPr fontId="4"/>
  </si>
  <si>
    <t>日</t>
    <rPh sb="0" eb="1">
      <t>ニチ</t>
    </rPh>
    <phoneticPr fontId="4"/>
  </si>
  <si>
    <t>代表者</t>
    <phoneticPr fontId="4"/>
  </si>
  <si>
    <t>役職名　氏名　　</t>
    <phoneticPr fontId="4"/>
  </si>
  <si>
    <t>経費内訳</t>
    <rPh sb="0" eb="2">
      <t>ケイヒ</t>
    </rPh>
    <phoneticPr fontId="14"/>
  </si>
  <si>
    <t>　事務事業者（選定後追記）</t>
    <rPh sb="1" eb="3">
      <t>ジム</t>
    </rPh>
    <rPh sb="3" eb="5">
      <t>ジギョウ</t>
    </rPh>
    <rPh sb="5" eb="6">
      <t>シャ</t>
    </rPh>
    <rPh sb="7" eb="9">
      <t>センテイ</t>
    </rPh>
    <rPh sb="9" eb="10">
      <t>ゴ</t>
    </rPh>
    <rPh sb="10" eb="12">
      <t>ツイキ</t>
    </rPh>
    <phoneticPr fontId="4"/>
  </si>
  <si>
    <t>令和○年度○月○日</t>
    <rPh sb="0" eb="2">
      <t>レイワ</t>
    </rPh>
    <rPh sb="3" eb="5">
      <t>ネンド</t>
    </rPh>
    <rPh sb="6" eb="7">
      <t>ガツ</t>
    </rPh>
    <rPh sb="8" eb="9">
      <t>ニチ</t>
    </rPh>
    <phoneticPr fontId="4"/>
  </si>
  <si>
    <t>　②様式18の別添１として使用する場合は、標題を「令和○年度所有者不明土地等対策事業費補助金調書（交付決定の変更）」とすること。</t>
    <rPh sb="2" eb="4">
      <t>ヨウシキ</t>
    </rPh>
    <rPh sb="7" eb="9">
      <t>ベッテン</t>
    </rPh>
    <rPh sb="13" eb="15">
      <t>シヨウ</t>
    </rPh>
    <rPh sb="17" eb="19">
      <t>バアイ</t>
    </rPh>
    <rPh sb="21" eb="23">
      <t>ヒョウダイ</t>
    </rPh>
    <rPh sb="49" eb="51">
      <t>コウフ</t>
    </rPh>
    <rPh sb="51" eb="53">
      <t>ケッテイ</t>
    </rPh>
    <rPh sb="54" eb="56">
      <t>ヘンコウ</t>
    </rPh>
    <phoneticPr fontId="4"/>
  </si>
  <si>
    <t>事業年度</t>
    <rPh sb="0" eb="2">
      <t>ジギョウ</t>
    </rPh>
    <rPh sb="2" eb="4">
      <t>ネンド</t>
    </rPh>
    <phoneticPr fontId="4"/>
  </si>
  <si>
    <t>←申請年度をはじめに入力してください。</t>
    <rPh sb="1" eb="3">
      <t>シンセイ</t>
    </rPh>
    <rPh sb="3" eb="5">
      <t>ネンド</t>
    </rPh>
    <rPh sb="10" eb="12">
      <t>ニュウリョク</t>
    </rPh>
    <phoneticPr fontId="4"/>
  </si>
  <si>
    <t>１．補助事業の名称　</t>
    <phoneticPr fontId="4"/>
  </si>
  <si>
    <t>金額を記入</t>
    <rPh sb="0" eb="2">
      <t>キンガク</t>
    </rPh>
    <rPh sb="3" eb="5">
      <t>キニュウ</t>
    </rPh>
    <phoneticPr fontId="4"/>
  </si>
  <si>
    <t>事業費（控除額の控除後）</t>
    <phoneticPr fontId="4"/>
  </si>
  <si>
    <t>様式17の別添１</t>
    <rPh sb="0" eb="2">
      <t>ヨウシキ</t>
    </rPh>
    <rPh sb="5" eb="7">
      <t>ベッテン</t>
    </rPh>
    <phoneticPr fontId="4"/>
  </si>
  <si>
    <t>団体の名称</t>
    <rPh sb="0" eb="2">
      <t>ダンタイ</t>
    </rPh>
    <rPh sb="3" eb="5">
      <t>メイショウ</t>
    </rPh>
    <phoneticPr fontId="4"/>
  </si>
  <si>
    <t>定額</t>
  </si>
  <si>
    <t>変更前</t>
    <rPh sb="0" eb="3">
      <t>ヘンコウマエ</t>
    </rPh>
    <phoneticPr fontId="14"/>
  </si>
  <si>
    <t>変更後</t>
    <rPh sb="0" eb="3">
      <t>ヘンコウゴ</t>
    </rPh>
    <phoneticPr fontId="14"/>
  </si>
  <si>
    <t>(当初申請）</t>
    <rPh sb="1" eb="3">
      <t>トウショ</t>
    </rPh>
    <rPh sb="3" eb="5">
      <t>シンセイ</t>
    </rPh>
    <phoneticPr fontId="4"/>
  </si>
  <si>
    <t>様式17</t>
    <rPh sb="0" eb="2">
      <t>ヨウシキ</t>
    </rPh>
    <phoneticPr fontId="4"/>
  </si>
  <si>
    <t>３．債主登録票（様式17の別添３）</t>
    <rPh sb="2" eb="4">
      <t>サイシュ</t>
    </rPh>
    <rPh sb="4" eb="7">
      <t>トウロクヒョウ</t>
    </rPh>
    <rPh sb="8" eb="10">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</si>
</sst>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
    <numFmt numFmtId="178" formatCode="0.0%"/>
    <numFmt numFmtId="179" formatCode="&quot;金&quot;#,##0&quot;円&quot;"/>
    <numFmt numFmtId="180" formatCode="\(#,##0\)"/>
    <numFmt numFmtId="181" formatCode="#,##0\ "/>
  </numFmts>
  <fonts count="51"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2"/>
      <name val="ＭＳ 明朝"/>
      <family val="1"/>
      <charset val="128"/>
    </font>
    <font>
      <sz val="12"/>
      <color indexed="8"/>
      <name val="ＭＳ 明朝"/>
      <family val="1"/>
      <charset val="128"/>
    </font>
    <font>
      <sz val="12"/>
      <color indexed="12"/>
      <name val="Century"/>
      <family val="1"/>
    </font>
    <font>
      <sz val="12"/>
      <color theme="1"/>
      <name val="ＭＳ 明朝"/>
      <family val="1"/>
      <charset val="128"/>
    </font>
    <font>
      <sz val="22"/>
      <color theme="1"/>
      <name val="ＭＳ Ｐゴシック"/>
      <family val="3"/>
      <charset val="128"/>
      <scheme val="minor"/>
    </font>
    <font>
      <u/>
      <sz val="11"/>
      <color theme="10"/>
      <name val="ＭＳ Ｐゴシック"/>
      <family val="2"/>
      <charset val="128"/>
      <scheme val="minor"/>
    </font>
    <font>
      <sz val="28"/>
      <color rgb="FFFF0000"/>
      <name val="ＭＳ Ｐゴシック"/>
      <family val="3"/>
      <charset val="128"/>
      <scheme val="minor"/>
    </font>
    <font>
      <sz val="6"/>
      <name val="ＭＳ Ｐゴシック"/>
      <family val="2"/>
      <charset val="128"/>
      <scheme val="minor"/>
    </font>
    <font>
      <sz val="22"/>
      <color rgb="FFFF0000"/>
      <name val="ＭＳ Ｐゴシック"/>
      <family val="3"/>
      <charset val="128"/>
      <scheme val="minor"/>
    </font>
    <font>
      <sz val="22"/>
      <color rgb="FFFF0000"/>
      <name val="ＭＳ Ｐゴシック"/>
      <family val="2"/>
      <charset val="128"/>
      <scheme val="minor"/>
    </font>
    <font>
      <b/>
      <u/>
      <sz val="22"/>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b/>
      <sz val="12"/>
      <name val="ＭＳ Ｐゴシック"/>
      <family val="3"/>
      <charset val="128"/>
      <scheme val="minor"/>
    </font>
    <font>
      <sz val="10"/>
      <name val="ＭＳ Ｐ明朝"/>
      <family val="1"/>
      <charset val="128"/>
    </font>
    <font>
      <sz val="11"/>
      <name val="ＭＳ 明朝"/>
      <family val="1"/>
      <charset val="128"/>
    </font>
    <font>
      <sz val="9"/>
      <name val="ＭＳ 明朝"/>
      <family val="1"/>
      <charset val="128"/>
    </font>
    <font>
      <sz val="10"/>
      <name val="ＭＳ 明朝"/>
      <family val="1"/>
      <charset val="128"/>
    </font>
    <font>
      <b/>
      <u/>
      <sz val="12"/>
      <color rgb="FF0000FF"/>
      <name val="ＭＳ Ｐゴシック"/>
      <family val="3"/>
      <charset val="128"/>
      <scheme val="minor"/>
    </font>
    <font>
      <sz val="8"/>
      <name val="ＭＳ Ｐ明朝"/>
      <family val="1"/>
      <charset val="128"/>
    </font>
    <font>
      <sz val="8"/>
      <color theme="1"/>
      <name val="ＭＳ 明朝"/>
      <family val="1"/>
      <charset val="128"/>
    </font>
    <font>
      <sz val="11"/>
      <color rgb="FFFF0000"/>
      <name val="ＭＳ Ｐ明朝"/>
      <family val="1"/>
      <charset val="128"/>
    </font>
    <font>
      <sz val="11"/>
      <color rgb="FF0000FF"/>
      <name val="ＭＳ Ｐ明朝"/>
      <family val="1"/>
      <charset val="128"/>
    </font>
    <font>
      <sz val="10"/>
      <color rgb="FF0000FF"/>
      <name val="ＭＳ Ｐ明朝"/>
      <family val="1"/>
      <charset val="128"/>
    </font>
    <font>
      <sz val="11"/>
      <name val="ＭＳ Ｐ明朝"/>
      <family val="1"/>
      <charset val="128"/>
    </font>
    <font>
      <strike/>
      <sz val="11"/>
      <name val="ＭＳ Ｐ明朝"/>
      <family val="1"/>
      <charset val="128"/>
    </font>
    <font>
      <sz val="11"/>
      <color theme="1"/>
      <name val="ＭＳ Ｐゴシック"/>
      <family val="3"/>
      <charset val="128"/>
      <scheme val="minor"/>
    </font>
    <font>
      <sz val="10"/>
      <name val="ＭＳ ゴシック"/>
      <family val="3"/>
      <charset val="128"/>
    </font>
    <font>
      <b/>
      <sz val="10"/>
      <name val="ＭＳ ゴシック"/>
      <family val="3"/>
      <charset val="128"/>
    </font>
    <font>
      <b/>
      <u/>
      <sz val="9"/>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10"/>
      <color indexed="10"/>
      <name val="ＭＳ ゴシック"/>
      <family val="3"/>
      <charset val="128"/>
    </font>
    <font>
      <b/>
      <sz val="18"/>
      <name val="ＭＳ ゴシック"/>
      <family val="3"/>
      <charset val="128"/>
    </font>
    <font>
      <sz val="10"/>
      <color theme="1"/>
      <name val="ＭＳ Ｐゴシック"/>
      <family val="2"/>
      <charset val="128"/>
    </font>
    <font>
      <u/>
      <sz val="11"/>
      <color theme="10"/>
      <name val="ＭＳ Ｐゴシック"/>
      <family val="3"/>
      <charset val="128"/>
    </font>
    <font>
      <u/>
      <sz val="20"/>
      <color theme="10"/>
      <name val="ＭＳ Ｐゴシック"/>
      <family val="3"/>
      <charset val="128"/>
    </font>
    <font>
      <b/>
      <u/>
      <sz val="22"/>
      <color theme="1"/>
      <name val="ＭＳ Ｐゴシック"/>
      <family val="3"/>
      <charset val="128"/>
      <scheme val="minor"/>
    </font>
    <font>
      <b/>
      <sz val="10"/>
      <name val="ＭＳ 明朝"/>
      <family val="1"/>
      <charset val="128"/>
    </font>
    <font>
      <sz val="10.5"/>
      <name val="ＭＳ Ｐ明朝"/>
      <family val="1"/>
      <charset val="128"/>
    </font>
    <font>
      <sz val="10.5"/>
      <color theme="1"/>
      <name val="ＭＳ Ｐ明朝"/>
      <family val="1"/>
      <charset val="128"/>
    </font>
    <font>
      <sz val="10.5"/>
      <color rgb="FFFF0000"/>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indexed="13"/>
        <bgColor indexed="64"/>
      </patternFill>
    </fill>
    <fill>
      <patternFill patternType="solid">
        <fgColor theme="9" tint="0.79998168889431442"/>
        <bgColor indexed="64"/>
      </patternFill>
    </fill>
    <fill>
      <patternFill patternType="solid">
        <fgColor rgb="FFFFFF00"/>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top style="thick">
        <color indexed="64"/>
      </top>
      <bottom style="thin">
        <color indexed="64"/>
      </bottom>
      <diagonal/>
    </border>
    <border>
      <left/>
      <right/>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s>
  <cellStyleXfs count="16">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12" fillId="0" borderId="0" applyNumberForma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3" fillId="0" borderId="0">
      <alignment vertical="center"/>
    </xf>
    <xf numFmtId="38" fontId="43" fillId="0" borderId="0" applyFont="0" applyFill="0" applyBorder="0" applyAlignment="0" applyProtection="0">
      <alignment vertical="center"/>
    </xf>
    <xf numFmtId="0" fontId="44" fillId="0" borderId="0" applyNumberFormat="0" applyFill="0" applyBorder="0" applyAlignment="0" applyProtection="0">
      <alignment vertical="center"/>
    </xf>
  </cellStyleXfs>
  <cellXfs count="252">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pplyAlignment="1">
      <alignment horizontal="justify" vertical="center"/>
    </xf>
    <xf numFmtId="0" fontId="7" fillId="0" borderId="0" xfId="1" applyFont="1" applyAlignment="1">
      <alignment horizontal="justify" vertical="center"/>
    </xf>
    <xf numFmtId="0" fontId="9" fillId="0" borderId="0" xfId="1" applyFont="1" applyAlignment="1">
      <alignment horizontal="right" vertical="center"/>
    </xf>
    <xf numFmtId="0" fontId="8" fillId="0" borderId="0" xfId="1" applyFont="1" applyAlignment="1">
      <alignment horizontal="right" vertical="center"/>
    </xf>
    <xf numFmtId="0" fontId="7" fillId="0" borderId="0" xfId="1" applyFont="1" applyAlignment="1">
      <alignment horizontal="right" vertical="center"/>
    </xf>
    <xf numFmtId="0" fontId="11" fillId="0" borderId="0" xfId="3" applyFont="1">
      <alignment vertical="center"/>
    </xf>
    <xf numFmtId="0" fontId="12" fillId="0" borderId="0" xfId="4">
      <alignment vertical="center"/>
    </xf>
    <xf numFmtId="0" fontId="13" fillId="0" borderId="0" xfId="3" applyFont="1">
      <alignment vertical="center"/>
    </xf>
    <xf numFmtId="0" fontId="15" fillId="0" borderId="0" xfId="3" applyFont="1">
      <alignment vertical="center"/>
    </xf>
    <xf numFmtId="0" fontId="15" fillId="0" borderId="0" xfId="3" applyFont="1" applyAlignment="1">
      <alignment vertical="top"/>
    </xf>
    <xf numFmtId="0" fontId="19" fillId="0" borderId="0" xfId="3" applyFont="1" applyAlignment="1">
      <alignment horizontal="right" vertical="center"/>
    </xf>
    <xf numFmtId="0" fontId="20" fillId="0" borderId="0" xfId="3" applyFont="1" applyAlignment="1">
      <alignment horizontal="right" vertical="center"/>
    </xf>
    <xf numFmtId="0" fontId="10" fillId="0" borderId="0" xfId="3" applyFont="1">
      <alignment vertical="center"/>
    </xf>
    <xf numFmtId="0" fontId="21" fillId="0" borderId="0" xfId="3" applyFont="1">
      <alignment vertical="center"/>
    </xf>
    <xf numFmtId="0" fontId="10" fillId="0" borderId="0" xfId="1" applyFont="1" applyAlignment="1">
      <alignment horizontal="center" vertical="center" wrapText="1"/>
    </xf>
    <xf numFmtId="0" fontId="7" fillId="0" borderId="0" xfId="3" applyFont="1">
      <alignment vertical="center"/>
    </xf>
    <xf numFmtId="0" fontId="23" fillId="0" borderId="2" xfId="3" applyFont="1" applyBorder="1">
      <alignment vertical="center"/>
    </xf>
    <xf numFmtId="0" fontId="26" fillId="0" borderId="0" xfId="4" applyFont="1">
      <alignment vertical="center"/>
    </xf>
    <xf numFmtId="0" fontId="27" fillId="0" borderId="3" xfId="3" applyFont="1" applyBorder="1" applyAlignment="1">
      <alignment horizontal="center" vertical="center" wrapText="1"/>
    </xf>
    <xf numFmtId="0" fontId="27" fillId="0" borderId="8" xfId="3" applyFont="1" applyBorder="1" applyAlignment="1">
      <alignment horizontal="center" vertical="center" wrapText="1"/>
    </xf>
    <xf numFmtId="0" fontId="28" fillId="0" borderId="0" xfId="3" applyFont="1" applyAlignment="1">
      <alignment horizontal="center" vertical="center"/>
    </xf>
    <xf numFmtId="0" fontId="23" fillId="0" borderId="28" xfId="3" applyFont="1" applyBorder="1" applyAlignment="1">
      <alignment vertical="center" wrapText="1"/>
    </xf>
    <xf numFmtId="0" fontId="29" fillId="0" borderId="28" xfId="3" applyFont="1" applyBorder="1" applyAlignment="1">
      <alignment vertical="center" shrinkToFit="1"/>
    </xf>
    <xf numFmtId="10" fontId="30" fillId="0" borderId="28" xfId="6" applyNumberFormat="1" applyFont="1" applyFill="1" applyBorder="1" applyAlignment="1">
      <alignment vertical="center" wrapText="1"/>
    </xf>
    <xf numFmtId="0" fontId="22" fillId="0" borderId="29" xfId="3" applyFont="1" applyBorder="1" applyAlignment="1">
      <alignment vertical="center" wrapText="1"/>
    </xf>
    <xf numFmtId="0" fontId="22" fillId="0" borderId="30" xfId="3" applyFont="1" applyBorder="1" applyAlignment="1">
      <alignment vertical="center" wrapText="1"/>
    </xf>
    <xf numFmtId="0" fontId="31" fillId="0" borderId="30" xfId="3" applyFont="1" applyBorder="1" applyAlignment="1">
      <alignment vertical="center" wrapText="1"/>
    </xf>
    <xf numFmtId="0" fontId="22" fillId="0" borderId="31" xfId="3" applyFont="1" applyBorder="1" applyAlignment="1">
      <alignment vertical="center" wrapText="1"/>
    </xf>
    <xf numFmtId="0" fontId="23" fillId="0" borderId="5" xfId="3" applyFont="1" applyBorder="1" applyAlignment="1" applyProtection="1">
      <alignment vertical="center" wrapText="1"/>
      <protection locked="0"/>
    </xf>
    <xf numFmtId="10" fontId="30" fillId="0" borderId="5" xfId="6" applyNumberFormat="1" applyFont="1" applyBorder="1" applyAlignment="1" applyProtection="1">
      <alignment vertical="center" wrapText="1"/>
      <protection locked="0"/>
    </xf>
    <xf numFmtId="0" fontId="32" fillId="0" borderId="0" xfId="3" applyFont="1" applyProtection="1">
      <alignment vertical="center"/>
      <protection locked="0"/>
    </xf>
    <xf numFmtId="0" fontId="32" fillId="0" borderId="4" xfId="3" applyFont="1" applyBorder="1" applyProtection="1">
      <alignment vertical="center"/>
      <protection locked="0"/>
    </xf>
    <xf numFmtId="0" fontId="32" fillId="0" borderId="13" xfId="3" applyFont="1" applyBorder="1" applyAlignment="1" applyProtection="1">
      <alignment vertical="center" shrinkToFit="1"/>
      <protection locked="0"/>
    </xf>
    <xf numFmtId="0" fontId="32" fillId="0" borderId="13" xfId="3" applyFont="1" applyBorder="1" applyProtection="1">
      <alignment vertical="center"/>
      <protection locked="0"/>
    </xf>
    <xf numFmtId="38" fontId="30" fillId="0" borderId="32" xfId="5" applyFont="1" applyFill="1" applyBorder="1" applyAlignment="1" applyProtection="1">
      <alignment vertical="center" shrinkToFit="1"/>
      <protection locked="0"/>
    </xf>
    <xf numFmtId="0" fontId="10" fillId="0" borderId="0" xfId="3" applyFont="1" applyProtection="1">
      <alignment vertical="center"/>
      <protection locked="0"/>
    </xf>
    <xf numFmtId="0" fontId="23" fillId="0" borderId="2" xfId="3" applyFont="1" applyBorder="1" applyAlignment="1">
      <alignment vertical="center" wrapText="1"/>
    </xf>
    <xf numFmtId="0" fontId="32" fillId="0" borderId="28" xfId="3" applyFont="1" applyBorder="1" applyAlignment="1">
      <alignment vertical="center" shrinkToFit="1"/>
    </xf>
    <xf numFmtId="0" fontId="22" fillId="0" borderId="29" xfId="3" applyFont="1" applyBorder="1" applyAlignment="1">
      <alignment horizontal="left" vertical="center" wrapText="1"/>
    </xf>
    <xf numFmtId="0" fontId="23" fillId="0" borderId="3" xfId="3" applyFont="1" applyBorder="1" applyAlignment="1">
      <alignment vertical="center" wrapText="1"/>
    </xf>
    <xf numFmtId="0" fontId="32" fillId="0" borderId="3" xfId="3" applyFont="1" applyBorder="1" applyAlignment="1">
      <alignment horizontal="center" vertical="center" wrapText="1"/>
    </xf>
    <xf numFmtId="178" fontId="30" fillId="0" borderId="3" xfId="6" applyNumberFormat="1" applyFont="1" applyBorder="1" applyAlignment="1">
      <alignment horizontal="center" vertical="center" wrapText="1"/>
    </xf>
    <xf numFmtId="0" fontId="23" fillId="0" borderId="0" xfId="3" applyFont="1">
      <alignment vertical="center"/>
    </xf>
    <xf numFmtId="38" fontId="10" fillId="0" borderId="0" xfId="5" applyFont="1">
      <alignment vertical="center"/>
    </xf>
    <xf numFmtId="0" fontId="34" fillId="0" borderId="0" xfId="0" applyFont="1">
      <alignment vertical="center"/>
    </xf>
    <xf numFmtId="0" fontId="8" fillId="0" borderId="0" xfId="1" applyFont="1">
      <alignment vertical="center"/>
    </xf>
    <xf numFmtId="0" fontId="8" fillId="0" borderId="0" xfId="1" applyFont="1" applyAlignment="1">
      <alignment horizontal="left" vertical="center"/>
    </xf>
    <xf numFmtId="0" fontId="35" fillId="0" borderId="0" xfId="7" applyFont="1" applyAlignment="1">
      <alignment horizontal="center" vertical="center"/>
    </xf>
    <xf numFmtId="0" fontId="36" fillId="0" borderId="0" xfId="7" applyFont="1" applyAlignment="1">
      <alignment horizontal="center" vertical="center"/>
    </xf>
    <xf numFmtId="0" fontId="37" fillId="0" borderId="0" xfId="7" applyFont="1" applyAlignment="1">
      <alignment horizontal="left" vertical="center"/>
    </xf>
    <xf numFmtId="0" fontId="36" fillId="0" borderId="0" xfId="7" applyFont="1" applyAlignment="1">
      <alignment horizontal="left" vertical="center"/>
    </xf>
    <xf numFmtId="0" fontId="38" fillId="3" borderId="34" xfId="7" applyFont="1" applyFill="1" applyBorder="1" applyAlignment="1">
      <alignment horizontal="right" vertical="center"/>
    </xf>
    <xf numFmtId="0" fontId="35" fillId="3" borderId="35" xfId="7" applyFont="1" applyFill="1" applyBorder="1" applyAlignment="1">
      <alignment horizontal="center" vertical="center"/>
    </xf>
    <xf numFmtId="0" fontId="39" fillId="0" borderId="0" xfId="7" applyFont="1" applyAlignment="1">
      <alignment horizontal="center" vertical="center"/>
    </xf>
    <xf numFmtId="0" fontId="38" fillId="3" borderId="36" xfId="7" applyFont="1" applyFill="1" applyBorder="1" applyAlignment="1">
      <alignment horizontal="right" vertical="center"/>
    </xf>
    <xf numFmtId="0" fontId="40" fillId="3" borderId="37" xfId="7" applyFont="1" applyFill="1" applyBorder="1" applyAlignment="1">
      <alignment horizontal="left" vertical="center"/>
    </xf>
    <xf numFmtId="0" fontId="39" fillId="0" borderId="40" xfId="7" applyFont="1" applyBorder="1" applyAlignment="1">
      <alignment horizontal="center" vertical="center"/>
    </xf>
    <xf numFmtId="0" fontId="35" fillId="3" borderId="43" xfId="7" applyFont="1" applyFill="1" applyBorder="1" applyAlignment="1">
      <alignment horizontal="center" vertical="center"/>
    </xf>
    <xf numFmtId="0" fontId="39" fillId="0" borderId="44" xfId="7" applyFont="1" applyBorder="1" applyAlignment="1">
      <alignment horizontal="center" vertical="center"/>
    </xf>
    <xf numFmtId="0" fontId="35" fillId="3" borderId="46" xfId="7" applyFont="1" applyFill="1" applyBorder="1" applyAlignment="1">
      <alignment horizontal="center" vertical="center"/>
    </xf>
    <xf numFmtId="0" fontId="35" fillId="0" borderId="2" xfId="7" applyFont="1" applyBorder="1" applyAlignment="1">
      <alignment horizontal="center" vertical="center"/>
    </xf>
    <xf numFmtId="0" fontId="35" fillId="0" borderId="12" xfId="7" applyFont="1" applyBorder="1" applyAlignment="1">
      <alignment horizontal="center" vertical="center"/>
    </xf>
    <xf numFmtId="0" fontId="35" fillId="0" borderId="11" xfId="7" quotePrefix="1" applyFont="1" applyBorder="1" applyAlignment="1">
      <alignment horizontal="center" vertical="center"/>
    </xf>
    <xf numFmtId="49" fontId="35" fillId="0" borderId="2" xfId="7" applyNumberFormat="1" applyFont="1" applyBorder="1" applyAlignment="1">
      <alignment horizontal="center" vertical="center"/>
    </xf>
    <xf numFmtId="0" fontId="36" fillId="0" borderId="6" xfId="7" applyFont="1" applyBorder="1" applyAlignment="1">
      <alignment horizontal="center" vertical="center"/>
    </xf>
    <xf numFmtId="0" fontId="36" fillId="0" borderId="3" xfId="7" applyFont="1" applyBorder="1" applyAlignment="1">
      <alignment horizontal="center" vertical="center"/>
    </xf>
    <xf numFmtId="0" fontId="41" fillId="0" borderId="0" xfId="7" applyFont="1" applyAlignment="1">
      <alignment horizontal="center" vertical="center"/>
    </xf>
    <xf numFmtId="0" fontId="36" fillId="0" borderId="51" xfId="7" applyFont="1" applyBorder="1" applyAlignment="1">
      <alignment horizontal="center" vertical="center"/>
    </xf>
    <xf numFmtId="0" fontId="35" fillId="0" borderId="0" xfId="7" applyFont="1" applyAlignment="1">
      <alignment horizontal="left" vertical="center"/>
    </xf>
    <xf numFmtId="0" fontId="39" fillId="0" borderId="3" xfId="7" applyFont="1" applyBorder="1" applyAlignment="1">
      <alignment horizontal="center" vertical="center"/>
    </xf>
    <xf numFmtId="0" fontId="35" fillId="0" borderId="3" xfId="7" applyFont="1" applyBorder="1" applyAlignment="1">
      <alignment horizontal="center" vertical="center"/>
    </xf>
    <xf numFmtId="0" fontId="39" fillId="0" borderId="0" xfId="7" applyFont="1" applyAlignment="1">
      <alignment horizontal="left" vertical="center"/>
    </xf>
    <xf numFmtId="0" fontId="39" fillId="0" borderId="0" xfId="7" applyFont="1" applyAlignment="1">
      <alignment horizontal="left"/>
    </xf>
    <xf numFmtId="58" fontId="35" fillId="0" borderId="6" xfId="7" applyNumberFormat="1" applyFont="1" applyBorder="1" applyAlignment="1">
      <alignment horizontal="center" vertical="center"/>
    </xf>
    <xf numFmtId="0" fontId="35" fillId="0" borderId="6" xfId="7" applyFont="1" applyBorder="1" applyAlignment="1">
      <alignment horizontal="center" vertical="center"/>
    </xf>
    <xf numFmtId="0" fontId="42" fillId="0" borderId="0" xfId="7" applyFont="1" applyAlignment="1">
      <alignment horizontal="center" vertical="center"/>
    </xf>
    <xf numFmtId="0" fontId="7" fillId="4" borderId="0" xfId="1" applyFont="1" applyFill="1" applyAlignment="1">
      <alignment horizontal="right" vertical="center"/>
    </xf>
    <xf numFmtId="0" fontId="32" fillId="4" borderId="5" xfId="3" applyFont="1" applyFill="1" applyBorder="1" applyAlignment="1" applyProtection="1">
      <alignment vertical="center" shrinkToFit="1"/>
      <protection locked="0"/>
    </xf>
    <xf numFmtId="0" fontId="22" fillId="4" borderId="5" xfId="3" applyFont="1" applyFill="1" applyBorder="1" applyAlignment="1" applyProtection="1">
      <alignment horizontal="left" vertical="center" wrapText="1"/>
      <protection locked="0"/>
    </xf>
    <xf numFmtId="38" fontId="32" fillId="4" borderId="32" xfId="5" applyFont="1" applyFill="1" applyBorder="1" applyAlignment="1" applyProtection="1">
      <alignment vertical="center" shrinkToFit="1"/>
      <protection locked="0"/>
    </xf>
    <xf numFmtId="0" fontId="32" fillId="4" borderId="32" xfId="5" applyNumberFormat="1" applyFont="1" applyFill="1" applyBorder="1" applyAlignment="1" applyProtection="1">
      <alignment vertical="center" shrinkToFit="1"/>
      <protection locked="0"/>
    </xf>
    <xf numFmtId="38" fontId="32" fillId="4" borderId="33" xfId="5" applyFont="1" applyFill="1" applyBorder="1" applyAlignment="1" applyProtection="1">
      <alignment vertical="center" shrinkToFit="1"/>
      <protection locked="0"/>
    </xf>
    <xf numFmtId="0" fontId="32" fillId="4" borderId="5" xfId="3" applyFont="1" applyFill="1" applyBorder="1" applyAlignment="1" applyProtection="1">
      <alignment vertical="center" wrapText="1" shrinkToFit="1"/>
      <protection locked="0"/>
    </xf>
    <xf numFmtId="0" fontId="22" fillId="4" borderId="5" xfId="3" applyFont="1" applyFill="1" applyBorder="1" applyAlignment="1" applyProtection="1">
      <alignment horizontal="left" vertical="top" wrapText="1"/>
      <protection locked="0"/>
    </xf>
    <xf numFmtId="0" fontId="33" fillId="4" borderId="5" xfId="3" applyFont="1" applyFill="1" applyBorder="1" applyAlignment="1" applyProtection="1">
      <alignment vertical="center" shrinkToFit="1"/>
      <protection locked="0"/>
    </xf>
    <xf numFmtId="0" fontId="45" fillId="0" borderId="0" xfId="15" applyFont="1" applyAlignment="1">
      <alignment horizontal="center" vertical="center"/>
    </xf>
    <xf numFmtId="0" fontId="11" fillId="0" borderId="0" xfId="3" applyFont="1" applyAlignment="1">
      <alignment horizontal="center" vertical="center"/>
    </xf>
    <xf numFmtId="0" fontId="18" fillId="0" borderId="0" xfId="3" applyFont="1" applyAlignment="1">
      <alignment horizontal="center" vertical="center"/>
    </xf>
    <xf numFmtId="38" fontId="22" fillId="0" borderId="29" xfId="3" applyNumberFormat="1" applyFont="1" applyBorder="1" applyAlignment="1">
      <alignment horizontal="left" vertical="center" wrapText="1"/>
    </xf>
    <xf numFmtId="0" fontId="7" fillId="0" borderId="0" xfId="3" applyFont="1" applyAlignment="1">
      <alignment vertical="center" shrinkToFit="1"/>
    </xf>
    <xf numFmtId="38" fontId="30" fillId="0" borderId="28" xfId="5" applyFont="1" applyFill="1" applyBorder="1" applyAlignment="1">
      <alignment vertical="center" shrinkToFit="1"/>
    </xf>
    <xf numFmtId="38" fontId="30" fillId="0" borderId="5" xfId="5" applyFont="1" applyFill="1" applyBorder="1" applyAlignment="1" applyProtection="1">
      <alignment horizontal="right" vertical="center" shrinkToFit="1"/>
      <protection locked="0"/>
    </xf>
    <xf numFmtId="38" fontId="30" fillId="0" borderId="28" xfId="5" applyFont="1" applyFill="1" applyBorder="1" applyAlignment="1">
      <alignment horizontal="right" vertical="center" shrinkToFit="1"/>
    </xf>
    <xf numFmtId="38" fontId="30" fillId="0" borderId="3" xfId="5" applyFont="1" applyBorder="1" applyAlignment="1">
      <alignment horizontal="right" vertical="center" shrinkToFit="1"/>
    </xf>
    <xf numFmtId="0" fontId="23" fillId="0" borderId="0" xfId="3" applyFont="1" applyAlignment="1">
      <alignment vertical="center" shrinkToFit="1"/>
    </xf>
    <xf numFmtId="0" fontId="7" fillId="0" borderId="0" xfId="1" applyFont="1" applyAlignment="1">
      <alignment horizontal="left" vertical="center"/>
    </xf>
    <xf numFmtId="0" fontId="47" fillId="0" borderId="0" xfId="1" applyFont="1">
      <alignment vertical="center"/>
    </xf>
    <xf numFmtId="0" fontId="7" fillId="5" borderId="0" xfId="1" applyFont="1" applyFill="1">
      <alignment vertical="center"/>
    </xf>
    <xf numFmtId="0" fontId="48" fillId="0" borderId="0" xfId="1" applyFont="1">
      <alignment vertical="center"/>
    </xf>
    <xf numFmtId="0" fontId="48" fillId="0" borderId="0" xfId="1" applyFont="1" applyAlignment="1">
      <alignment horizontal="right" vertical="center"/>
    </xf>
    <xf numFmtId="0" fontId="48" fillId="0" borderId="14" xfId="1" applyFont="1" applyBorder="1" applyAlignment="1">
      <alignment horizontal="center" vertical="center" wrapText="1"/>
    </xf>
    <xf numFmtId="0" fontId="48" fillId="0" borderId="17" xfId="1" applyFont="1" applyBorder="1" applyAlignment="1">
      <alignment horizontal="center" vertical="center" wrapText="1"/>
    </xf>
    <xf numFmtId="176" fontId="48" fillId="0" borderId="17" xfId="1" applyNumberFormat="1" applyFont="1" applyBorder="1" applyAlignment="1">
      <alignment horizontal="center" vertical="center" wrapText="1"/>
    </xf>
    <xf numFmtId="0" fontId="48" fillId="0" borderId="0" xfId="1" applyFont="1" applyAlignment="1"/>
    <xf numFmtId="0" fontId="48" fillId="0" borderId="0" xfId="1" applyFont="1" applyAlignment="1">
      <alignment horizontal="center" vertical="center"/>
    </xf>
    <xf numFmtId="3" fontId="48" fillId="0" borderId="0" xfId="2" applyNumberFormat="1" applyFont="1" applyFill="1" applyBorder="1" applyAlignment="1">
      <alignment vertical="center" shrinkToFit="1"/>
    </xf>
    <xf numFmtId="12" fontId="48" fillId="0" borderId="0" xfId="1" applyNumberFormat="1" applyFont="1" applyAlignment="1">
      <alignment vertical="center" shrinkToFit="1"/>
    </xf>
    <xf numFmtId="177" fontId="48" fillId="0" borderId="0" xfId="1" applyNumberFormat="1" applyFont="1" applyAlignment="1">
      <alignment vertical="center" shrinkToFit="1"/>
    </xf>
    <xf numFmtId="177" fontId="48" fillId="0" borderId="0" xfId="1" applyNumberFormat="1" applyFont="1">
      <alignment vertical="center"/>
    </xf>
    <xf numFmtId="176" fontId="48" fillId="0" borderId="0" xfId="1" applyNumberFormat="1" applyFont="1">
      <alignment vertical="center"/>
    </xf>
    <xf numFmtId="0" fontId="48" fillId="0" borderId="0" xfId="1" applyFont="1" applyAlignment="1">
      <alignment vertical="top"/>
    </xf>
    <xf numFmtId="176" fontId="48" fillId="0" borderId="24" xfId="1" applyNumberFormat="1" applyFont="1" applyBorder="1" applyAlignment="1">
      <alignment horizontal="center" vertical="center" wrapText="1"/>
    </xf>
    <xf numFmtId="0" fontId="48" fillId="0" borderId="0" xfId="1" applyFont="1" applyAlignment="1">
      <alignment horizontal="left" vertical="center"/>
    </xf>
    <xf numFmtId="0" fontId="48" fillId="0" borderId="6" xfId="1" applyFont="1" applyBorder="1" applyAlignment="1">
      <alignment horizontal="center" vertical="center"/>
    </xf>
    <xf numFmtId="177" fontId="50" fillId="0" borderId="27" xfId="1" applyNumberFormat="1" applyFont="1" applyFill="1" applyBorder="1">
      <alignment vertical="center"/>
    </xf>
    <xf numFmtId="176" fontId="48" fillId="0" borderId="68" xfId="1" applyNumberFormat="1" applyFont="1" applyBorder="1" applyAlignment="1">
      <alignment horizontal="center" vertical="center" wrapText="1"/>
    </xf>
    <xf numFmtId="177" fontId="50" fillId="0" borderId="70" xfId="1" applyNumberFormat="1" applyFont="1" applyBorder="1">
      <alignment vertical="center"/>
    </xf>
    <xf numFmtId="177" fontId="50" fillId="0" borderId="16" xfId="1" applyNumberFormat="1" applyFont="1" applyBorder="1">
      <alignment vertical="center"/>
    </xf>
    <xf numFmtId="177" fontId="50" fillId="0" borderId="68" xfId="1" applyNumberFormat="1" applyFont="1" applyBorder="1">
      <alignment vertical="center"/>
    </xf>
    <xf numFmtId="177" fontId="48" fillId="0" borderId="79" xfId="1" applyNumberFormat="1" applyFont="1" applyBorder="1">
      <alignment vertical="center"/>
    </xf>
    <xf numFmtId="180" fontId="49" fillId="0" borderId="71" xfId="2" applyNumberFormat="1" applyFont="1" applyFill="1" applyBorder="1" applyAlignment="1">
      <alignment horizontal="right" shrinkToFit="1"/>
    </xf>
    <xf numFmtId="180" fontId="49" fillId="0" borderId="2" xfId="2" applyNumberFormat="1" applyFont="1" applyFill="1" applyBorder="1" applyAlignment="1">
      <alignment horizontal="right" shrinkToFit="1"/>
    </xf>
    <xf numFmtId="180" fontId="49" fillId="0" borderId="11" xfId="2" applyNumberFormat="1" applyFont="1" applyFill="1" applyBorder="1" applyAlignment="1">
      <alignment horizontal="right" shrinkToFit="1"/>
    </xf>
    <xf numFmtId="181" fontId="49" fillId="0" borderId="72" xfId="2" applyNumberFormat="1" applyFont="1" applyFill="1" applyBorder="1" applyAlignment="1">
      <alignment horizontal="right" shrinkToFit="1"/>
    </xf>
    <xf numFmtId="181" fontId="49" fillId="0" borderId="17" xfId="2" applyNumberFormat="1" applyFont="1" applyFill="1" applyBorder="1" applyAlignment="1">
      <alignment horizontal="right" shrinkToFit="1"/>
    </xf>
    <xf numFmtId="181" fontId="49" fillId="0" borderId="73" xfId="2" applyNumberFormat="1" applyFont="1" applyFill="1" applyBorder="1" applyAlignment="1">
      <alignment horizontal="right" shrinkToFit="1"/>
    </xf>
    <xf numFmtId="180" fontId="49" fillId="0" borderId="74" xfId="2" applyNumberFormat="1" applyFont="1" applyFill="1" applyBorder="1" applyAlignment="1">
      <alignment horizontal="right" shrinkToFit="1"/>
    </xf>
    <xf numFmtId="180" fontId="49" fillId="0" borderId="60" xfId="2" applyNumberFormat="1" applyFont="1" applyFill="1" applyBorder="1" applyAlignment="1">
      <alignment horizontal="right" shrinkToFit="1"/>
    </xf>
    <xf numFmtId="181" fontId="48" fillId="0" borderId="78" xfId="2" applyNumberFormat="1" applyFont="1" applyFill="1" applyBorder="1" applyAlignment="1">
      <alignment horizontal="right" shrinkToFit="1"/>
    </xf>
    <xf numFmtId="181" fontId="48" fillId="0" borderId="80" xfId="2" applyNumberFormat="1" applyFont="1" applyFill="1" applyBorder="1" applyAlignment="1">
      <alignment horizontal="right" shrinkToFit="1"/>
    </xf>
    <xf numFmtId="180" fontId="49" fillId="4" borderId="59" xfId="2" applyNumberFormat="1" applyFont="1" applyFill="1" applyBorder="1" applyAlignment="1">
      <alignment horizontal="right" shrinkToFit="1"/>
    </xf>
    <xf numFmtId="180" fontId="49" fillId="4" borderId="60" xfId="2" applyNumberFormat="1" applyFont="1" applyFill="1" applyBorder="1" applyAlignment="1">
      <alignment horizontal="right" shrinkToFit="1"/>
    </xf>
    <xf numFmtId="180" fontId="48" fillId="0" borderId="60" xfId="1" applyNumberFormat="1" applyFont="1" applyBorder="1" applyAlignment="1">
      <alignment horizontal="right" wrapText="1"/>
    </xf>
    <xf numFmtId="0" fontId="48" fillId="4" borderId="67" xfId="1" applyFont="1" applyFill="1" applyBorder="1" applyAlignment="1">
      <alignment horizontal="right" wrapText="1"/>
    </xf>
    <xf numFmtId="180" fontId="48" fillId="0" borderId="67" xfId="1" applyNumberFormat="1" applyFont="1" applyBorder="1" applyAlignment="1">
      <alignment horizontal="right" wrapText="1"/>
    </xf>
    <xf numFmtId="181" fontId="49" fillId="4" borderId="61" xfId="2" applyNumberFormat="1" applyFont="1" applyFill="1" applyBorder="1" applyAlignment="1">
      <alignment horizontal="right" shrinkToFit="1"/>
    </xf>
    <xf numFmtId="181" fontId="49" fillId="4" borderId="8" xfId="2" applyNumberFormat="1" applyFont="1" applyFill="1" applyBorder="1" applyAlignment="1">
      <alignment horizontal="right" shrinkToFit="1"/>
    </xf>
    <xf numFmtId="181" fontId="49" fillId="0" borderId="8" xfId="2" applyNumberFormat="1" applyFont="1" applyFill="1" applyBorder="1" applyAlignment="1">
      <alignment horizontal="right" shrinkToFit="1"/>
    </xf>
    <xf numFmtId="181" fontId="49" fillId="4" borderId="69" xfId="2" applyNumberFormat="1" applyFont="1" applyFill="1" applyBorder="1" applyAlignment="1">
      <alignment horizontal="right" shrinkToFit="1"/>
    </xf>
    <xf numFmtId="181" fontId="49" fillId="0" borderId="69" xfId="2" applyNumberFormat="1" applyFont="1" applyFill="1" applyBorder="1" applyAlignment="1">
      <alignment horizontal="right" shrinkToFit="1"/>
    </xf>
    <xf numFmtId="180" fontId="49" fillId="0" borderId="11" xfId="1" applyNumberFormat="1" applyFont="1" applyFill="1" applyBorder="1" applyAlignment="1">
      <alignment horizontal="right" shrinkToFit="1"/>
    </xf>
    <xf numFmtId="181" fontId="49" fillId="0" borderId="73" xfId="1" applyNumberFormat="1" applyFont="1" applyBorder="1" applyAlignment="1">
      <alignment horizontal="right" shrinkToFit="1"/>
    </xf>
    <xf numFmtId="180" fontId="49" fillId="0" borderId="60" xfId="1" applyNumberFormat="1" applyFont="1" applyBorder="1" applyAlignment="1">
      <alignment horizontal="right" shrinkToFit="1"/>
    </xf>
    <xf numFmtId="181" fontId="49" fillId="0" borderId="69" xfId="1" applyNumberFormat="1" applyFont="1" applyBorder="1" applyAlignment="1">
      <alignment horizontal="right" shrinkToFit="1"/>
    </xf>
    <xf numFmtId="0" fontId="48" fillId="0" borderId="24" xfId="1" applyFont="1" applyBorder="1" applyAlignment="1">
      <alignment horizontal="center" vertical="center" wrapText="1"/>
    </xf>
    <xf numFmtId="0" fontId="7" fillId="0" borderId="0" xfId="1" applyFont="1" applyAlignment="1">
      <alignment vertical="center"/>
    </xf>
    <xf numFmtId="0" fontId="16" fillId="0" borderId="0" xfId="3" applyFont="1" applyAlignment="1">
      <alignment vertical="top" wrapText="1"/>
    </xf>
    <xf numFmtId="0" fontId="15" fillId="0" borderId="0" xfId="3" applyFont="1" applyAlignment="1">
      <alignment vertical="top" wrapText="1"/>
    </xf>
    <xf numFmtId="0" fontId="7" fillId="4" borderId="0" xfId="1" applyFont="1" applyFill="1" applyAlignment="1">
      <alignment horizontal="left" vertical="center"/>
    </xf>
    <xf numFmtId="0" fontId="10" fillId="0" borderId="0" xfId="1" applyFont="1" applyAlignment="1">
      <alignment horizontal="center" vertical="center" wrapText="1"/>
    </xf>
    <xf numFmtId="0" fontId="8" fillId="0" borderId="0" xfId="1" applyFont="1" applyAlignment="1">
      <alignment horizontal="left" vertical="center" wrapText="1"/>
    </xf>
    <xf numFmtId="0" fontId="7" fillId="0" borderId="0" xfId="1" applyFont="1" applyAlignment="1">
      <alignment horizontal="left" vertical="center" wrapText="1"/>
    </xf>
    <xf numFmtId="179" fontId="7" fillId="4" borderId="0" xfId="1" applyNumberFormat="1" applyFont="1" applyFill="1" applyAlignment="1">
      <alignment horizontal="left" vertical="center"/>
    </xf>
    <xf numFmtId="0" fontId="48" fillId="0" borderId="0" xfId="1" applyFont="1" applyAlignment="1">
      <alignment horizontal="left" vertical="center"/>
    </xf>
    <xf numFmtId="0" fontId="48" fillId="0" borderId="0" xfId="1" applyFont="1" applyAlignment="1">
      <alignment horizontal="center" vertical="center"/>
    </xf>
    <xf numFmtId="176" fontId="48" fillId="0" borderId="25" xfId="1" applyNumberFormat="1" applyFont="1" applyBorder="1" applyAlignment="1">
      <alignment horizontal="center" vertical="center" wrapText="1"/>
    </xf>
    <xf numFmtId="176" fontId="48" fillId="0" borderId="16" xfId="1" applyNumberFormat="1" applyFont="1" applyBorder="1" applyAlignment="1">
      <alignment horizontal="center" vertical="center" wrapText="1"/>
    </xf>
    <xf numFmtId="0" fontId="48" fillId="0" borderId="19" xfId="1" applyFont="1" applyBorder="1" applyAlignment="1">
      <alignment horizontal="center" vertical="center" wrapText="1"/>
    </xf>
    <xf numFmtId="0" fontId="48" fillId="0" borderId="20" xfId="1" applyFont="1" applyBorder="1" applyAlignment="1">
      <alignment horizontal="center" vertical="center" wrapText="1"/>
    </xf>
    <xf numFmtId="0" fontId="48" fillId="0" borderId="21" xfId="1" applyFont="1" applyBorder="1" applyAlignment="1">
      <alignment horizontal="center" vertical="center" wrapText="1"/>
    </xf>
    <xf numFmtId="0" fontId="48" fillId="0" borderId="18" xfId="1" applyFont="1" applyBorder="1" applyAlignment="1">
      <alignment horizontal="center" vertical="center" wrapText="1"/>
    </xf>
    <xf numFmtId="0" fontId="48" fillId="0" borderId="15"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58" xfId="1" applyFont="1" applyBorder="1" applyAlignment="1">
      <alignment horizontal="center" vertical="center" wrapText="1"/>
    </xf>
    <xf numFmtId="0" fontId="48" fillId="0" borderId="22" xfId="1" applyFont="1" applyBorder="1" applyAlignment="1">
      <alignment horizontal="center" vertical="center" wrapText="1"/>
    </xf>
    <xf numFmtId="0" fontId="48" fillId="0" borderId="23" xfId="1" applyFont="1" applyBorder="1" applyAlignment="1">
      <alignment horizontal="center" vertical="center" wrapText="1"/>
    </xf>
    <xf numFmtId="0" fontId="48" fillId="4" borderId="3" xfId="1" applyFont="1" applyFill="1" applyBorder="1" applyAlignment="1">
      <alignment horizontal="center" vertical="center" shrinkToFit="1"/>
    </xf>
    <xf numFmtId="0" fontId="48" fillId="0" borderId="62" xfId="1" applyFont="1" applyBorder="1" applyAlignment="1">
      <alignment horizontal="left" vertical="center" wrapText="1" shrinkToFit="1"/>
    </xf>
    <xf numFmtId="0" fontId="48" fillId="0" borderId="63" xfId="1" applyFont="1" applyBorder="1" applyAlignment="1">
      <alignment horizontal="left" vertical="center" wrapText="1" shrinkToFit="1"/>
    </xf>
    <xf numFmtId="0" fontId="48" fillId="0" borderId="64" xfId="1" applyFont="1" applyBorder="1" applyAlignment="1">
      <alignment horizontal="left" vertical="center" wrapText="1" shrinkToFit="1"/>
    </xf>
    <xf numFmtId="0" fontId="48" fillId="0" borderId="65" xfId="1" applyFont="1" applyBorder="1" applyAlignment="1">
      <alignment horizontal="left" vertical="center" wrapText="1" shrinkToFit="1"/>
    </xf>
    <xf numFmtId="0" fontId="48" fillId="0" borderId="1" xfId="1" applyFont="1" applyBorder="1" applyAlignment="1">
      <alignment horizontal="left" vertical="center" wrapText="1" shrinkToFit="1"/>
    </xf>
    <xf numFmtId="0" fontId="48" fillId="0" borderId="66" xfId="1" applyFont="1" applyBorder="1" applyAlignment="1">
      <alignment horizontal="left" vertical="center" wrapText="1" shrinkToFit="1"/>
    </xf>
    <xf numFmtId="12" fontId="49" fillId="0" borderId="60" xfId="1" applyNumberFormat="1" applyFont="1" applyBorder="1" applyAlignment="1">
      <alignment horizontal="center" vertical="center" shrinkToFit="1"/>
    </xf>
    <xf numFmtId="12" fontId="49" fillId="0" borderId="8" xfId="1" applyNumberFormat="1" applyFont="1" applyBorder="1" applyAlignment="1">
      <alignment horizontal="center" vertical="center" shrinkToFit="1"/>
    </xf>
    <xf numFmtId="0" fontId="48" fillId="0" borderId="62" xfId="1" applyFont="1" applyBorder="1" applyAlignment="1">
      <alignment horizontal="center" vertical="center"/>
    </xf>
    <xf numFmtId="0" fontId="48" fillId="0" borderId="63" xfId="1" applyFont="1" applyBorder="1" applyAlignment="1">
      <alignment horizontal="center" vertical="center"/>
    </xf>
    <xf numFmtId="0" fontId="48" fillId="0" borderId="64" xfId="1" applyFont="1" applyBorder="1" applyAlignment="1">
      <alignment horizontal="center" vertical="center"/>
    </xf>
    <xf numFmtId="0" fontId="48" fillId="0" borderId="75" xfId="1" applyFont="1" applyBorder="1" applyAlignment="1">
      <alignment horizontal="center" vertical="center"/>
    </xf>
    <xf numFmtId="0" fontId="48" fillId="0" borderId="76" xfId="1" applyFont="1" applyBorder="1" applyAlignment="1">
      <alignment horizontal="center" vertical="center"/>
    </xf>
    <xf numFmtId="0" fontId="48" fillId="0" borderId="77" xfId="1" applyFont="1" applyBorder="1" applyAlignment="1">
      <alignment horizontal="center" vertical="center"/>
    </xf>
    <xf numFmtId="3" fontId="48" fillId="2" borderId="81" xfId="2" applyNumberFormat="1" applyFont="1" applyFill="1" applyBorder="1" applyAlignment="1">
      <alignment vertical="center" shrinkToFit="1"/>
    </xf>
    <xf numFmtId="3" fontId="48" fillId="2" borderId="82" xfId="2" applyNumberFormat="1" applyFont="1" applyFill="1" applyBorder="1" applyAlignment="1">
      <alignment vertical="center" shrinkToFit="1"/>
    </xf>
    <xf numFmtId="12" fontId="49" fillId="0" borderId="2" xfId="1" applyNumberFormat="1" applyFont="1" applyFill="1" applyBorder="1" applyAlignment="1">
      <alignment horizontal="center" vertical="center" shrinkToFit="1"/>
    </xf>
    <xf numFmtId="12" fontId="49" fillId="0" borderId="17" xfId="1" applyNumberFormat="1" applyFont="1" applyFill="1" applyBorder="1" applyAlignment="1">
      <alignment horizontal="center" vertical="center" shrinkToFit="1"/>
    </xf>
    <xf numFmtId="0" fontId="48" fillId="0" borderId="83" xfId="1" applyFont="1" applyBorder="1" applyAlignment="1">
      <alignment horizontal="left" vertical="center" wrapText="1" shrinkToFit="1"/>
    </xf>
    <xf numFmtId="0" fontId="48" fillId="0" borderId="9" xfId="1" applyFont="1" applyBorder="1" applyAlignment="1">
      <alignment horizontal="left" vertical="center" wrapText="1" shrinkToFit="1"/>
    </xf>
    <xf numFmtId="0" fontId="48" fillId="0" borderId="84" xfId="1" applyFont="1" applyBorder="1" applyAlignment="1">
      <alignment horizontal="left" vertical="center" wrapText="1" shrinkToFit="1"/>
    </xf>
    <xf numFmtId="0" fontId="48" fillId="0" borderId="18" xfId="1" applyFont="1" applyBorder="1" applyAlignment="1">
      <alignment horizontal="left" vertical="center" wrapText="1" shrinkToFit="1"/>
    </xf>
    <xf numFmtId="0" fontId="48" fillId="0" borderId="15" xfId="1" applyFont="1" applyBorder="1" applyAlignment="1">
      <alignment horizontal="left" vertical="center" wrapText="1" shrinkToFit="1"/>
    </xf>
    <xf numFmtId="0" fontId="48" fillId="0" borderId="26" xfId="1" applyFont="1" applyBorder="1" applyAlignment="1">
      <alignment horizontal="left" vertical="center" wrapText="1" shrinkToFit="1"/>
    </xf>
    <xf numFmtId="0" fontId="7" fillId="0" borderId="1" xfId="3" applyFont="1" applyBorder="1" applyAlignment="1">
      <alignment horizontal="center" vertical="center"/>
    </xf>
    <xf numFmtId="0" fontId="23" fillId="0" borderId="2" xfId="3" applyFont="1" applyBorder="1" applyAlignment="1">
      <alignment horizontal="center" vertical="center"/>
    </xf>
    <xf numFmtId="0" fontId="23" fillId="0" borderId="5" xfId="3" applyFont="1" applyBorder="1" applyAlignment="1">
      <alignment horizontal="center" vertical="center"/>
    </xf>
    <xf numFmtId="0" fontId="23" fillId="0" borderId="8" xfId="3" applyFont="1" applyBorder="1" applyAlignment="1">
      <alignment horizontal="center" vertical="center"/>
    </xf>
    <xf numFmtId="0" fontId="23" fillId="0" borderId="3" xfId="3" applyFont="1" applyBorder="1" applyAlignment="1">
      <alignment horizontal="center" vertical="center"/>
    </xf>
    <xf numFmtId="0" fontId="24" fillId="0" borderId="3" xfId="3" applyFont="1" applyBorder="1" applyAlignment="1">
      <alignment horizontal="center" vertical="center" wrapText="1"/>
    </xf>
    <xf numFmtId="0" fontId="23" fillId="0" borderId="6" xfId="3" applyFont="1" applyBorder="1" applyAlignment="1">
      <alignment horizontal="center" vertical="center"/>
    </xf>
    <xf numFmtId="0" fontId="23" fillId="0" borderId="10" xfId="3" applyFont="1" applyBorder="1" applyAlignment="1">
      <alignment horizontal="center" vertical="center"/>
    </xf>
    <xf numFmtId="0" fontId="23" fillId="0" borderId="7" xfId="3" applyFont="1" applyBorder="1" applyAlignment="1">
      <alignment horizontal="center" vertical="center"/>
    </xf>
    <xf numFmtId="0" fontId="23" fillId="0" borderId="2" xfId="3" applyFont="1" applyBorder="1" applyAlignment="1">
      <alignment horizontal="center" vertical="center" shrinkToFit="1"/>
    </xf>
    <xf numFmtId="0" fontId="23" fillId="0" borderId="8" xfId="3" applyFont="1" applyBorder="1" applyAlignment="1">
      <alignment horizontal="center" vertical="center" shrinkToFit="1"/>
    </xf>
    <xf numFmtId="0" fontId="23" fillId="0" borderId="2" xfId="3" applyFont="1" applyBorder="1" applyAlignment="1">
      <alignment horizontal="center" vertical="center" wrapText="1"/>
    </xf>
    <xf numFmtId="0" fontId="23" fillId="0" borderId="8" xfId="3" applyFont="1" applyBorder="1" applyAlignment="1">
      <alignment horizontal="center" vertical="center" wrapText="1"/>
    </xf>
    <xf numFmtId="0" fontId="25" fillId="0" borderId="3" xfId="3" applyFont="1" applyBorder="1" applyAlignment="1">
      <alignment horizontal="center" vertical="center" wrapText="1"/>
    </xf>
    <xf numFmtId="0" fontId="23" fillId="0" borderId="0" xfId="3" applyFont="1" applyAlignment="1">
      <alignment vertical="center" wrapText="1"/>
    </xf>
    <xf numFmtId="0" fontId="32" fillId="0" borderId="6" xfId="3" applyFont="1" applyBorder="1" applyAlignment="1">
      <alignment horizontal="center" vertical="center" wrapText="1"/>
    </xf>
    <xf numFmtId="0" fontId="32" fillId="0" borderId="10" xfId="3" applyFont="1" applyBorder="1" applyAlignment="1">
      <alignment horizontal="center" vertical="center" wrapText="1"/>
    </xf>
    <xf numFmtId="0" fontId="32" fillId="0" borderId="7" xfId="3" applyFont="1" applyBorder="1" applyAlignment="1">
      <alignment horizontal="center" vertical="center" wrapText="1"/>
    </xf>
    <xf numFmtId="0" fontId="42" fillId="0" borderId="0" xfId="7" applyFont="1" applyAlignment="1">
      <alignment horizontal="center" vertical="center"/>
    </xf>
    <xf numFmtId="0" fontId="35" fillId="0" borderId="1" xfId="7" applyFont="1" applyBorder="1" applyAlignment="1">
      <alignment horizontal="left" vertical="center"/>
    </xf>
    <xf numFmtId="0" fontId="35" fillId="0" borderId="10" xfId="7" applyFont="1" applyBorder="1" applyAlignment="1">
      <alignment horizontal="left" vertical="center"/>
    </xf>
    <xf numFmtId="0" fontId="36" fillId="0" borderId="11" xfId="7" applyFont="1" applyBorder="1" applyAlignment="1">
      <alignment horizontal="center" vertical="center"/>
    </xf>
    <xf numFmtId="0" fontId="36" fillId="0" borderId="44" xfId="7" applyFont="1" applyBorder="1" applyAlignment="1">
      <alignment horizontal="center" vertical="center"/>
    </xf>
    <xf numFmtId="0" fontId="36" fillId="0" borderId="56" xfId="7" applyFont="1" applyBorder="1" applyAlignment="1">
      <alignment horizontal="center" vertical="center"/>
    </xf>
    <xf numFmtId="0" fontId="36" fillId="0" borderId="57" xfId="7" applyFont="1" applyBorder="1" applyAlignment="1">
      <alignment horizontal="center" vertical="center"/>
    </xf>
    <xf numFmtId="0" fontId="35" fillId="0" borderId="42" xfId="7" applyFont="1" applyBorder="1" applyAlignment="1">
      <alignment horizontal="left" vertical="center" wrapText="1"/>
    </xf>
    <xf numFmtId="0" fontId="35" fillId="0" borderId="40" xfId="7" applyFont="1" applyBorder="1" applyAlignment="1">
      <alignment horizontal="left" vertical="center" wrapText="1"/>
    </xf>
    <xf numFmtId="0" fontId="36" fillId="0" borderId="43" xfId="7" applyFont="1" applyBorder="1" applyAlignment="1">
      <alignment horizontal="center" vertical="center"/>
    </xf>
    <xf numFmtId="0" fontId="35" fillId="3" borderId="55" xfId="7" applyFont="1" applyFill="1" applyBorder="1" applyAlignment="1">
      <alignment vertical="center"/>
    </xf>
    <xf numFmtId="0" fontId="35" fillId="3" borderId="54" xfId="7" applyFont="1" applyFill="1" applyBorder="1" applyAlignment="1">
      <alignment vertical="center"/>
    </xf>
    <xf numFmtId="0" fontId="35" fillId="3" borderId="53" xfId="7" applyFont="1" applyFill="1" applyBorder="1" applyAlignment="1">
      <alignment vertical="center"/>
    </xf>
    <xf numFmtId="0" fontId="35" fillId="3" borderId="52" xfId="7" applyFont="1" applyFill="1" applyBorder="1" applyAlignment="1">
      <alignment vertical="center"/>
    </xf>
    <xf numFmtId="0" fontId="35" fillId="3" borderId="50" xfId="7" applyFont="1" applyFill="1" applyBorder="1" applyAlignment="1">
      <alignment vertical="center"/>
    </xf>
    <xf numFmtId="0" fontId="35" fillId="3" borderId="34" xfId="7" applyFont="1" applyFill="1" applyBorder="1" applyAlignment="1">
      <alignment vertical="center"/>
    </xf>
    <xf numFmtId="0" fontId="39" fillId="3" borderId="48" xfId="7" applyFont="1" applyFill="1" applyBorder="1" applyAlignment="1">
      <alignment horizontal="center" vertical="center"/>
    </xf>
    <xf numFmtId="0" fontId="39" fillId="3" borderId="47" xfId="7" applyFont="1" applyFill="1" applyBorder="1" applyAlignment="1">
      <alignment horizontal="center" vertical="center"/>
    </xf>
    <xf numFmtId="0" fontId="39" fillId="3" borderId="35" xfId="7" applyFont="1" applyFill="1" applyBorder="1" applyAlignment="1">
      <alignment horizontal="center" vertical="center"/>
    </xf>
    <xf numFmtId="0" fontId="39" fillId="3" borderId="34" xfId="7" applyFont="1" applyFill="1" applyBorder="1" applyAlignment="1">
      <alignment horizontal="center" vertical="center"/>
    </xf>
    <xf numFmtId="49" fontId="35" fillId="3" borderId="45" xfId="7" applyNumberFormat="1" applyFont="1" applyFill="1" applyBorder="1" applyAlignment="1">
      <alignment horizontal="center" vertical="center"/>
    </xf>
    <xf numFmtId="49" fontId="35" fillId="3" borderId="10" xfId="7" applyNumberFormat="1" applyFont="1" applyFill="1" applyBorder="1" applyAlignment="1">
      <alignment horizontal="center" vertical="center"/>
    </xf>
    <xf numFmtId="49" fontId="35" fillId="3" borderId="44" xfId="7" applyNumberFormat="1" applyFont="1" applyFill="1" applyBorder="1" applyAlignment="1">
      <alignment horizontal="center" vertical="center"/>
    </xf>
    <xf numFmtId="49" fontId="35" fillId="3" borderId="42" xfId="7" applyNumberFormat="1" applyFont="1" applyFill="1" applyBorder="1" applyAlignment="1">
      <alignment horizontal="center" vertical="center"/>
    </xf>
    <xf numFmtId="49" fontId="35" fillId="3" borderId="41" xfId="7" applyNumberFormat="1" applyFont="1" applyFill="1" applyBorder="1" applyAlignment="1">
      <alignment horizontal="center" vertical="center"/>
    </xf>
    <xf numFmtId="49" fontId="35" fillId="3" borderId="40" xfId="7" applyNumberFormat="1" applyFont="1" applyFill="1" applyBorder="1" applyAlignment="1">
      <alignment horizontal="center" vertical="center"/>
    </xf>
    <xf numFmtId="0" fontId="36" fillId="0" borderId="39" xfId="7" applyFont="1" applyBorder="1" applyAlignment="1">
      <alignment horizontal="center" vertical="center"/>
    </xf>
    <xf numFmtId="0" fontId="36" fillId="0" borderId="38" xfId="7" applyFont="1" applyBorder="1" applyAlignment="1">
      <alignment horizontal="center" vertical="center"/>
    </xf>
    <xf numFmtId="0" fontId="36" fillId="0" borderId="39" xfId="7" applyFont="1" applyBorder="1" applyAlignment="1">
      <alignment horizontal="left" vertical="center"/>
    </xf>
    <xf numFmtId="0" fontId="36" fillId="0" borderId="49" xfId="7" applyFont="1" applyBorder="1" applyAlignment="1">
      <alignment horizontal="left" vertical="center"/>
    </xf>
    <xf numFmtId="0" fontId="36" fillId="0" borderId="38" xfId="7" applyFont="1" applyBorder="1" applyAlignment="1">
      <alignment horizontal="left" vertical="center"/>
    </xf>
    <xf numFmtId="0" fontId="35" fillId="3" borderId="37" xfId="7" applyFont="1" applyFill="1" applyBorder="1" applyAlignment="1">
      <alignment horizontal="center" vertical="center"/>
    </xf>
    <xf numFmtId="0" fontId="35" fillId="3" borderId="35" xfId="7" applyFont="1" applyFill="1" applyBorder="1" applyAlignment="1">
      <alignment horizontal="center" vertical="center"/>
    </xf>
    <xf numFmtId="0" fontId="35" fillId="3" borderId="48" xfId="7" applyFont="1" applyFill="1" applyBorder="1" applyAlignment="1">
      <alignment vertical="center"/>
    </xf>
    <xf numFmtId="0" fontId="35" fillId="3" borderId="9" xfId="7" applyFont="1" applyFill="1" applyBorder="1" applyAlignment="1">
      <alignment vertical="center"/>
    </xf>
    <xf numFmtId="0" fontId="35" fillId="3" borderId="47" xfId="7" applyFont="1" applyFill="1" applyBorder="1" applyAlignment="1">
      <alignment vertical="center"/>
    </xf>
    <xf numFmtId="0" fontId="35" fillId="3" borderId="35" xfId="7" applyFont="1" applyFill="1" applyBorder="1" applyAlignment="1">
      <alignment vertical="center"/>
    </xf>
    <xf numFmtId="0" fontId="36" fillId="0" borderId="7" xfId="7" applyFont="1" applyBorder="1" applyAlignment="1">
      <alignment horizontal="center" vertical="center"/>
    </xf>
    <xf numFmtId="0" fontId="36" fillId="0" borderId="3" xfId="7" applyFont="1" applyBorder="1" applyAlignment="1">
      <alignment horizontal="center" vertical="center"/>
    </xf>
    <xf numFmtId="0" fontId="36" fillId="0" borderId="49" xfId="7" applyFont="1" applyBorder="1" applyAlignment="1">
      <alignment horizontal="center" vertical="center"/>
    </xf>
  </cellXfs>
  <cellStyles count="16">
    <cellStyle name="パーセント 2" xfId="6" xr:uid="{50A8A626-CBBA-455B-9631-71E9C1C0C573}"/>
    <cellStyle name="パーセント 3" xfId="10" xr:uid="{622D604F-B711-4427-8A52-61B99758FF70}"/>
    <cellStyle name="ハイパーリンク" xfId="15" builtinId="8"/>
    <cellStyle name="ハイパーリンク 2" xfId="4" xr:uid="{6C7F8D5D-02A3-4A9F-856A-D9AAF36F63AB}"/>
    <cellStyle name="桁区切り 2" xfId="2" xr:uid="{00000000-0005-0000-0000-000000000000}"/>
    <cellStyle name="桁区切り 2 2" xfId="14" xr:uid="{222CE680-A8F9-41CB-A81F-39A2295E603E}"/>
    <cellStyle name="桁区切り 3" xfId="5" xr:uid="{9AF89809-EF07-4C7B-8B6E-0969F3DD7B2D}"/>
    <cellStyle name="桁区切り 4" xfId="9" xr:uid="{29397996-4E6E-4A13-8290-637D9FCD501F}"/>
    <cellStyle name="桁区切り 5" xfId="12" xr:uid="{09C89A0B-EE34-4AE9-AA83-B8EDE273D061}"/>
    <cellStyle name="標準" xfId="0" builtinId="0"/>
    <cellStyle name="標準 2" xfId="1" xr:uid="{00000000-0005-0000-0000-000002000000}"/>
    <cellStyle name="標準 2 2" xfId="13" xr:uid="{E927F457-DFD6-433E-ADD7-AA987DAC026D}"/>
    <cellStyle name="標準 3" xfId="3" xr:uid="{4C8660A6-8B22-4531-870B-2E1E55B42B73}"/>
    <cellStyle name="標準 4" xfId="7" xr:uid="{AE76B218-FC2A-4A98-AB30-22AAF0175886}"/>
    <cellStyle name="標準 5" xfId="8" xr:uid="{62EB1100-FCAA-44F0-8A50-8FB6562428A3}"/>
    <cellStyle name="標準 6" xfId="11" xr:uid="{FE560A67-B447-4F30-843C-31D1CAE4C774}"/>
  </cellStyles>
  <dxfs count="4">
    <dxf>
      <fill>
        <patternFill>
          <bgColor theme="7" tint="0.79998168889431442"/>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CFFCC"/>
      <color rgb="FF99FFCC"/>
      <color rgb="FF99FF99"/>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19</xdr:col>
      <xdr:colOff>609041</xdr:colOff>
      <xdr:row>4</xdr:row>
      <xdr:rowOff>123827</xdr:rowOff>
    </xdr:from>
    <xdr:to>
      <xdr:col>28</xdr:col>
      <xdr:colOff>349624</xdr:colOff>
      <xdr:row>25</xdr:row>
      <xdr:rowOff>44637</xdr:rowOff>
    </xdr:to>
    <xdr:sp macro="" textlink="">
      <xdr:nvSpPr>
        <xdr:cNvPr id="2" name="正方形/長方形 1">
          <a:extLst>
            <a:ext uri="{FF2B5EF4-FFF2-40B4-BE49-F238E27FC236}">
              <a16:creationId xmlns:a16="http://schemas.microsoft.com/office/drawing/2014/main" id="{B471001D-293B-4F9E-9942-9F3F980454BC}"/>
            </a:ext>
          </a:extLst>
        </xdr:cNvPr>
        <xdr:cNvSpPr/>
      </xdr:nvSpPr>
      <xdr:spPr>
        <a:xfrm>
          <a:off x="9695891" y="1228727"/>
          <a:ext cx="6027083" cy="383558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＜入力について＞</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オレンジ色のセルのみ記入してください。他は自動表示されます。</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青字部分は自動計算されます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ＭＳ Ｐゴシック" panose="020B0600070205080204" pitchFamily="50" charset="-128"/>
              <a:ea typeface="ＭＳ Ｐゴシック" panose="020B0600070205080204" pitchFamily="50" charset="-128"/>
            </a:rPr>
            <a:t>●　「積算内訳」には、「摘要」と「金額」を入力してください。「金額」は「単価</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個数</a:t>
          </a:r>
          <a:r>
            <a:rPr kumimoji="1" lang="en-US" altLang="ja-JP" sz="1100">
              <a:solidFill>
                <a:srgbClr val="FF0000"/>
              </a:solidFill>
              <a:latin typeface="ＭＳ Ｐゴシック" panose="020B0600070205080204" pitchFamily="50" charset="-128"/>
              <a:ea typeface="ＭＳ Ｐゴシック" panose="020B0600070205080204" pitchFamily="50" charset="-128"/>
            </a:rPr>
            <a:t>1</a:t>
          </a:r>
          <a:r>
            <a:rPr kumimoji="1" lang="ja-JP" altLang="en-US" sz="1100">
              <a:solidFill>
                <a:srgbClr val="FF0000"/>
              </a:solidFill>
              <a:latin typeface="ＭＳ Ｐゴシック" panose="020B0600070205080204" pitchFamily="50" charset="-128"/>
              <a:ea typeface="ＭＳ Ｐゴシック" panose="020B0600070205080204" pitchFamily="50" charset="-128"/>
            </a:rPr>
            <a:t>」又は「単価</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個数</a:t>
          </a:r>
          <a:r>
            <a:rPr kumimoji="1" lang="en-US" altLang="ja-JP" sz="1100">
              <a:solidFill>
                <a:srgbClr val="FF0000"/>
              </a:solidFill>
              <a:latin typeface="ＭＳ Ｐゴシック" panose="020B0600070205080204" pitchFamily="50" charset="-128"/>
              <a:ea typeface="ＭＳ Ｐゴシック" panose="020B0600070205080204" pitchFamily="50" charset="-128"/>
            </a:rPr>
            <a:t>1×</a:t>
          </a:r>
          <a:r>
            <a:rPr kumimoji="1" lang="ja-JP" altLang="en-US" sz="1100">
              <a:solidFill>
                <a:srgbClr val="FF0000"/>
              </a:solidFill>
              <a:latin typeface="ＭＳ Ｐゴシック" panose="020B0600070205080204" pitchFamily="50" charset="-128"/>
              <a:ea typeface="ＭＳ Ｐゴシック" panose="020B0600070205080204" pitchFamily="50" charset="-128"/>
            </a:rPr>
            <a:t>個数</a:t>
          </a:r>
          <a:r>
            <a:rPr kumimoji="1" lang="en-US" altLang="ja-JP" sz="1100">
              <a:solidFill>
                <a:srgbClr val="FF0000"/>
              </a:solidFill>
              <a:latin typeface="ＭＳ Ｐゴシック" panose="020B0600070205080204" pitchFamily="50" charset="-128"/>
              <a:ea typeface="ＭＳ Ｐゴシック" panose="020B0600070205080204" pitchFamily="50" charset="-128"/>
            </a:rPr>
            <a:t>2</a:t>
          </a:r>
          <a:r>
            <a:rPr kumimoji="1" lang="ja-JP" altLang="en-US" sz="1100">
              <a:solidFill>
                <a:srgbClr val="FF0000"/>
              </a:solidFill>
              <a:latin typeface="ＭＳ Ｐゴシック" panose="020B0600070205080204" pitchFamily="50" charset="-128"/>
              <a:ea typeface="ＭＳ Ｐゴシック" panose="020B0600070205080204" pitchFamily="50" charset="-128"/>
            </a:rPr>
            <a:t>」の形で入力ください。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「摘要」、「金額」欄の両方が記載されていない場合、交付申請額の合計額に反映されませんので御注意ください。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●積算内訳の「適用」に記載する内容は応募書類と対応がとれるよう留意してください。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1</a:t>
          </a:r>
          <a:r>
            <a:rPr kumimoji="1" lang="ja-JP" altLang="en-US" sz="1100">
              <a:solidFill>
                <a:srgbClr val="FF0000"/>
              </a:solidFill>
              <a:latin typeface="ＭＳ Ｐゴシック" panose="020B0600070205080204" pitchFamily="50" charset="-128"/>
              <a:ea typeface="ＭＳ Ｐゴシック" panose="020B0600070205080204" pitchFamily="50" charset="-128"/>
            </a:rPr>
            <a:t>枚に収める必要はありません。行数が足りない場合は、以下の手順で行を追加してください。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①エクセル左端で、追加挿入したい場所の数字にマウスのカーソルを合わせて右クリック</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②メニューバーから「コピー」にマウスのカーソルを合わせてクリック</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③再度右クリックし「コピーしたセルの挿入」にマウスのカーソルを合わせてクリック</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＜注意事項＞</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費目ごとの金額計は自動計算により、</a:t>
          </a:r>
          <a:r>
            <a:rPr kumimoji="1" lang="ja-JP" altLang="en-US" sz="1100" u="sng">
              <a:solidFill>
                <a:srgbClr val="FF0000"/>
              </a:solidFill>
              <a:latin typeface="ＭＳ Ｐゴシック" panose="020B0600070205080204" pitchFamily="50" charset="-128"/>
              <a:ea typeface="ＭＳ Ｐゴシック" panose="020B0600070205080204" pitchFamily="50" charset="-128"/>
            </a:rPr>
            <a:t>千円未満切り捨て</a:t>
          </a:r>
          <a:r>
            <a:rPr kumimoji="1" lang="ja-JP" altLang="en-US" sz="1100">
              <a:solidFill>
                <a:srgbClr val="FF0000"/>
              </a:solidFill>
              <a:latin typeface="ＭＳ Ｐゴシック" panose="020B0600070205080204" pitchFamily="50" charset="-128"/>
              <a:ea typeface="ＭＳ Ｐゴシック" panose="020B0600070205080204" pitchFamily="50" charset="-128"/>
            </a:rPr>
            <a:t>となります。</a:t>
          </a:r>
          <a:r>
            <a:rPr kumimoji="1" lang="en-US" altLang="ja-JP" sz="1100">
              <a:solidFill>
                <a:srgbClr val="FF0000"/>
              </a:solidFill>
              <a:latin typeface="ＭＳ Ｐゴシック" panose="020B0600070205080204" pitchFamily="50" charset="-128"/>
              <a:ea typeface="ＭＳ Ｐゴシック" panose="020B0600070205080204" pitchFamily="50" charset="-128"/>
            </a:rPr>
            <a:t>10001000</a:t>
          </a:r>
          <a:r>
            <a:rPr kumimoji="1" lang="ja-JP" altLang="en-US" sz="1100">
              <a:solidFill>
                <a:srgbClr val="FF0000"/>
              </a:solidFill>
              <a:latin typeface="ＭＳ Ｐゴシック" panose="020B0600070205080204" pitchFamily="50" charset="-128"/>
              <a:ea typeface="ＭＳ Ｐゴシック" panose="020B0600070205080204" pitchFamily="50" charset="-128"/>
            </a:rPr>
            <a:t>１</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記載金額は、必要に応じて消費税相当額を考慮していただいて構いません。</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積算内訳の内容について、単価や金額の根拠資料を可能な限り添付してください。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xdr:colOff>
      <xdr:row>6</xdr:row>
      <xdr:rowOff>85725</xdr:rowOff>
    </xdr:from>
    <xdr:to>
      <xdr:col>2</xdr:col>
      <xdr:colOff>139700</xdr:colOff>
      <xdr:row>6</xdr:row>
      <xdr:rowOff>238125</xdr:rowOff>
    </xdr:to>
    <xdr:sp macro="" textlink="">
      <xdr:nvSpPr>
        <xdr:cNvPr id="2" name="Oval 1">
          <a:extLst>
            <a:ext uri="{FF2B5EF4-FFF2-40B4-BE49-F238E27FC236}">
              <a16:creationId xmlns:a16="http://schemas.microsoft.com/office/drawing/2014/main" id="{A055D808-6C69-4CE5-96E3-581285DCE879}"/>
            </a:ext>
          </a:extLst>
        </xdr:cNvPr>
        <xdr:cNvSpPr>
          <a:spLocks noChangeArrowheads="1"/>
        </xdr:cNvSpPr>
      </xdr:nvSpPr>
      <xdr:spPr bwMode="auto">
        <a:xfrm>
          <a:off x="2870200" y="1219200"/>
          <a:ext cx="1079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16BE-CBF3-45E2-8AF2-3168E89BB184}">
  <sheetPr codeName="Sheet1"/>
  <dimension ref="A1:J15"/>
  <sheetViews>
    <sheetView showGridLines="0" tabSelected="1" view="pageBreakPreview" zoomScale="115" zoomScaleNormal="100" zoomScaleSheetLayoutView="115" workbookViewId="0"/>
  </sheetViews>
  <sheetFormatPr defaultColWidth="9" defaultRowHeight="25.5" x14ac:dyDescent="0.15"/>
  <cols>
    <col min="1" max="1" width="4.5" style="8" customWidth="1"/>
    <col min="2" max="16384" width="9" style="8"/>
  </cols>
  <sheetData>
    <row r="1" spans="1:10" x14ac:dyDescent="0.15">
      <c r="F1" s="9"/>
    </row>
    <row r="2" spans="1:10" ht="32.25" x14ac:dyDescent="0.15">
      <c r="A2" s="10" t="s">
        <v>10</v>
      </c>
    </row>
    <row r="3" spans="1:10" x14ac:dyDescent="0.15">
      <c r="B3" s="11"/>
    </row>
    <row r="4" spans="1:10" ht="90" customHeight="1" x14ac:dyDescent="0.15">
      <c r="A4" s="12" t="s">
        <v>11</v>
      </c>
      <c r="B4" s="149" t="s">
        <v>160</v>
      </c>
      <c r="C4" s="150"/>
      <c r="D4" s="150"/>
      <c r="E4" s="150"/>
      <c r="F4" s="150"/>
      <c r="G4" s="150"/>
      <c r="H4" s="150"/>
      <c r="I4" s="150"/>
      <c r="J4" s="150"/>
    </row>
    <row r="5" spans="1:10" ht="84" customHeight="1" x14ac:dyDescent="0.15">
      <c r="A5" s="12" t="s">
        <v>11</v>
      </c>
      <c r="B5" s="150" t="s">
        <v>12</v>
      </c>
      <c r="C5" s="150"/>
      <c r="D5" s="150"/>
      <c r="E5" s="150"/>
      <c r="F5" s="150"/>
      <c r="G5" s="150"/>
      <c r="H5" s="150"/>
      <c r="I5" s="150"/>
      <c r="J5" s="150"/>
    </row>
    <row r="6" spans="1:10" ht="66" customHeight="1" x14ac:dyDescent="0.15">
      <c r="A6" s="12" t="s">
        <v>11</v>
      </c>
      <c r="B6" s="150" t="s">
        <v>163</v>
      </c>
      <c r="C6" s="150"/>
      <c r="D6" s="150"/>
      <c r="E6" s="150"/>
      <c r="F6" s="150"/>
      <c r="G6" s="150"/>
      <c r="H6" s="150"/>
      <c r="I6" s="150"/>
      <c r="J6" s="150"/>
    </row>
    <row r="7" spans="1:10" ht="66" customHeight="1" x14ac:dyDescent="0.15">
      <c r="A7" s="12" t="s">
        <v>11</v>
      </c>
      <c r="B7" s="150" t="s">
        <v>154</v>
      </c>
      <c r="C7" s="150"/>
      <c r="D7" s="150"/>
      <c r="E7" s="150"/>
      <c r="F7" s="150"/>
      <c r="G7" s="150"/>
      <c r="H7" s="150"/>
      <c r="I7" s="150"/>
      <c r="J7" s="150"/>
    </row>
    <row r="9" spans="1:10" ht="26.25" customHeight="1" x14ac:dyDescent="0.15">
      <c r="A9" s="89"/>
      <c r="B9" s="89"/>
      <c r="C9" s="89"/>
      <c r="D9" s="89"/>
      <c r="E9" s="89"/>
      <c r="F9" s="90" t="s">
        <v>159</v>
      </c>
      <c r="G9" s="88"/>
      <c r="H9" s="89"/>
      <c r="I9" s="89"/>
      <c r="J9" s="89"/>
    </row>
    <row r="10" spans="1:10" x14ac:dyDescent="0.15">
      <c r="F10" s="13"/>
      <c r="G10" s="88"/>
    </row>
    <row r="11" spans="1:10" x14ac:dyDescent="0.15">
      <c r="F11" s="13"/>
      <c r="G11" s="88"/>
    </row>
    <row r="12" spans="1:10" x14ac:dyDescent="0.15">
      <c r="G12" s="13"/>
    </row>
    <row r="13" spans="1:10" x14ac:dyDescent="0.15">
      <c r="J13" s="14"/>
    </row>
    <row r="14" spans="1:10" x14ac:dyDescent="0.15">
      <c r="J14" s="14"/>
    </row>
    <row r="15" spans="1:10" x14ac:dyDescent="0.15">
      <c r="J15" s="14"/>
    </row>
  </sheetData>
  <mergeCells count="4">
    <mergeCell ref="B4:J4"/>
    <mergeCell ref="B5:J5"/>
    <mergeCell ref="B6:J6"/>
    <mergeCell ref="B7:J7"/>
  </mergeCells>
  <phoneticPr fontId="4"/>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K48"/>
  <sheetViews>
    <sheetView showGridLines="0" view="pageBreakPreview" zoomScale="115" zoomScaleNormal="70" zoomScaleSheetLayoutView="115" workbookViewId="0"/>
  </sheetViews>
  <sheetFormatPr defaultColWidth="9" defaultRowHeight="14.25" x14ac:dyDescent="0.15"/>
  <cols>
    <col min="1" max="2" width="9.625" style="1" customWidth="1"/>
    <col min="3" max="3" width="11.25" style="1" customWidth="1"/>
    <col min="4" max="8" width="9.625" style="1" customWidth="1"/>
    <col min="9" max="9" width="8" style="1" customWidth="1"/>
    <col min="10" max="10" width="9" style="1"/>
    <col min="11" max="12" width="9" style="1" customWidth="1"/>
    <col min="13" max="16384" width="9" style="1"/>
  </cols>
  <sheetData>
    <row r="1" spans="1:11" s="2" customFormat="1" x14ac:dyDescent="0.15">
      <c r="A1" s="148" t="s">
        <v>185</v>
      </c>
    </row>
    <row r="2" spans="1:11" s="2" customFormat="1" x14ac:dyDescent="0.15"/>
    <row r="3" spans="1:11" s="2" customFormat="1" x14ac:dyDescent="0.15">
      <c r="I3" s="7"/>
      <c r="J3" s="99" t="s">
        <v>174</v>
      </c>
    </row>
    <row r="4" spans="1:11" s="2" customFormat="1" x14ac:dyDescent="0.15">
      <c r="F4" s="7" t="s">
        <v>164</v>
      </c>
      <c r="G4" s="79" t="s">
        <v>165</v>
      </c>
      <c r="H4" s="79" t="s">
        <v>166</v>
      </c>
      <c r="I4" s="79" t="s">
        <v>167</v>
      </c>
      <c r="J4" s="100">
        <v>7</v>
      </c>
      <c r="K4" s="2" t="s">
        <v>175</v>
      </c>
    </row>
    <row r="5" spans="1:11" s="2" customFormat="1" x14ac:dyDescent="0.15"/>
    <row r="6" spans="1:11" s="2" customFormat="1" x14ac:dyDescent="0.15">
      <c r="A6" s="2" t="s">
        <v>171</v>
      </c>
    </row>
    <row r="7" spans="1:11" s="2" customFormat="1" x14ac:dyDescent="0.15"/>
    <row r="8" spans="1:11" s="2" customFormat="1" x14ac:dyDescent="0.15"/>
    <row r="9" spans="1:11" s="2" customFormat="1" x14ac:dyDescent="0.15">
      <c r="E9" s="49" t="s">
        <v>4</v>
      </c>
      <c r="F9" s="48"/>
    </row>
    <row r="10" spans="1:11" s="2" customFormat="1" x14ac:dyDescent="0.15">
      <c r="E10" s="151" t="s">
        <v>3</v>
      </c>
      <c r="F10" s="151"/>
    </row>
    <row r="11" spans="1:11" s="2" customFormat="1" x14ac:dyDescent="0.15">
      <c r="E11" s="2" t="s">
        <v>2</v>
      </c>
      <c r="F11" s="151"/>
      <c r="G11" s="151"/>
      <c r="H11" s="151"/>
      <c r="I11" s="151"/>
    </row>
    <row r="12" spans="1:11" s="2" customFormat="1" ht="15" customHeight="1" x14ac:dyDescent="0.15">
      <c r="E12" s="48" t="s">
        <v>1</v>
      </c>
      <c r="F12" s="151"/>
      <c r="G12" s="151"/>
      <c r="H12" s="151"/>
      <c r="I12" s="151"/>
    </row>
    <row r="13" spans="1:11" s="2" customFormat="1" x14ac:dyDescent="0.15">
      <c r="E13" s="48" t="s">
        <v>0</v>
      </c>
      <c r="F13" s="151" t="s">
        <v>180</v>
      </c>
      <c r="G13" s="151"/>
      <c r="H13" s="151"/>
      <c r="I13" s="151"/>
    </row>
    <row r="14" spans="1:11" s="2" customFormat="1" x14ac:dyDescent="0.15">
      <c r="E14" s="48" t="s">
        <v>168</v>
      </c>
      <c r="F14" s="151" t="s">
        <v>169</v>
      </c>
      <c r="G14" s="151"/>
      <c r="H14" s="151"/>
      <c r="I14" s="151"/>
    </row>
    <row r="15" spans="1:11" s="2" customFormat="1" x14ac:dyDescent="0.15"/>
    <row r="16" spans="1:11" s="2" customFormat="1" ht="27.6" customHeight="1" x14ac:dyDescent="0.15">
      <c r="A16" s="152" t="str">
        <f>"令和"&amp;DBCS(J4)&amp;"年度所有者不明土地等対策モデル事業補助金"&amp;CHAR(10)&amp;"交付申請書"</f>
        <v>令和７年度所有者不明土地等対策モデル事業補助金
交付申請書</v>
      </c>
      <c r="B16" s="152"/>
      <c r="C16" s="152"/>
      <c r="D16" s="152"/>
      <c r="E16" s="152"/>
      <c r="F16" s="152"/>
      <c r="G16" s="152"/>
      <c r="H16" s="152"/>
      <c r="I16" s="152"/>
    </row>
    <row r="17" spans="1:9" s="2" customFormat="1" ht="27.6" customHeight="1" x14ac:dyDescent="0.15">
      <c r="A17" s="152"/>
      <c r="B17" s="152"/>
      <c r="C17" s="152"/>
      <c r="D17" s="152"/>
      <c r="E17" s="152"/>
      <c r="F17" s="152"/>
      <c r="G17" s="152"/>
      <c r="H17" s="152"/>
      <c r="I17" s="152"/>
    </row>
    <row r="18" spans="1:9" s="2" customFormat="1" x14ac:dyDescent="0.15">
      <c r="A18" s="17"/>
      <c r="B18" s="17"/>
      <c r="C18" s="17"/>
      <c r="D18" s="17"/>
      <c r="E18" s="17"/>
      <c r="F18" s="17"/>
      <c r="G18" s="17"/>
      <c r="H18" s="17"/>
      <c r="I18" s="17"/>
    </row>
    <row r="19" spans="1:9" s="2" customFormat="1" ht="15" customHeight="1" x14ac:dyDescent="0.15">
      <c r="A19" s="153" t="str">
        <f>"　令和"&amp;DBCS(J4)&amp;"年度所有者不明土地等対策事業費補助金の交付を受けたいので、補助金等に係る予算の執行の適正化に関する法律（昭和30年法律第179号）第５条の規定により、下記のとおり申請する。"</f>
        <v>　令和７年度所有者不明土地等対策事業費補助金の交付を受けたいので、補助金等に係る予算の執行の適正化に関する法律（昭和30年法律第179号）第５条の規定により、下記のとおり申請する。</v>
      </c>
      <c r="B19" s="153"/>
      <c r="C19" s="153"/>
      <c r="D19" s="153"/>
      <c r="E19" s="153"/>
      <c r="F19" s="153"/>
      <c r="G19" s="153"/>
      <c r="H19" s="153"/>
      <c r="I19" s="153"/>
    </row>
    <row r="20" spans="1:9" s="2" customFormat="1" ht="15" customHeight="1" x14ac:dyDescent="0.15">
      <c r="A20" s="153"/>
      <c r="B20" s="153"/>
      <c r="C20" s="153"/>
      <c r="D20" s="153"/>
      <c r="E20" s="153"/>
      <c r="F20" s="153"/>
      <c r="G20" s="153"/>
      <c r="H20" s="153"/>
      <c r="I20" s="153"/>
    </row>
    <row r="21" spans="1:9" s="2" customFormat="1" ht="15" customHeight="1" x14ac:dyDescent="0.15">
      <c r="A21" s="153"/>
      <c r="B21" s="153"/>
      <c r="C21" s="153"/>
      <c r="D21" s="153"/>
      <c r="E21" s="153"/>
      <c r="F21" s="153"/>
      <c r="G21" s="153"/>
      <c r="H21" s="153"/>
      <c r="I21" s="153"/>
    </row>
    <row r="22" spans="1:9" s="2" customFormat="1" x14ac:dyDescent="0.15">
      <c r="A22" s="153"/>
      <c r="B22" s="153"/>
      <c r="C22" s="153"/>
      <c r="D22" s="153"/>
      <c r="E22" s="153"/>
      <c r="F22" s="153"/>
      <c r="G22" s="153"/>
      <c r="H22" s="153"/>
      <c r="I22" s="153"/>
    </row>
    <row r="23" spans="1:9" s="2" customFormat="1" x14ac:dyDescent="0.15">
      <c r="A23" s="2" t="s">
        <v>176</v>
      </c>
      <c r="D23" s="2" t="s">
        <v>31</v>
      </c>
    </row>
    <row r="24" spans="1:9" s="2" customFormat="1" x14ac:dyDescent="0.15"/>
    <row r="25" spans="1:9" s="2" customFormat="1" x14ac:dyDescent="0.15">
      <c r="A25" s="2" t="s">
        <v>5</v>
      </c>
      <c r="D25" s="155" t="s">
        <v>177</v>
      </c>
      <c r="E25" s="155"/>
      <c r="F25" s="98"/>
    </row>
    <row r="26" spans="1:9" s="2" customFormat="1" ht="15" customHeight="1" x14ac:dyDescent="0.15">
      <c r="A26" s="3"/>
    </row>
    <row r="27" spans="1:9" s="2" customFormat="1" x14ac:dyDescent="0.15">
      <c r="A27" s="2" t="s">
        <v>6</v>
      </c>
    </row>
    <row r="28" spans="1:9" s="2" customFormat="1" x14ac:dyDescent="0.15">
      <c r="A28" s="4"/>
    </row>
    <row r="29" spans="1:9" s="2" customFormat="1" x14ac:dyDescent="0.15">
      <c r="A29" s="2" t="s">
        <v>7</v>
      </c>
      <c r="F29" s="6"/>
    </row>
    <row r="30" spans="1:9" s="2" customFormat="1" x14ac:dyDescent="0.15">
      <c r="A30" s="4"/>
    </row>
    <row r="31" spans="1:9" s="2" customFormat="1" x14ac:dyDescent="0.15">
      <c r="A31" s="2" t="s">
        <v>8</v>
      </c>
      <c r="D31" s="151" t="s">
        <v>172</v>
      </c>
      <c r="E31" s="151"/>
      <c r="F31" s="151"/>
    </row>
    <row r="32" spans="1:9" ht="15" customHeight="1" x14ac:dyDescent="0.15">
      <c r="A32" s="3"/>
      <c r="B32" s="2"/>
      <c r="C32" s="2"/>
      <c r="D32" s="2"/>
      <c r="E32" s="2"/>
      <c r="G32" s="2"/>
      <c r="H32" s="2"/>
      <c r="I32" s="2"/>
    </row>
    <row r="33" spans="1:10" ht="15.75" x14ac:dyDescent="0.15">
      <c r="A33" s="5"/>
      <c r="G33" s="2"/>
    </row>
    <row r="34" spans="1:10" x14ac:dyDescent="0.15">
      <c r="A34" s="4"/>
    </row>
    <row r="35" spans="1:10" x14ac:dyDescent="0.15">
      <c r="A35" s="4"/>
    </row>
    <row r="36" spans="1:10" ht="15" customHeight="1" x14ac:dyDescent="0.15">
      <c r="A36" s="2" t="s">
        <v>14</v>
      </c>
      <c r="B36" s="2"/>
      <c r="C36" s="2"/>
      <c r="D36" s="2"/>
      <c r="E36" s="2"/>
      <c r="F36" s="2"/>
      <c r="G36" s="2"/>
      <c r="H36" s="2"/>
      <c r="I36" s="2"/>
    </row>
    <row r="37" spans="1:10" ht="27.6" customHeight="1" x14ac:dyDescent="0.15">
      <c r="A37" s="154" t="s">
        <v>153</v>
      </c>
      <c r="B37" s="154"/>
      <c r="C37" s="154"/>
      <c r="D37" s="154"/>
      <c r="E37" s="154"/>
      <c r="F37" s="154"/>
      <c r="G37" s="154"/>
      <c r="H37" s="154"/>
      <c r="I37" s="154"/>
    </row>
    <row r="38" spans="1:10" x14ac:dyDescent="0.15">
      <c r="A38" s="154"/>
      <c r="B38" s="154"/>
      <c r="C38" s="154"/>
      <c r="D38" s="154"/>
      <c r="E38" s="154"/>
      <c r="F38" s="154"/>
      <c r="G38" s="154"/>
      <c r="H38" s="154"/>
      <c r="I38" s="154"/>
    </row>
    <row r="39" spans="1:10" x14ac:dyDescent="0.15">
      <c r="A39" s="154"/>
      <c r="B39" s="154"/>
      <c r="C39" s="154"/>
      <c r="D39" s="154"/>
      <c r="E39" s="154"/>
      <c r="F39" s="154"/>
      <c r="G39" s="154"/>
      <c r="H39" s="154"/>
      <c r="I39" s="154"/>
    </row>
    <row r="40" spans="1:10" x14ac:dyDescent="0.15">
      <c r="A40" s="2"/>
      <c r="B40" s="2"/>
      <c r="C40" s="2"/>
      <c r="D40" s="2"/>
      <c r="E40" s="2"/>
      <c r="F40" s="2"/>
      <c r="G40" s="2"/>
      <c r="H40" s="2"/>
      <c r="I40" s="2"/>
    </row>
    <row r="41" spans="1:10" x14ac:dyDescent="0.15">
      <c r="A41" s="2" t="s">
        <v>15</v>
      </c>
      <c r="B41" s="2"/>
      <c r="C41" s="2"/>
      <c r="D41" s="2"/>
      <c r="E41" s="2"/>
      <c r="F41" s="2"/>
      <c r="G41" s="2"/>
      <c r="H41" s="2"/>
      <c r="I41" s="2"/>
    </row>
    <row r="42" spans="1:10" x14ac:dyDescent="0.15">
      <c r="A42" s="2" t="s">
        <v>152</v>
      </c>
      <c r="B42" s="2"/>
      <c r="C42" s="2"/>
      <c r="D42" s="2"/>
      <c r="E42" s="2"/>
      <c r="F42" s="2"/>
      <c r="G42" s="2"/>
      <c r="H42" s="2"/>
      <c r="I42" s="2"/>
    </row>
    <row r="43" spans="1:10" x14ac:dyDescent="0.15">
      <c r="A43" s="2" t="s">
        <v>161</v>
      </c>
      <c r="B43" s="2"/>
      <c r="C43" s="2"/>
      <c r="D43" s="2"/>
      <c r="E43" s="2"/>
      <c r="F43" s="2"/>
      <c r="G43" s="2"/>
      <c r="H43" s="2"/>
      <c r="I43" s="2"/>
    </row>
    <row r="44" spans="1:10" x14ac:dyDescent="0.15">
      <c r="A44" s="2" t="s">
        <v>186</v>
      </c>
      <c r="B44" s="2"/>
      <c r="C44" s="2"/>
      <c r="D44" s="2"/>
      <c r="E44" s="2"/>
      <c r="F44" s="2"/>
      <c r="G44" s="2"/>
      <c r="H44" s="2"/>
      <c r="I44" s="2"/>
    </row>
    <row r="46" spans="1:10" s="47" customFormat="1" x14ac:dyDescent="0.15">
      <c r="E46" s="1"/>
      <c r="F46" s="1"/>
      <c r="G46" s="1"/>
      <c r="H46" s="1"/>
      <c r="I46" s="1"/>
      <c r="J46" s="1"/>
    </row>
    <row r="47" spans="1:10" s="47" customFormat="1" x14ac:dyDescent="0.15">
      <c r="E47" s="1"/>
      <c r="F47" s="1"/>
      <c r="G47" s="1"/>
      <c r="H47" s="1"/>
      <c r="I47" s="1"/>
      <c r="J47" s="1"/>
    </row>
    <row r="48" spans="1:10" s="47" customFormat="1" x14ac:dyDescent="0.15">
      <c r="E48" s="1"/>
      <c r="F48" s="1"/>
      <c r="G48" s="1"/>
      <c r="H48" s="1"/>
      <c r="I48" s="1"/>
      <c r="J48" s="1"/>
    </row>
  </sheetData>
  <mergeCells count="11">
    <mergeCell ref="A16:I17"/>
    <mergeCell ref="A19:I22"/>
    <mergeCell ref="A37:I37"/>
    <mergeCell ref="A38:I39"/>
    <mergeCell ref="D31:F31"/>
    <mergeCell ref="D25:E25"/>
    <mergeCell ref="F14:I14"/>
    <mergeCell ref="F11:I11"/>
    <mergeCell ref="E10:F10"/>
    <mergeCell ref="F12:I12"/>
    <mergeCell ref="F13:I13"/>
  </mergeCells>
  <phoneticPr fontId="4"/>
  <pageMargins left="0.78740157480314965" right="0.78740157480314965" top="0.59055118110236227" bottom="0.78740157480314965"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B240-EBB1-43DC-A4C9-B8ECD55C8863}">
  <sheetPr codeName="Sheet3">
    <tabColor rgb="FFFFC000"/>
    <pageSetUpPr fitToPage="1"/>
  </sheetPr>
  <dimension ref="A1:O17"/>
  <sheetViews>
    <sheetView view="pageBreakPreview" zoomScale="115" zoomScaleNormal="85" zoomScaleSheetLayoutView="115" workbookViewId="0">
      <selection sqref="A1:M1"/>
    </sheetView>
  </sheetViews>
  <sheetFormatPr defaultColWidth="9" defaultRowHeight="30" customHeight="1" x14ac:dyDescent="0.15"/>
  <cols>
    <col min="1" max="1" width="4.5" style="101" customWidth="1"/>
    <col min="2" max="2" width="5" style="101" customWidth="1"/>
    <col min="3" max="3" width="24.125" style="101" customWidth="1"/>
    <col min="4" max="10" width="12.125" style="101" customWidth="1"/>
    <col min="11" max="11" width="8.125" style="112" customWidth="1"/>
    <col min="12" max="12" width="12.125" style="112" customWidth="1"/>
    <col min="13" max="13" width="11.375" style="112" customWidth="1"/>
    <col min="14" max="16384" width="9" style="101"/>
  </cols>
  <sheetData>
    <row r="1" spans="1:15" ht="18.75" customHeight="1" x14ac:dyDescent="0.15">
      <c r="A1" s="156" t="s">
        <v>179</v>
      </c>
      <c r="B1" s="156"/>
      <c r="C1" s="156"/>
      <c r="D1" s="156"/>
      <c r="E1" s="156"/>
      <c r="F1" s="156"/>
      <c r="G1" s="156"/>
      <c r="H1" s="156"/>
      <c r="I1" s="156"/>
      <c r="J1" s="156"/>
      <c r="K1" s="156"/>
      <c r="L1" s="156"/>
      <c r="M1" s="156"/>
    </row>
    <row r="2" spans="1:15" ht="18.75" customHeight="1" x14ac:dyDescent="0.15"/>
    <row r="3" spans="1:15" ht="18.75" customHeight="1" x14ac:dyDescent="0.15">
      <c r="A3" s="115"/>
      <c r="B3" s="115"/>
      <c r="C3" s="115"/>
      <c r="D3" s="115"/>
      <c r="E3" s="115"/>
      <c r="F3" s="115"/>
      <c r="G3" s="115"/>
      <c r="H3" s="115"/>
      <c r="I3" s="115"/>
      <c r="J3" s="116" t="s">
        <v>16</v>
      </c>
      <c r="K3" s="169" t="str">
        <f>'様式17（交付申請書）'!F13</f>
        <v>団体の名称</v>
      </c>
      <c r="L3" s="169"/>
      <c r="M3" s="169"/>
    </row>
    <row r="4" spans="1:15" ht="26.25" customHeight="1" x14ac:dyDescent="0.15">
      <c r="A4" s="157" t="str">
        <f>"令和"&amp;DBCS('様式17（交付申請書）'!J4)&amp;"年度所有者不明土地等対策事業費補助金調書"</f>
        <v>令和７年度所有者不明土地等対策事業費補助金調書</v>
      </c>
      <c r="B4" s="157"/>
      <c r="C4" s="157"/>
      <c r="D4" s="157"/>
      <c r="E4" s="157"/>
      <c r="F4" s="157"/>
      <c r="G4" s="157"/>
      <c r="H4" s="157"/>
      <c r="I4" s="157"/>
      <c r="J4" s="157"/>
      <c r="K4" s="157"/>
      <c r="L4" s="157"/>
      <c r="M4" s="157"/>
    </row>
    <row r="5" spans="1:15" ht="18.75" customHeight="1" thickBot="1" x14ac:dyDescent="0.2">
      <c r="A5" s="102"/>
      <c r="K5" s="101"/>
      <c r="L5" s="101"/>
      <c r="M5" s="102" t="s">
        <v>17</v>
      </c>
    </row>
    <row r="6" spans="1:15" ht="25.5" x14ac:dyDescent="0.15">
      <c r="A6" s="160" t="s">
        <v>18</v>
      </c>
      <c r="B6" s="161"/>
      <c r="C6" s="162"/>
      <c r="D6" s="166" t="s">
        <v>156</v>
      </c>
      <c r="E6" s="167"/>
      <c r="F6" s="167"/>
      <c r="G6" s="168"/>
      <c r="H6" s="147" t="s">
        <v>19</v>
      </c>
      <c r="I6" s="147" t="s">
        <v>20</v>
      </c>
      <c r="J6" s="147" t="s">
        <v>178</v>
      </c>
      <c r="K6" s="114" t="s">
        <v>21</v>
      </c>
      <c r="L6" s="114" t="s">
        <v>22</v>
      </c>
      <c r="M6" s="158" t="s">
        <v>23</v>
      </c>
    </row>
    <row r="7" spans="1:15" s="106" customFormat="1" ht="30" customHeight="1" thickBot="1" x14ac:dyDescent="0.2">
      <c r="A7" s="163"/>
      <c r="B7" s="164"/>
      <c r="C7" s="165"/>
      <c r="D7" s="103" t="s">
        <v>24</v>
      </c>
      <c r="E7" s="103" t="s">
        <v>25</v>
      </c>
      <c r="F7" s="103" t="s">
        <v>26</v>
      </c>
      <c r="G7" s="103" t="s">
        <v>157</v>
      </c>
      <c r="H7" s="104" t="s">
        <v>27</v>
      </c>
      <c r="I7" s="104" t="s">
        <v>28</v>
      </c>
      <c r="J7" s="105" t="s">
        <v>29</v>
      </c>
      <c r="K7" s="105" t="s">
        <v>155</v>
      </c>
      <c r="L7" s="105" t="s">
        <v>30</v>
      </c>
      <c r="M7" s="159"/>
    </row>
    <row r="8" spans="1:15" s="106" customFormat="1" ht="24" customHeight="1" thickTop="1" x14ac:dyDescent="0.15">
      <c r="A8" s="170" t="s">
        <v>31</v>
      </c>
      <c r="B8" s="171"/>
      <c r="C8" s="172"/>
      <c r="D8" s="133"/>
      <c r="E8" s="134"/>
      <c r="F8" s="134"/>
      <c r="G8" s="134"/>
      <c r="H8" s="135" t="str">
        <f>IF(SUM(D8:G8)=0,"",SUM(D8:G8))</f>
        <v/>
      </c>
      <c r="I8" s="136"/>
      <c r="J8" s="137" t="str">
        <f>IFERROR(H8-I8,"")</f>
        <v/>
      </c>
      <c r="K8" s="176" t="s">
        <v>32</v>
      </c>
      <c r="L8" s="137" t="str">
        <f>IFERROR(ROUNDDOWN(J8,0),"")</f>
        <v/>
      </c>
      <c r="M8" s="118"/>
      <c r="N8" s="106" t="s">
        <v>182</v>
      </c>
    </row>
    <row r="9" spans="1:15" ht="24" customHeight="1" x14ac:dyDescent="0.15">
      <c r="A9" s="173"/>
      <c r="B9" s="174"/>
      <c r="C9" s="175"/>
      <c r="D9" s="138"/>
      <c r="E9" s="139"/>
      <c r="F9" s="139"/>
      <c r="G9" s="139"/>
      <c r="H9" s="140">
        <f>D9+E9+F9+G9</f>
        <v>0</v>
      </c>
      <c r="I9" s="141"/>
      <c r="J9" s="142">
        <f>H9-I9</f>
        <v>0</v>
      </c>
      <c r="K9" s="177"/>
      <c r="L9" s="146">
        <f>ROUNDDOWN(J9,0)</f>
        <v>0</v>
      </c>
      <c r="M9" s="119"/>
      <c r="N9" s="101" t="s">
        <v>183</v>
      </c>
      <c r="O9" s="101" t="s">
        <v>184</v>
      </c>
    </row>
    <row r="10" spans="1:15" ht="24" customHeight="1" x14ac:dyDescent="0.15">
      <c r="A10" s="188"/>
      <c r="B10" s="189"/>
      <c r="C10" s="190"/>
      <c r="D10" s="123"/>
      <c r="E10" s="124"/>
      <c r="F10" s="124"/>
      <c r="G10" s="124"/>
      <c r="H10" s="124" t="str">
        <f>IF(SUM(D10:G10)=0,"",SUM(D10:G10))</f>
        <v/>
      </c>
      <c r="I10" s="125"/>
      <c r="J10" s="125" t="str">
        <f>IFERROR(H10-I10,"")</f>
        <v/>
      </c>
      <c r="K10" s="186" t="s">
        <v>181</v>
      </c>
      <c r="L10" s="143" t="str">
        <f>IFERROR(ROUNDDOWN(J10,0),"")</f>
        <v/>
      </c>
      <c r="M10" s="117"/>
      <c r="N10" s="106" t="s">
        <v>182</v>
      </c>
    </row>
    <row r="11" spans="1:15" ht="24" customHeight="1" thickBot="1" x14ac:dyDescent="0.2">
      <c r="A11" s="191"/>
      <c r="B11" s="192"/>
      <c r="C11" s="193"/>
      <c r="D11" s="126"/>
      <c r="E11" s="127"/>
      <c r="F11" s="127"/>
      <c r="G11" s="127"/>
      <c r="H11" s="127">
        <f>D11+E11+F11+G11</f>
        <v>0</v>
      </c>
      <c r="I11" s="128"/>
      <c r="J11" s="128">
        <f>H11-I11</f>
        <v>0</v>
      </c>
      <c r="K11" s="187"/>
      <c r="L11" s="144">
        <f>ROUNDDOWN(J11,0)</f>
        <v>0</v>
      </c>
      <c r="M11" s="120"/>
      <c r="N11" s="101" t="s">
        <v>183</v>
      </c>
      <c r="O11" s="101" t="s">
        <v>184</v>
      </c>
    </row>
    <row r="12" spans="1:15" ht="24" customHeight="1" thickTop="1" x14ac:dyDescent="0.15">
      <c r="A12" s="178" t="s">
        <v>33</v>
      </c>
      <c r="B12" s="179"/>
      <c r="C12" s="180"/>
      <c r="D12" s="129" t="str">
        <f t="shared" ref="D12:J12" si="0">IF(SUMIF($N$8:$N$11,$N$12,D$8:D$11)=0,"",SUMIF($N$8:$N$11,$N$12,D$7:D$9))</f>
        <v/>
      </c>
      <c r="E12" s="129" t="str">
        <f t="shared" si="0"/>
        <v/>
      </c>
      <c r="F12" s="129" t="str">
        <f t="shared" si="0"/>
        <v/>
      </c>
      <c r="G12" s="129" t="str">
        <f t="shared" si="0"/>
        <v/>
      </c>
      <c r="H12" s="129" t="str">
        <f t="shared" si="0"/>
        <v/>
      </c>
      <c r="I12" s="130" t="str">
        <f t="shared" si="0"/>
        <v/>
      </c>
      <c r="J12" s="130" t="str">
        <f t="shared" si="0"/>
        <v/>
      </c>
      <c r="K12" s="184"/>
      <c r="L12" s="145" t="str">
        <f>IF(SUMIF($N$8:$N$11,$N$12,L$8:L$11)=0,"",SUMIF($N$8:$N$11,$N$12,L$7:L$9))</f>
        <v/>
      </c>
      <c r="M12" s="121"/>
      <c r="N12" s="106" t="s">
        <v>182</v>
      </c>
    </row>
    <row r="13" spans="1:15" ht="24" customHeight="1" thickBot="1" x14ac:dyDescent="0.2">
      <c r="A13" s="181"/>
      <c r="B13" s="182"/>
      <c r="C13" s="183"/>
      <c r="D13" s="131">
        <f>SUMIF($N$8:$N$11,$N$13,D$8:D$11)</f>
        <v>0</v>
      </c>
      <c r="E13" s="131">
        <f t="shared" ref="E13:J13" si="1">SUMIF($N$8:$N$11,$N$13,E$8:E$11)</f>
        <v>0</v>
      </c>
      <c r="F13" s="131">
        <f t="shared" si="1"/>
        <v>0</v>
      </c>
      <c r="G13" s="131">
        <f t="shared" si="1"/>
        <v>0</v>
      </c>
      <c r="H13" s="131">
        <f t="shared" si="1"/>
        <v>0</v>
      </c>
      <c r="I13" s="131">
        <f t="shared" si="1"/>
        <v>0</v>
      </c>
      <c r="J13" s="132">
        <f t="shared" si="1"/>
        <v>0</v>
      </c>
      <c r="K13" s="185"/>
      <c r="L13" s="132">
        <f>SUMIF($N$8:$N$11,$N$13,L$8:L$11)</f>
        <v>0</v>
      </c>
      <c r="M13" s="122"/>
      <c r="N13" s="101" t="s">
        <v>183</v>
      </c>
      <c r="O13" s="101" t="s">
        <v>184</v>
      </c>
    </row>
    <row r="14" spans="1:15" ht="11.25" customHeight="1" x14ac:dyDescent="0.15">
      <c r="A14" s="107"/>
      <c r="B14" s="107"/>
      <c r="C14" s="107"/>
      <c r="D14" s="108"/>
      <c r="E14" s="108"/>
      <c r="F14" s="108"/>
      <c r="G14" s="108"/>
      <c r="H14" s="108"/>
      <c r="I14" s="108"/>
      <c r="J14" s="108"/>
      <c r="K14" s="109"/>
      <c r="L14" s="110"/>
      <c r="M14" s="111"/>
    </row>
    <row r="15" spans="1:15" ht="16.5" customHeight="1" x14ac:dyDescent="0.15">
      <c r="A15" s="101" t="s">
        <v>34</v>
      </c>
    </row>
    <row r="16" spans="1:15" ht="16.5" customHeight="1" x14ac:dyDescent="0.15">
      <c r="A16" s="113" t="s">
        <v>35</v>
      </c>
      <c r="C16" s="113"/>
      <c r="D16" s="113"/>
      <c r="E16" s="113"/>
      <c r="F16" s="113"/>
      <c r="G16" s="113"/>
      <c r="H16" s="113"/>
      <c r="I16" s="113"/>
      <c r="J16" s="113"/>
      <c r="K16" s="113"/>
      <c r="L16" s="113"/>
    </row>
    <row r="17" spans="1:12" ht="16.5" customHeight="1" x14ac:dyDescent="0.15">
      <c r="A17" s="113" t="s">
        <v>173</v>
      </c>
      <c r="C17" s="113"/>
      <c r="D17" s="113"/>
      <c r="E17" s="113"/>
      <c r="F17" s="113"/>
      <c r="G17" s="113"/>
      <c r="H17" s="113"/>
      <c r="I17" s="113"/>
      <c r="J17" s="113"/>
      <c r="K17" s="113"/>
      <c r="L17" s="113"/>
    </row>
  </sheetData>
  <mergeCells count="12">
    <mergeCell ref="A8:C9"/>
    <mergeCell ref="K8:K9"/>
    <mergeCell ref="A12:C13"/>
    <mergeCell ref="K12:K13"/>
    <mergeCell ref="K10:K11"/>
    <mergeCell ref="A10:C11"/>
    <mergeCell ref="A1:M1"/>
    <mergeCell ref="A4:M4"/>
    <mergeCell ref="M6:M7"/>
    <mergeCell ref="A6:C7"/>
    <mergeCell ref="D6:G6"/>
    <mergeCell ref="K3:M3"/>
  </mergeCells>
  <phoneticPr fontId="4"/>
  <printOptions horizontalCentered="1"/>
  <pageMargins left="0.39370078740157483" right="0.39370078740157483" top="0.78740157480314965" bottom="0.39370078740157483" header="0.51181102362204722" footer="0.51181102362204722"/>
  <pageSetup paperSize="9" scale="94" firstPageNumber="0" orientation="landscape"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F17ED-3699-40AF-A535-8FEB792347D4}">
  <sheetPr codeName="Sheet6">
    <tabColor rgb="FFFFC000"/>
  </sheetPr>
  <dimension ref="B1:X99"/>
  <sheetViews>
    <sheetView showGridLines="0" view="pageBreakPreview" zoomScale="115" zoomScaleNormal="100" zoomScaleSheetLayoutView="115" workbookViewId="0">
      <pane xSplit="6" ySplit="6" topLeftCell="G7" activePane="bottomRight" state="frozen"/>
      <selection activeCell="O6" sqref="O6"/>
      <selection pane="topRight" activeCell="O6" sqref="O6"/>
      <selection pane="bottomLeft" activeCell="O6" sqref="O6"/>
      <selection pane="bottomRight" activeCell="G7" sqref="G7"/>
    </sheetView>
  </sheetViews>
  <sheetFormatPr defaultColWidth="9" defaultRowHeight="14.25" x14ac:dyDescent="0.15"/>
  <cols>
    <col min="1" max="1" width="0.75" style="15" customWidth="1"/>
    <col min="2" max="2" width="7.625" style="18" customWidth="1"/>
    <col min="3" max="3" width="18.125" style="18" customWidth="1"/>
    <col min="4" max="4" width="9.25" style="18" customWidth="1"/>
    <col min="5" max="5" width="9.75" style="92" customWidth="1"/>
    <col min="6" max="6" width="7.5" style="18" customWidth="1"/>
    <col min="7" max="7" width="17.25" style="18" customWidth="1"/>
    <col min="8" max="8" width="8.25" style="18" customWidth="1"/>
    <col min="9" max="10" width="2.625" style="18" customWidth="1"/>
    <col min="11" max="11" width="4.375" style="18" customWidth="1"/>
    <col min="12" max="12" width="3.5" style="18" customWidth="1"/>
    <col min="13" max="13" width="2.625" style="18" customWidth="1"/>
    <col min="14" max="14" width="4.375" style="18" customWidth="1"/>
    <col min="15" max="15" width="3.5" style="18" customWidth="1"/>
    <col min="16" max="16" width="2" style="18" customWidth="1"/>
    <col min="17" max="17" width="6.875" style="18" customWidth="1"/>
    <col min="18" max="18" width="2.875" style="18" customWidth="1"/>
    <col min="19" max="23" width="9" style="15"/>
    <col min="24" max="24" width="10.5" style="15" bestFit="1" customWidth="1"/>
    <col min="25" max="26" width="9" style="15"/>
    <col min="27" max="31" width="9" style="15" customWidth="1"/>
    <col min="32" max="16384" width="9" style="15"/>
  </cols>
  <sheetData>
    <row r="1" spans="2:20" x14ac:dyDescent="0.15">
      <c r="B1" s="18" t="s">
        <v>162</v>
      </c>
    </row>
    <row r="2" spans="2:20" x14ac:dyDescent="0.15">
      <c r="B2" s="194" t="s">
        <v>170</v>
      </c>
      <c r="C2" s="194"/>
      <c r="D2" s="194"/>
      <c r="E2" s="194"/>
      <c r="F2" s="194"/>
      <c r="G2" s="194"/>
      <c r="H2" s="194"/>
      <c r="I2" s="194"/>
      <c r="J2" s="194"/>
      <c r="K2" s="194"/>
      <c r="L2" s="194"/>
      <c r="M2" s="194"/>
      <c r="N2" s="194"/>
      <c r="O2" s="194"/>
      <c r="P2" s="194"/>
      <c r="Q2" s="194"/>
      <c r="R2" s="194"/>
    </row>
    <row r="3" spans="2:20" ht="33.75" customHeight="1" x14ac:dyDescent="0.15">
      <c r="B3" s="195" t="s">
        <v>36</v>
      </c>
      <c r="C3" s="198" t="s">
        <v>37</v>
      </c>
      <c r="D3" s="198"/>
      <c r="E3" s="199" t="s">
        <v>151</v>
      </c>
      <c r="F3" s="199"/>
      <c r="G3" s="200" t="s">
        <v>38</v>
      </c>
      <c r="H3" s="201"/>
      <c r="I3" s="201"/>
      <c r="J3" s="201"/>
      <c r="K3" s="201"/>
      <c r="L3" s="201"/>
      <c r="M3" s="201"/>
      <c r="N3" s="201"/>
      <c r="O3" s="201"/>
      <c r="P3" s="201"/>
      <c r="Q3" s="201"/>
      <c r="R3" s="202"/>
      <c r="T3" s="16"/>
    </row>
    <row r="4" spans="2:20" ht="24.75" customHeight="1" x14ac:dyDescent="0.15">
      <c r="B4" s="196"/>
      <c r="C4" s="195" t="s">
        <v>39</v>
      </c>
      <c r="D4" s="195" t="s">
        <v>40</v>
      </c>
      <c r="E4" s="203" t="s">
        <v>41</v>
      </c>
      <c r="F4" s="205" t="s">
        <v>42</v>
      </c>
      <c r="G4" s="207" t="s">
        <v>43</v>
      </c>
      <c r="H4" s="198" t="s">
        <v>44</v>
      </c>
      <c r="I4" s="198"/>
      <c r="J4" s="19"/>
      <c r="K4" s="198" t="s">
        <v>45</v>
      </c>
      <c r="L4" s="198"/>
      <c r="M4" s="19"/>
      <c r="N4" s="200" t="s">
        <v>46</v>
      </c>
      <c r="O4" s="202"/>
      <c r="P4" s="19"/>
      <c r="Q4" s="198" t="s">
        <v>47</v>
      </c>
      <c r="R4" s="198"/>
      <c r="T4" s="20"/>
    </row>
    <row r="5" spans="2:20" s="23" customFormat="1" ht="10.5" x14ac:dyDescent="0.15">
      <c r="B5" s="197"/>
      <c r="C5" s="197"/>
      <c r="D5" s="197"/>
      <c r="E5" s="204"/>
      <c r="F5" s="206"/>
      <c r="G5" s="207"/>
      <c r="H5" s="21" t="s">
        <v>48</v>
      </c>
      <c r="I5" s="21" t="s">
        <v>49</v>
      </c>
      <c r="J5" s="22"/>
      <c r="K5" s="21" t="s">
        <v>50</v>
      </c>
      <c r="L5" s="21" t="s">
        <v>51</v>
      </c>
      <c r="M5" s="22"/>
      <c r="N5" s="21" t="s">
        <v>50</v>
      </c>
      <c r="O5" s="21" t="s">
        <v>51</v>
      </c>
      <c r="P5" s="22"/>
      <c r="Q5" s="198"/>
      <c r="R5" s="198"/>
    </row>
    <row r="6" spans="2:20" x14ac:dyDescent="0.15">
      <c r="B6" s="24" t="s">
        <v>52</v>
      </c>
      <c r="C6" s="25"/>
      <c r="D6" s="25"/>
      <c r="E6" s="93">
        <f>SUM(E7:E15)</f>
        <v>0</v>
      </c>
      <c r="F6" s="26" t="str">
        <f>+IF(E6=0,"",E6/$E$61)</f>
        <v/>
      </c>
      <c r="G6" s="27"/>
      <c r="H6" s="28"/>
      <c r="I6" s="28"/>
      <c r="J6" s="28"/>
      <c r="K6" s="28"/>
      <c r="L6" s="28"/>
      <c r="M6" s="28"/>
      <c r="N6" s="28"/>
      <c r="O6" s="28"/>
      <c r="P6" s="28"/>
      <c r="Q6" s="29"/>
      <c r="R6" s="30"/>
    </row>
    <row r="7" spans="2:20" s="38" customFormat="1" x14ac:dyDescent="0.15">
      <c r="B7" s="31"/>
      <c r="C7" s="85" t="s">
        <v>53</v>
      </c>
      <c r="D7" s="80"/>
      <c r="E7" s="94" t="str">
        <f>IF(Q7="","0",ROUND(Q7/1000,0))</f>
        <v>0</v>
      </c>
      <c r="F7" s="32" t="str">
        <f>IF(E7="0","",E7/$E$61)</f>
        <v/>
      </c>
      <c r="G7" s="86"/>
      <c r="H7" s="82"/>
      <c r="I7" s="33" t="s">
        <v>49</v>
      </c>
      <c r="J7" s="34" t="s">
        <v>54</v>
      </c>
      <c r="K7" s="83"/>
      <c r="L7" s="84"/>
      <c r="M7" s="35" t="s">
        <v>54</v>
      </c>
      <c r="N7" s="83"/>
      <c r="O7" s="84"/>
      <c r="P7" s="36" t="s">
        <v>55</v>
      </c>
      <c r="Q7" s="37" t="str">
        <f>+IF(AND(H7="",K7="",N7=""),"",IF(K7="",H7*N7,IF(N7="",H7*K7,H7*K7*N7)))</f>
        <v/>
      </c>
      <c r="R7" s="36" t="s">
        <v>49</v>
      </c>
      <c r="S7" s="15"/>
    </row>
    <row r="8" spans="2:20" s="38" customFormat="1" x14ac:dyDescent="0.15">
      <c r="B8" s="31"/>
      <c r="C8" s="80"/>
      <c r="D8" s="80"/>
      <c r="E8" s="94" t="str">
        <f>IF(Q8="","",ROUND(Q8/1000,0))</f>
        <v/>
      </c>
      <c r="F8" s="32" t="str">
        <f t="shared" ref="F8:F15" si="0">IF(E8="","",E8/$E$61)</f>
        <v/>
      </c>
      <c r="G8" s="81"/>
      <c r="H8" s="82"/>
      <c r="I8" s="33" t="s">
        <v>49</v>
      </c>
      <c r="J8" s="34" t="s">
        <v>54</v>
      </c>
      <c r="K8" s="83"/>
      <c r="L8" s="84"/>
      <c r="M8" s="35" t="s">
        <v>54</v>
      </c>
      <c r="N8" s="83"/>
      <c r="O8" s="84"/>
      <c r="P8" s="36" t="s">
        <v>55</v>
      </c>
      <c r="Q8" s="37" t="str">
        <f t="shared" ref="Q8:Q50" si="1">+IF(AND(H8="",K8="",N8=""),"",IF(K8="",H8*N8,IF(N8="",H8*K8,H8*K8*N8)))</f>
        <v/>
      </c>
      <c r="R8" s="36" t="s">
        <v>49</v>
      </c>
      <c r="S8" s="15"/>
    </row>
    <row r="9" spans="2:20" s="38" customFormat="1" x14ac:dyDescent="0.15">
      <c r="B9" s="31"/>
      <c r="C9" s="80"/>
      <c r="D9" s="80"/>
      <c r="E9" s="94" t="str">
        <f t="shared" ref="E9:E15" si="2">IF(Q9="","",ROUND(Q9/1000,0))</f>
        <v/>
      </c>
      <c r="F9" s="32" t="str">
        <f t="shared" si="0"/>
        <v/>
      </c>
      <c r="G9" s="81"/>
      <c r="H9" s="82"/>
      <c r="I9" s="33" t="s">
        <v>49</v>
      </c>
      <c r="J9" s="34" t="s">
        <v>54</v>
      </c>
      <c r="K9" s="83"/>
      <c r="L9" s="84"/>
      <c r="M9" s="35" t="s">
        <v>54</v>
      </c>
      <c r="N9" s="83"/>
      <c r="O9" s="84"/>
      <c r="P9" s="36" t="s">
        <v>55</v>
      </c>
      <c r="Q9" s="37" t="str">
        <f t="shared" si="1"/>
        <v/>
      </c>
      <c r="R9" s="36" t="s">
        <v>49</v>
      </c>
      <c r="S9" s="15"/>
    </row>
    <row r="10" spans="2:20" s="38" customFormat="1" x14ac:dyDescent="0.15">
      <c r="B10" s="31"/>
      <c r="C10" s="80"/>
      <c r="D10" s="80"/>
      <c r="E10" s="94" t="str">
        <f t="shared" si="2"/>
        <v/>
      </c>
      <c r="F10" s="32" t="str">
        <f t="shared" si="0"/>
        <v/>
      </c>
      <c r="G10" s="81"/>
      <c r="H10" s="82"/>
      <c r="I10" s="33" t="s">
        <v>49</v>
      </c>
      <c r="J10" s="34" t="s">
        <v>54</v>
      </c>
      <c r="K10" s="83"/>
      <c r="L10" s="84"/>
      <c r="M10" s="35" t="s">
        <v>54</v>
      </c>
      <c r="N10" s="83"/>
      <c r="O10" s="84"/>
      <c r="P10" s="36" t="s">
        <v>55</v>
      </c>
      <c r="Q10" s="37" t="str">
        <f t="shared" si="1"/>
        <v/>
      </c>
      <c r="R10" s="36" t="s">
        <v>49</v>
      </c>
      <c r="S10" s="15"/>
    </row>
    <row r="11" spans="2:20" s="38" customFormat="1" x14ac:dyDescent="0.15">
      <c r="B11" s="31"/>
      <c r="C11" s="80"/>
      <c r="D11" s="80"/>
      <c r="E11" s="94" t="str">
        <f t="shared" si="2"/>
        <v/>
      </c>
      <c r="F11" s="32" t="str">
        <f t="shared" si="0"/>
        <v/>
      </c>
      <c r="G11" s="81"/>
      <c r="H11" s="82"/>
      <c r="I11" s="33" t="s">
        <v>49</v>
      </c>
      <c r="J11" s="34" t="s">
        <v>54</v>
      </c>
      <c r="K11" s="83"/>
      <c r="L11" s="84"/>
      <c r="M11" s="35" t="s">
        <v>54</v>
      </c>
      <c r="N11" s="83"/>
      <c r="O11" s="84"/>
      <c r="P11" s="36" t="s">
        <v>55</v>
      </c>
      <c r="Q11" s="37" t="str">
        <f t="shared" si="1"/>
        <v/>
      </c>
      <c r="R11" s="36" t="s">
        <v>49</v>
      </c>
      <c r="S11" s="15"/>
    </row>
    <row r="12" spans="2:20" s="38" customFormat="1" x14ac:dyDescent="0.15">
      <c r="B12" s="31"/>
      <c r="C12" s="80"/>
      <c r="D12" s="80"/>
      <c r="E12" s="94" t="str">
        <f t="shared" si="2"/>
        <v/>
      </c>
      <c r="F12" s="32" t="str">
        <f t="shared" si="0"/>
        <v/>
      </c>
      <c r="G12" s="81"/>
      <c r="H12" s="82"/>
      <c r="I12" s="33" t="s">
        <v>49</v>
      </c>
      <c r="J12" s="34" t="s">
        <v>54</v>
      </c>
      <c r="K12" s="83"/>
      <c r="L12" s="84"/>
      <c r="M12" s="35" t="s">
        <v>54</v>
      </c>
      <c r="N12" s="83"/>
      <c r="O12" s="84"/>
      <c r="P12" s="36" t="s">
        <v>55</v>
      </c>
      <c r="Q12" s="37" t="str">
        <f t="shared" si="1"/>
        <v/>
      </c>
      <c r="R12" s="36" t="s">
        <v>49</v>
      </c>
      <c r="S12" s="15"/>
    </row>
    <row r="13" spans="2:20" s="38" customFormat="1" x14ac:dyDescent="0.15">
      <c r="B13" s="31"/>
      <c r="C13" s="80"/>
      <c r="D13" s="80"/>
      <c r="E13" s="94" t="str">
        <f t="shared" si="2"/>
        <v/>
      </c>
      <c r="F13" s="32" t="str">
        <f t="shared" si="0"/>
        <v/>
      </c>
      <c r="G13" s="81"/>
      <c r="H13" s="82"/>
      <c r="I13" s="33" t="s">
        <v>49</v>
      </c>
      <c r="J13" s="34" t="s">
        <v>54</v>
      </c>
      <c r="K13" s="83"/>
      <c r="L13" s="84"/>
      <c r="M13" s="35" t="s">
        <v>54</v>
      </c>
      <c r="N13" s="83"/>
      <c r="O13" s="84"/>
      <c r="P13" s="36" t="s">
        <v>55</v>
      </c>
      <c r="Q13" s="37" t="str">
        <f>+IF(AND(H13="",K13="",N13=""),"",IF(K13="",H13*N13,IF(N13="",H13*K13,H13*K13*N13)))</f>
        <v/>
      </c>
      <c r="R13" s="36" t="s">
        <v>49</v>
      </c>
      <c r="S13" s="15"/>
    </row>
    <row r="14" spans="2:20" s="38" customFormat="1" x14ac:dyDescent="0.15">
      <c r="B14" s="31"/>
      <c r="C14" s="80"/>
      <c r="D14" s="80"/>
      <c r="E14" s="94" t="str">
        <f t="shared" si="2"/>
        <v/>
      </c>
      <c r="F14" s="32" t="str">
        <f t="shared" si="0"/>
        <v/>
      </c>
      <c r="G14" s="81"/>
      <c r="H14" s="82"/>
      <c r="I14" s="33" t="s">
        <v>49</v>
      </c>
      <c r="J14" s="34" t="s">
        <v>54</v>
      </c>
      <c r="K14" s="83"/>
      <c r="L14" s="84"/>
      <c r="M14" s="35" t="s">
        <v>54</v>
      </c>
      <c r="N14" s="83"/>
      <c r="O14" s="84"/>
      <c r="P14" s="36" t="s">
        <v>55</v>
      </c>
      <c r="Q14" s="37" t="str">
        <f>+IF(AND(H14="",K14="",N14=""),"",IF(K14="",H14*N14,IF(N14="",H14*K14,H14*K14*N14)))</f>
        <v/>
      </c>
      <c r="R14" s="36" t="s">
        <v>49</v>
      </c>
      <c r="S14" s="15"/>
    </row>
    <row r="15" spans="2:20" s="38" customFormat="1" x14ac:dyDescent="0.15">
      <c r="B15" s="31"/>
      <c r="C15" s="80"/>
      <c r="D15" s="80"/>
      <c r="E15" s="94" t="str">
        <f t="shared" si="2"/>
        <v/>
      </c>
      <c r="F15" s="32" t="str">
        <f t="shared" si="0"/>
        <v/>
      </c>
      <c r="G15" s="81"/>
      <c r="H15" s="82"/>
      <c r="I15" s="33" t="s">
        <v>49</v>
      </c>
      <c r="J15" s="34" t="s">
        <v>54</v>
      </c>
      <c r="K15" s="83"/>
      <c r="L15" s="84"/>
      <c r="M15" s="35" t="s">
        <v>54</v>
      </c>
      <c r="N15" s="83"/>
      <c r="O15" s="84"/>
      <c r="P15" s="36" t="s">
        <v>55</v>
      </c>
      <c r="Q15" s="37" t="str">
        <f>+IF(AND(H15="",K15="",N15=""),"",IF(K15="",H15*N15,IF(N15="",H15*K15,H15*K15*N15)))</f>
        <v/>
      </c>
      <c r="R15" s="36" t="s">
        <v>49</v>
      </c>
      <c r="S15" s="15"/>
    </row>
    <row r="16" spans="2:20" x14ac:dyDescent="0.15">
      <c r="B16" s="39" t="s">
        <v>56</v>
      </c>
      <c r="C16" s="40"/>
      <c r="D16" s="40"/>
      <c r="E16" s="95">
        <f>SUM(E17:E25)</f>
        <v>0</v>
      </c>
      <c r="F16" s="26" t="str">
        <f>+IF(E16=0,"",E16/$E$61)</f>
        <v/>
      </c>
      <c r="G16" s="91"/>
      <c r="H16" s="28"/>
      <c r="I16" s="28"/>
      <c r="J16" s="28"/>
      <c r="K16" s="28"/>
      <c r="L16" s="28"/>
      <c r="M16" s="28"/>
      <c r="N16" s="28"/>
      <c r="O16" s="28"/>
      <c r="P16" s="28"/>
      <c r="Q16" s="29"/>
      <c r="R16" s="30"/>
    </row>
    <row r="17" spans="2:19" s="38" customFormat="1" x14ac:dyDescent="0.15">
      <c r="B17" s="31"/>
      <c r="C17" s="80" t="s">
        <v>56</v>
      </c>
      <c r="D17" s="80"/>
      <c r="E17" s="94" t="str">
        <f t="shared" ref="E17:E52" si="3">IF(Q17="","0",ROUND(Q17/1000,0))</f>
        <v>0</v>
      </c>
      <c r="F17" s="32" t="str">
        <f>IF(E17="0","",E17/$E$61)</f>
        <v/>
      </c>
      <c r="G17" s="81"/>
      <c r="H17" s="82"/>
      <c r="I17" s="33" t="s">
        <v>49</v>
      </c>
      <c r="J17" s="34" t="s">
        <v>54</v>
      </c>
      <c r="K17" s="83"/>
      <c r="L17" s="84"/>
      <c r="M17" s="35" t="s">
        <v>54</v>
      </c>
      <c r="N17" s="83"/>
      <c r="O17" s="84"/>
      <c r="P17" s="36" t="s">
        <v>55</v>
      </c>
      <c r="Q17" s="37" t="str">
        <f t="shared" si="1"/>
        <v/>
      </c>
      <c r="R17" s="36" t="s">
        <v>49</v>
      </c>
      <c r="S17" s="15"/>
    </row>
    <row r="18" spans="2:19" s="38" customFormat="1" x14ac:dyDescent="0.15">
      <c r="B18" s="31"/>
      <c r="C18" s="80"/>
      <c r="D18" s="80"/>
      <c r="E18" s="94" t="str">
        <f>IF(Q18="","",ROUND(Q18/1000,0))</f>
        <v/>
      </c>
      <c r="F18" s="32" t="str">
        <f t="shared" ref="F18:F25" si="4">IF(E18="","",E18/$E$61)</f>
        <v/>
      </c>
      <c r="G18" s="81"/>
      <c r="H18" s="82"/>
      <c r="I18" s="33" t="s">
        <v>49</v>
      </c>
      <c r="J18" s="34" t="s">
        <v>54</v>
      </c>
      <c r="K18" s="83"/>
      <c r="L18" s="84"/>
      <c r="M18" s="35" t="s">
        <v>54</v>
      </c>
      <c r="N18" s="83"/>
      <c r="O18" s="84"/>
      <c r="P18" s="36" t="s">
        <v>55</v>
      </c>
      <c r="Q18" s="37" t="str">
        <f t="shared" si="1"/>
        <v/>
      </c>
      <c r="R18" s="36" t="s">
        <v>49</v>
      </c>
      <c r="S18" s="15"/>
    </row>
    <row r="19" spans="2:19" s="38" customFormat="1" x14ac:dyDescent="0.15">
      <c r="B19" s="31"/>
      <c r="C19" s="80"/>
      <c r="D19" s="80"/>
      <c r="E19" s="94" t="str">
        <f t="shared" ref="E19:E25" si="5">IF(Q19="","",ROUND(Q19/1000,0))</f>
        <v/>
      </c>
      <c r="F19" s="32" t="str">
        <f t="shared" si="4"/>
        <v/>
      </c>
      <c r="G19" s="81"/>
      <c r="H19" s="82"/>
      <c r="I19" s="33" t="s">
        <v>49</v>
      </c>
      <c r="J19" s="34" t="s">
        <v>54</v>
      </c>
      <c r="K19" s="83"/>
      <c r="L19" s="84"/>
      <c r="M19" s="35" t="s">
        <v>54</v>
      </c>
      <c r="N19" s="83"/>
      <c r="O19" s="84"/>
      <c r="P19" s="36" t="s">
        <v>55</v>
      </c>
      <c r="Q19" s="37" t="str">
        <f t="shared" si="1"/>
        <v/>
      </c>
      <c r="R19" s="36" t="s">
        <v>49</v>
      </c>
      <c r="S19" s="15"/>
    </row>
    <row r="20" spans="2:19" s="38" customFormat="1" x14ac:dyDescent="0.15">
      <c r="B20" s="31"/>
      <c r="C20" s="80"/>
      <c r="D20" s="80"/>
      <c r="E20" s="94" t="str">
        <f>IF(Q20="","",ROUND(Q20/1000,0))</f>
        <v/>
      </c>
      <c r="F20" s="32" t="str">
        <f t="shared" si="4"/>
        <v/>
      </c>
      <c r="G20" s="81"/>
      <c r="H20" s="82"/>
      <c r="I20" s="33" t="s">
        <v>49</v>
      </c>
      <c r="J20" s="34" t="s">
        <v>54</v>
      </c>
      <c r="K20" s="83"/>
      <c r="L20" s="84"/>
      <c r="M20" s="35" t="s">
        <v>54</v>
      </c>
      <c r="N20" s="83"/>
      <c r="O20" s="84"/>
      <c r="P20" s="36" t="s">
        <v>55</v>
      </c>
      <c r="Q20" s="37" t="str">
        <f t="shared" si="1"/>
        <v/>
      </c>
      <c r="R20" s="36" t="s">
        <v>49</v>
      </c>
      <c r="S20" s="15"/>
    </row>
    <row r="21" spans="2:19" s="38" customFormat="1" x14ac:dyDescent="0.15">
      <c r="B21" s="31"/>
      <c r="C21" s="80"/>
      <c r="D21" s="80"/>
      <c r="E21" s="94" t="str">
        <f t="shared" si="5"/>
        <v/>
      </c>
      <c r="F21" s="32" t="str">
        <f t="shared" si="4"/>
        <v/>
      </c>
      <c r="G21" s="81"/>
      <c r="H21" s="82"/>
      <c r="I21" s="33" t="s">
        <v>49</v>
      </c>
      <c r="J21" s="34" t="s">
        <v>54</v>
      </c>
      <c r="K21" s="83"/>
      <c r="L21" s="84"/>
      <c r="M21" s="35" t="s">
        <v>54</v>
      </c>
      <c r="N21" s="83"/>
      <c r="O21" s="84"/>
      <c r="P21" s="36" t="s">
        <v>55</v>
      </c>
      <c r="Q21" s="37" t="str">
        <f t="shared" si="1"/>
        <v/>
      </c>
      <c r="R21" s="36" t="s">
        <v>49</v>
      </c>
      <c r="S21" s="15"/>
    </row>
    <row r="22" spans="2:19" s="38" customFormat="1" x14ac:dyDescent="0.15">
      <c r="B22" s="31"/>
      <c r="C22" s="80"/>
      <c r="D22" s="80"/>
      <c r="E22" s="94" t="str">
        <f t="shared" si="5"/>
        <v/>
      </c>
      <c r="F22" s="32" t="str">
        <f t="shared" si="4"/>
        <v/>
      </c>
      <c r="G22" s="81"/>
      <c r="H22" s="82"/>
      <c r="I22" s="33" t="s">
        <v>49</v>
      </c>
      <c r="J22" s="34" t="s">
        <v>54</v>
      </c>
      <c r="K22" s="83"/>
      <c r="L22" s="84"/>
      <c r="M22" s="35" t="s">
        <v>54</v>
      </c>
      <c r="N22" s="83"/>
      <c r="O22" s="84"/>
      <c r="P22" s="36" t="s">
        <v>55</v>
      </c>
      <c r="Q22" s="37" t="str">
        <f t="shared" si="1"/>
        <v/>
      </c>
      <c r="R22" s="36" t="s">
        <v>49</v>
      </c>
      <c r="S22" s="15"/>
    </row>
    <row r="23" spans="2:19" s="38" customFormat="1" x14ac:dyDescent="0.15">
      <c r="B23" s="31"/>
      <c r="C23" s="80"/>
      <c r="D23" s="80"/>
      <c r="E23" s="94" t="str">
        <f t="shared" si="5"/>
        <v/>
      </c>
      <c r="F23" s="32" t="str">
        <f t="shared" si="4"/>
        <v/>
      </c>
      <c r="G23" s="81"/>
      <c r="H23" s="82"/>
      <c r="I23" s="33" t="s">
        <v>49</v>
      </c>
      <c r="J23" s="34" t="s">
        <v>54</v>
      </c>
      <c r="K23" s="83"/>
      <c r="L23" s="84"/>
      <c r="M23" s="35" t="s">
        <v>54</v>
      </c>
      <c r="N23" s="83"/>
      <c r="O23" s="84"/>
      <c r="P23" s="36" t="s">
        <v>55</v>
      </c>
      <c r="Q23" s="37" t="str">
        <f t="shared" si="1"/>
        <v/>
      </c>
      <c r="R23" s="36" t="s">
        <v>49</v>
      </c>
      <c r="S23" s="15"/>
    </row>
    <row r="24" spans="2:19" s="38" customFormat="1" x14ac:dyDescent="0.15">
      <c r="B24" s="31"/>
      <c r="C24" s="80"/>
      <c r="D24" s="80"/>
      <c r="E24" s="94" t="str">
        <f t="shared" si="5"/>
        <v/>
      </c>
      <c r="F24" s="32" t="str">
        <f t="shared" si="4"/>
        <v/>
      </c>
      <c r="G24" s="81"/>
      <c r="H24" s="82"/>
      <c r="I24" s="33" t="s">
        <v>49</v>
      </c>
      <c r="J24" s="34" t="s">
        <v>54</v>
      </c>
      <c r="K24" s="83"/>
      <c r="L24" s="84"/>
      <c r="M24" s="35" t="s">
        <v>54</v>
      </c>
      <c r="N24" s="83"/>
      <c r="O24" s="84"/>
      <c r="P24" s="36" t="s">
        <v>55</v>
      </c>
      <c r="Q24" s="37" t="str">
        <f t="shared" si="1"/>
        <v/>
      </c>
      <c r="R24" s="36" t="s">
        <v>49</v>
      </c>
      <c r="S24" s="15"/>
    </row>
    <row r="25" spans="2:19" s="38" customFormat="1" x14ac:dyDescent="0.15">
      <c r="B25" s="31"/>
      <c r="C25" s="80"/>
      <c r="D25" s="80"/>
      <c r="E25" s="94" t="str">
        <f t="shared" si="5"/>
        <v/>
      </c>
      <c r="F25" s="32" t="str">
        <f t="shared" si="4"/>
        <v/>
      </c>
      <c r="G25" s="81"/>
      <c r="H25" s="82"/>
      <c r="I25" s="33" t="s">
        <v>49</v>
      </c>
      <c r="J25" s="34" t="s">
        <v>54</v>
      </c>
      <c r="K25" s="83"/>
      <c r="L25" s="84"/>
      <c r="M25" s="35" t="s">
        <v>54</v>
      </c>
      <c r="N25" s="83"/>
      <c r="O25" s="84"/>
      <c r="P25" s="36" t="s">
        <v>55</v>
      </c>
      <c r="Q25" s="37" t="str">
        <f t="shared" si="1"/>
        <v/>
      </c>
      <c r="R25" s="36" t="s">
        <v>49</v>
      </c>
      <c r="S25" s="15"/>
    </row>
    <row r="26" spans="2:19" x14ac:dyDescent="0.15">
      <c r="B26" s="39" t="s">
        <v>57</v>
      </c>
      <c r="C26" s="40"/>
      <c r="D26" s="40"/>
      <c r="E26" s="95">
        <f>SUM(E27:E50)</f>
        <v>0</v>
      </c>
      <c r="F26" s="26" t="str">
        <f>+IF(E26=0,"",E26/$E$61)</f>
        <v/>
      </c>
      <c r="G26" s="41"/>
      <c r="H26" s="28"/>
      <c r="I26" s="28"/>
      <c r="J26" s="28"/>
      <c r="K26" s="28"/>
      <c r="L26" s="28"/>
      <c r="M26" s="28"/>
      <c r="N26" s="28"/>
      <c r="O26" s="28"/>
      <c r="P26" s="28"/>
      <c r="Q26" s="29"/>
      <c r="R26" s="30"/>
    </row>
    <row r="27" spans="2:19" s="38" customFormat="1" x14ac:dyDescent="0.15">
      <c r="B27" s="31"/>
      <c r="C27" s="80" t="s">
        <v>58</v>
      </c>
      <c r="D27" s="80"/>
      <c r="E27" s="94" t="str">
        <f t="shared" si="3"/>
        <v>0</v>
      </c>
      <c r="F27" s="32" t="str">
        <f>IF(E27="0","",E27/$E$61)</f>
        <v/>
      </c>
      <c r="G27" s="81"/>
      <c r="H27" s="82"/>
      <c r="I27" s="33" t="s">
        <v>49</v>
      </c>
      <c r="J27" s="34" t="s">
        <v>54</v>
      </c>
      <c r="K27" s="83"/>
      <c r="L27" s="84"/>
      <c r="M27" s="35" t="s">
        <v>54</v>
      </c>
      <c r="N27" s="83"/>
      <c r="O27" s="84"/>
      <c r="P27" s="36" t="s">
        <v>55</v>
      </c>
      <c r="Q27" s="37" t="str">
        <f>+IF(AND(H27="",K27="",N27=""),"",IF(K27="",H27*N27,IF(N27="",H27*K27,H27*K27*N27)))</f>
        <v/>
      </c>
      <c r="R27" s="36" t="s">
        <v>49</v>
      </c>
      <c r="S27" s="15"/>
    </row>
    <row r="28" spans="2:19" s="38" customFormat="1" x14ac:dyDescent="0.15">
      <c r="B28" s="31"/>
      <c r="C28" s="80"/>
      <c r="D28" s="80"/>
      <c r="E28" s="94" t="str">
        <f>IF(Q28="","",ROUND(Q28/1000,0))</f>
        <v/>
      </c>
      <c r="F28" s="32" t="str">
        <f>IF(E28="","",E28/$E$61)</f>
        <v/>
      </c>
      <c r="G28" s="81"/>
      <c r="H28" s="82"/>
      <c r="I28" s="33" t="s">
        <v>49</v>
      </c>
      <c r="J28" s="34" t="s">
        <v>54</v>
      </c>
      <c r="K28" s="83"/>
      <c r="L28" s="84"/>
      <c r="M28" s="35" t="s">
        <v>54</v>
      </c>
      <c r="N28" s="83"/>
      <c r="O28" s="84"/>
      <c r="P28" s="36" t="s">
        <v>55</v>
      </c>
      <c r="Q28" s="37" t="str">
        <f t="shared" si="1"/>
        <v/>
      </c>
      <c r="R28" s="36" t="s">
        <v>49</v>
      </c>
      <c r="S28" s="15"/>
    </row>
    <row r="29" spans="2:19" s="38" customFormat="1" x14ac:dyDescent="0.15">
      <c r="B29" s="31"/>
      <c r="C29" s="80"/>
      <c r="D29" s="80"/>
      <c r="E29" s="94" t="str">
        <f>IF(Q29="","",ROUND(Q29/1000,0))</f>
        <v/>
      </c>
      <c r="F29" s="32" t="str">
        <f>IF(E29="","",E29/$E$61)</f>
        <v/>
      </c>
      <c r="G29" s="81"/>
      <c r="H29" s="82"/>
      <c r="I29" s="33" t="s">
        <v>49</v>
      </c>
      <c r="J29" s="34" t="s">
        <v>54</v>
      </c>
      <c r="K29" s="83"/>
      <c r="L29" s="84"/>
      <c r="M29" s="35" t="s">
        <v>54</v>
      </c>
      <c r="N29" s="83"/>
      <c r="O29" s="84"/>
      <c r="P29" s="36" t="s">
        <v>55</v>
      </c>
      <c r="Q29" s="37" t="str">
        <f t="shared" ref="Q29" si="6">+IF(AND(H29="",K29="",N29=""),"",IF(K29="",H29*N29,IF(N29="",H29*K29,H29*K29*N29)))</f>
        <v/>
      </c>
      <c r="R29" s="36" t="s">
        <v>49</v>
      </c>
      <c r="S29" s="15"/>
    </row>
    <row r="30" spans="2:19" s="38" customFormat="1" x14ac:dyDescent="0.15">
      <c r="B30" s="31"/>
      <c r="C30" s="80"/>
      <c r="D30" s="80"/>
      <c r="E30" s="94" t="str">
        <f>IF(Q30="","",ROUND(Q30/1000,0))</f>
        <v/>
      </c>
      <c r="F30" s="32" t="str">
        <f>IF(E30="","",E30/$E$61)</f>
        <v/>
      </c>
      <c r="G30" s="81"/>
      <c r="H30" s="82"/>
      <c r="I30" s="33" t="s">
        <v>49</v>
      </c>
      <c r="J30" s="34" t="s">
        <v>54</v>
      </c>
      <c r="K30" s="83"/>
      <c r="L30" s="84"/>
      <c r="M30" s="35" t="s">
        <v>54</v>
      </c>
      <c r="N30" s="83"/>
      <c r="O30" s="84"/>
      <c r="P30" s="36" t="s">
        <v>55</v>
      </c>
      <c r="Q30" s="37" t="str">
        <f t="shared" si="1"/>
        <v/>
      </c>
      <c r="R30" s="36" t="s">
        <v>49</v>
      </c>
      <c r="S30" s="15"/>
    </row>
    <row r="31" spans="2:19" s="38" customFormat="1" x14ac:dyDescent="0.15">
      <c r="B31" s="31"/>
      <c r="C31" s="80" t="s">
        <v>59</v>
      </c>
      <c r="D31" s="80"/>
      <c r="E31" s="94" t="str">
        <f t="shared" si="3"/>
        <v>0</v>
      </c>
      <c r="F31" s="32" t="str">
        <f>IF(E31="0","",E31/$E$61)</f>
        <v/>
      </c>
      <c r="G31" s="81"/>
      <c r="H31" s="82"/>
      <c r="I31" s="33" t="s">
        <v>49</v>
      </c>
      <c r="J31" s="34" t="s">
        <v>54</v>
      </c>
      <c r="K31" s="83"/>
      <c r="L31" s="84"/>
      <c r="M31" s="35" t="s">
        <v>54</v>
      </c>
      <c r="N31" s="83"/>
      <c r="O31" s="84"/>
      <c r="P31" s="36" t="s">
        <v>55</v>
      </c>
      <c r="Q31" s="37" t="str">
        <f t="shared" si="1"/>
        <v/>
      </c>
      <c r="R31" s="36" t="s">
        <v>49</v>
      </c>
      <c r="S31" s="15"/>
    </row>
    <row r="32" spans="2:19" s="38" customFormat="1" x14ac:dyDescent="0.15">
      <c r="B32" s="31"/>
      <c r="C32" s="80"/>
      <c r="D32" s="80"/>
      <c r="E32" s="94" t="str">
        <f>IF(Q32="","",ROUND(Q32/1000,0))</f>
        <v/>
      </c>
      <c r="F32" s="32" t="str">
        <f>IF(E32="","",E32/$E$61)</f>
        <v/>
      </c>
      <c r="G32" s="81"/>
      <c r="H32" s="82"/>
      <c r="I32" s="33" t="s">
        <v>49</v>
      </c>
      <c r="J32" s="34" t="s">
        <v>54</v>
      </c>
      <c r="K32" s="83"/>
      <c r="L32" s="84"/>
      <c r="M32" s="35" t="s">
        <v>54</v>
      </c>
      <c r="N32" s="83"/>
      <c r="O32" s="84"/>
      <c r="P32" s="36" t="s">
        <v>55</v>
      </c>
      <c r="Q32" s="37" t="str">
        <f t="shared" si="1"/>
        <v/>
      </c>
      <c r="R32" s="36" t="s">
        <v>49</v>
      </c>
      <c r="S32" s="15"/>
    </row>
    <row r="33" spans="2:19" s="38" customFormat="1" x14ac:dyDescent="0.15">
      <c r="B33" s="31"/>
      <c r="C33" s="80"/>
      <c r="D33" s="80"/>
      <c r="E33" s="94" t="str">
        <f>IF(Q33="","",ROUND(Q33/1000,0))</f>
        <v/>
      </c>
      <c r="F33" s="32" t="str">
        <f>IF(E33="","",E33/$E$61)</f>
        <v/>
      </c>
      <c r="G33" s="81"/>
      <c r="H33" s="82"/>
      <c r="I33" s="33" t="s">
        <v>49</v>
      </c>
      <c r="J33" s="34" t="s">
        <v>54</v>
      </c>
      <c r="K33" s="83"/>
      <c r="L33" s="84"/>
      <c r="M33" s="35" t="s">
        <v>54</v>
      </c>
      <c r="N33" s="83"/>
      <c r="O33" s="84"/>
      <c r="P33" s="36" t="s">
        <v>55</v>
      </c>
      <c r="Q33" s="37" t="str">
        <f t="shared" si="1"/>
        <v/>
      </c>
      <c r="R33" s="36" t="s">
        <v>49</v>
      </c>
      <c r="S33" s="15"/>
    </row>
    <row r="34" spans="2:19" s="38" customFormat="1" x14ac:dyDescent="0.15">
      <c r="B34" s="31"/>
      <c r="C34" s="80"/>
      <c r="D34" s="87"/>
      <c r="E34" s="94" t="str">
        <f>IF(Q34="","",ROUND(Q34/1000,0))</f>
        <v/>
      </c>
      <c r="F34" s="32" t="str">
        <f>IF(E34="","",E34/$E$61)</f>
        <v/>
      </c>
      <c r="G34" s="81"/>
      <c r="H34" s="82"/>
      <c r="I34" s="33" t="s">
        <v>49</v>
      </c>
      <c r="J34" s="34" t="s">
        <v>54</v>
      </c>
      <c r="K34" s="83"/>
      <c r="L34" s="84"/>
      <c r="M34" s="35" t="s">
        <v>54</v>
      </c>
      <c r="N34" s="83"/>
      <c r="O34" s="84"/>
      <c r="P34" s="36" t="s">
        <v>55</v>
      </c>
      <c r="Q34" s="37" t="str">
        <f t="shared" si="1"/>
        <v/>
      </c>
      <c r="R34" s="36" t="s">
        <v>49</v>
      </c>
      <c r="S34" s="15"/>
    </row>
    <row r="35" spans="2:19" s="38" customFormat="1" x14ac:dyDescent="0.15">
      <c r="B35" s="31"/>
      <c r="C35" s="80" t="s">
        <v>60</v>
      </c>
      <c r="D35" s="80"/>
      <c r="E35" s="94" t="str">
        <f t="shared" si="3"/>
        <v>0</v>
      </c>
      <c r="F35" s="32" t="str">
        <f>IF(E35="0","",E35/$E$61)</f>
        <v/>
      </c>
      <c r="G35" s="81"/>
      <c r="H35" s="82"/>
      <c r="I35" s="33" t="s">
        <v>49</v>
      </c>
      <c r="J35" s="34" t="s">
        <v>54</v>
      </c>
      <c r="K35" s="83"/>
      <c r="L35" s="84"/>
      <c r="M35" s="35" t="s">
        <v>54</v>
      </c>
      <c r="N35" s="83"/>
      <c r="O35" s="84"/>
      <c r="P35" s="36" t="s">
        <v>55</v>
      </c>
      <c r="Q35" s="37" t="str">
        <f>+IF(AND(H35="",K35="",N35=""),"",IF(K35="",H35*N35,IF(N35="",H35*K35,H35*K35*N35)))</f>
        <v/>
      </c>
      <c r="R35" s="36" t="s">
        <v>49</v>
      </c>
      <c r="S35" s="15"/>
    </row>
    <row r="36" spans="2:19" s="38" customFormat="1" x14ac:dyDescent="0.15">
      <c r="B36" s="31"/>
      <c r="C36" s="80"/>
      <c r="D36" s="80"/>
      <c r="E36" s="94" t="str">
        <f>IF(Q36="","",ROUND(Q36/1000,0))</f>
        <v/>
      </c>
      <c r="F36" s="32" t="str">
        <f>IF(E36="","",E36/$E$61)</f>
        <v/>
      </c>
      <c r="G36" s="81"/>
      <c r="H36" s="82"/>
      <c r="I36" s="33" t="s">
        <v>9</v>
      </c>
      <c r="J36" s="34" t="s">
        <v>61</v>
      </c>
      <c r="K36" s="83"/>
      <c r="L36" s="84"/>
      <c r="M36" s="35" t="s">
        <v>61</v>
      </c>
      <c r="N36" s="83"/>
      <c r="O36" s="84"/>
      <c r="P36" s="36" t="s">
        <v>55</v>
      </c>
      <c r="Q36" s="37" t="str">
        <f t="shared" si="1"/>
        <v/>
      </c>
      <c r="R36" s="36" t="s">
        <v>49</v>
      </c>
      <c r="S36" s="15"/>
    </row>
    <row r="37" spans="2:19" s="38" customFormat="1" x14ac:dyDescent="0.15">
      <c r="B37" s="31"/>
      <c r="C37" s="80"/>
      <c r="D37" s="80"/>
      <c r="E37" s="94" t="str">
        <f t="shared" ref="E37:E38" si="7">IF(Q37="","",ROUND(Q37/1000,0))</f>
        <v/>
      </c>
      <c r="F37" s="32" t="str">
        <f>IF(E37="","",E37/$E$61)</f>
        <v/>
      </c>
      <c r="G37" s="81"/>
      <c r="H37" s="82"/>
      <c r="I37" s="33" t="s">
        <v>9</v>
      </c>
      <c r="J37" s="34" t="s">
        <v>61</v>
      </c>
      <c r="K37" s="83"/>
      <c r="L37" s="84"/>
      <c r="M37" s="35" t="s">
        <v>61</v>
      </c>
      <c r="N37" s="83"/>
      <c r="O37" s="84"/>
      <c r="P37" s="36" t="s">
        <v>55</v>
      </c>
      <c r="Q37" s="37" t="str">
        <f t="shared" si="1"/>
        <v/>
      </c>
      <c r="R37" s="36" t="s">
        <v>49</v>
      </c>
      <c r="S37" s="15"/>
    </row>
    <row r="38" spans="2:19" s="38" customFormat="1" x14ac:dyDescent="0.15">
      <c r="B38" s="31"/>
      <c r="C38" s="80"/>
      <c r="D38" s="80"/>
      <c r="E38" s="94" t="str">
        <f t="shared" si="7"/>
        <v/>
      </c>
      <c r="F38" s="32" t="str">
        <f>IF(E38="","",E38/$E$61)</f>
        <v/>
      </c>
      <c r="G38" s="81"/>
      <c r="H38" s="82"/>
      <c r="I38" s="33" t="s">
        <v>49</v>
      </c>
      <c r="J38" s="34" t="s">
        <v>54</v>
      </c>
      <c r="K38" s="83"/>
      <c r="L38" s="84"/>
      <c r="M38" s="35" t="s">
        <v>54</v>
      </c>
      <c r="N38" s="83"/>
      <c r="O38" s="84"/>
      <c r="P38" s="36" t="s">
        <v>55</v>
      </c>
      <c r="Q38" s="37" t="str">
        <f t="shared" si="1"/>
        <v/>
      </c>
      <c r="R38" s="36" t="s">
        <v>49</v>
      </c>
      <c r="S38" s="15"/>
    </row>
    <row r="39" spans="2:19" s="38" customFormat="1" x14ac:dyDescent="0.15">
      <c r="B39" s="31"/>
      <c r="C39" s="80" t="s">
        <v>62</v>
      </c>
      <c r="D39" s="80"/>
      <c r="E39" s="94" t="str">
        <f>IF(Q39="","0",ROUND(Q39/1000,0))</f>
        <v>0</v>
      </c>
      <c r="F39" s="32" t="str">
        <f>IF(E39="0","",E39/$E$61)</f>
        <v/>
      </c>
      <c r="G39" s="81"/>
      <c r="H39" s="82"/>
      <c r="I39" s="33" t="s">
        <v>49</v>
      </c>
      <c r="J39" s="34" t="s">
        <v>54</v>
      </c>
      <c r="K39" s="83"/>
      <c r="L39" s="84"/>
      <c r="M39" s="35" t="s">
        <v>54</v>
      </c>
      <c r="N39" s="83"/>
      <c r="O39" s="84"/>
      <c r="P39" s="36" t="s">
        <v>55</v>
      </c>
      <c r="Q39" s="37" t="str">
        <f t="shared" si="1"/>
        <v/>
      </c>
      <c r="R39" s="36" t="s">
        <v>49</v>
      </c>
      <c r="S39" s="15"/>
    </row>
    <row r="40" spans="2:19" s="38" customFormat="1" x14ac:dyDescent="0.15">
      <c r="B40" s="31"/>
      <c r="C40" s="80"/>
      <c r="D40" s="80"/>
      <c r="E40" s="94" t="str">
        <f>IF(Q40="","",ROUND(Q40/1000,0))</f>
        <v/>
      </c>
      <c r="F40" s="32" t="str">
        <f>IF(E40="","",E40/$E$61)</f>
        <v/>
      </c>
      <c r="G40" s="81"/>
      <c r="H40" s="82"/>
      <c r="I40" s="33" t="s">
        <v>49</v>
      </c>
      <c r="J40" s="34" t="s">
        <v>54</v>
      </c>
      <c r="K40" s="83"/>
      <c r="L40" s="84"/>
      <c r="M40" s="35" t="s">
        <v>54</v>
      </c>
      <c r="N40" s="83"/>
      <c r="O40" s="84"/>
      <c r="P40" s="36" t="s">
        <v>55</v>
      </c>
      <c r="Q40" s="37" t="str">
        <f t="shared" si="1"/>
        <v/>
      </c>
      <c r="R40" s="36" t="s">
        <v>49</v>
      </c>
      <c r="S40" s="15"/>
    </row>
    <row r="41" spans="2:19" s="38" customFormat="1" x14ac:dyDescent="0.15">
      <c r="B41" s="31"/>
      <c r="C41" s="80"/>
      <c r="D41" s="80"/>
      <c r="E41" s="94" t="str">
        <f t="shared" ref="E41:E42" si="8">IF(Q41="","",ROUND(Q41/1000,0))</f>
        <v/>
      </c>
      <c r="F41" s="32" t="str">
        <f>IF(E41="","",E41/$E$61)</f>
        <v/>
      </c>
      <c r="G41" s="81"/>
      <c r="H41" s="82"/>
      <c r="I41" s="33" t="s">
        <v>49</v>
      </c>
      <c r="J41" s="34" t="s">
        <v>54</v>
      </c>
      <c r="K41" s="83"/>
      <c r="L41" s="84"/>
      <c r="M41" s="35" t="s">
        <v>54</v>
      </c>
      <c r="N41" s="83"/>
      <c r="O41" s="84"/>
      <c r="P41" s="36" t="s">
        <v>55</v>
      </c>
      <c r="Q41" s="37" t="str">
        <f t="shared" si="1"/>
        <v/>
      </c>
      <c r="R41" s="36" t="s">
        <v>49</v>
      </c>
      <c r="S41" s="15"/>
    </row>
    <row r="42" spans="2:19" s="38" customFormat="1" x14ac:dyDescent="0.15">
      <c r="B42" s="31"/>
      <c r="C42" s="80"/>
      <c r="D42" s="80"/>
      <c r="E42" s="94" t="str">
        <f t="shared" si="8"/>
        <v/>
      </c>
      <c r="F42" s="32" t="str">
        <f>IF(E42="","",E42/$E$61)</f>
        <v/>
      </c>
      <c r="G42" s="81"/>
      <c r="H42" s="82"/>
      <c r="I42" s="33" t="s">
        <v>9</v>
      </c>
      <c r="J42" s="34" t="s">
        <v>61</v>
      </c>
      <c r="K42" s="83"/>
      <c r="L42" s="84"/>
      <c r="M42" s="35" t="s">
        <v>61</v>
      </c>
      <c r="N42" s="83"/>
      <c r="O42" s="84"/>
      <c r="P42" s="36" t="s">
        <v>55</v>
      </c>
      <c r="Q42" s="37" t="str">
        <f t="shared" si="1"/>
        <v/>
      </c>
      <c r="R42" s="36" t="s">
        <v>49</v>
      </c>
      <c r="S42" s="15"/>
    </row>
    <row r="43" spans="2:19" s="38" customFormat="1" x14ac:dyDescent="0.15">
      <c r="B43" s="31"/>
      <c r="C43" s="80" t="s">
        <v>63</v>
      </c>
      <c r="D43" s="80"/>
      <c r="E43" s="94" t="str">
        <f>IF(Q43="","0",ROUND(Q43/1000,0))</f>
        <v>0</v>
      </c>
      <c r="F43" s="32" t="str">
        <f>IF(E43="0","",E43/$E$61)</f>
        <v/>
      </c>
      <c r="G43" s="81"/>
      <c r="H43" s="82"/>
      <c r="I43" s="33" t="s">
        <v>49</v>
      </c>
      <c r="J43" s="34" t="s">
        <v>54</v>
      </c>
      <c r="K43" s="83"/>
      <c r="L43" s="84"/>
      <c r="M43" s="35" t="s">
        <v>54</v>
      </c>
      <c r="N43" s="83"/>
      <c r="O43" s="84"/>
      <c r="P43" s="36" t="s">
        <v>55</v>
      </c>
      <c r="Q43" s="37" t="str">
        <f t="shared" si="1"/>
        <v/>
      </c>
      <c r="R43" s="36" t="s">
        <v>49</v>
      </c>
      <c r="S43" s="15"/>
    </row>
    <row r="44" spans="2:19" s="38" customFormat="1" x14ac:dyDescent="0.15">
      <c r="B44" s="31"/>
      <c r="C44" s="80"/>
      <c r="D44" s="80"/>
      <c r="E44" s="94" t="str">
        <f>IF(Q44="","",ROUND(Q44/1000,0))</f>
        <v/>
      </c>
      <c r="F44" s="32" t="str">
        <f>IF(E44="","",E44/$E$61)</f>
        <v/>
      </c>
      <c r="G44" s="81"/>
      <c r="H44" s="82"/>
      <c r="I44" s="33" t="s">
        <v>49</v>
      </c>
      <c r="J44" s="34" t="s">
        <v>54</v>
      </c>
      <c r="K44" s="83"/>
      <c r="L44" s="84"/>
      <c r="M44" s="35" t="s">
        <v>54</v>
      </c>
      <c r="N44" s="83"/>
      <c r="O44" s="84"/>
      <c r="P44" s="36" t="s">
        <v>55</v>
      </c>
      <c r="Q44" s="37" t="str">
        <f t="shared" si="1"/>
        <v/>
      </c>
      <c r="R44" s="36" t="s">
        <v>49</v>
      </c>
      <c r="S44" s="15"/>
    </row>
    <row r="45" spans="2:19" s="38" customFormat="1" x14ac:dyDescent="0.15">
      <c r="B45" s="31"/>
      <c r="C45" s="80"/>
      <c r="D45" s="80"/>
      <c r="E45" s="94" t="str">
        <f t="shared" ref="E45:E46" si="9">IF(Q45="","",ROUND(Q45/1000,0))</f>
        <v/>
      </c>
      <c r="F45" s="32" t="str">
        <f>IF(E45="","",E45/$E$61)</f>
        <v/>
      </c>
      <c r="G45" s="81"/>
      <c r="H45" s="82"/>
      <c r="I45" s="33" t="s">
        <v>49</v>
      </c>
      <c r="J45" s="34" t="s">
        <v>54</v>
      </c>
      <c r="K45" s="83"/>
      <c r="L45" s="84"/>
      <c r="M45" s="35" t="s">
        <v>54</v>
      </c>
      <c r="N45" s="83"/>
      <c r="O45" s="84"/>
      <c r="P45" s="36" t="s">
        <v>55</v>
      </c>
      <c r="Q45" s="37" t="str">
        <f t="shared" si="1"/>
        <v/>
      </c>
      <c r="R45" s="36" t="s">
        <v>49</v>
      </c>
      <c r="S45" s="15"/>
    </row>
    <row r="46" spans="2:19" s="38" customFormat="1" x14ac:dyDescent="0.15">
      <c r="B46" s="31"/>
      <c r="C46" s="80"/>
      <c r="D46" s="80"/>
      <c r="E46" s="94" t="str">
        <f t="shared" si="9"/>
        <v/>
      </c>
      <c r="F46" s="32" t="str">
        <f>IF(E46="","",E46/$E$61)</f>
        <v/>
      </c>
      <c r="G46" s="81"/>
      <c r="H46" s="82"/>
      <c r="I46" s="33" t="s">
        <v>49</v>
      </c>
      <c r="J46" s="34" t="s">
        <v>54</v>
      </c>
      <c r="K46" s="83"/>
      <c r="L46" s="84"/>
      <c r="M46" s="35" t="s">
        <v>54</v>
      </c>
      <c r="N46" s="83"/>
      <c r="O46" s="84"/>
      <c r="P46" s="36" t="s">
        <v>55</v>
      </c>
      <c r="Q46" s="37" t="str">
        <f t="shared" si="1"/>
        <v/>
      </c>
      <c r="R46" s="36" t="s">
        <v>49</v>
      </c>
      <c r="S46" s="15"/>
    </row>
    <row r="47" spans="2:19" s="38" customFormat="1" x14ac:dyDescent="0.15">
      <c r="B47" s="31"/>
      <c r="C47" s="80" t="s">
        <v>64</v>
      </c>
      <c r="D47" s="80"/>
      <c r="E47" s="94" t="str">
        <f>IF(Q47="","0",ROUND(Q47/1000,0))</f>
        <v>0</v>
      </c>
      <c r="F47" s="32" t="str">
        <f>IF(E47="0","",E47/$E$61)</f>
        <v/>
      </c>
      <c r="G47" s="81"/>
      <c r="H47" s="82"/>
      <c r="I47" s="33" t="s">
        <v>49</v>
      </c>
      <c r="J47" s="34" t="s">
        <v>54</v>
      </c>
      <c r="K47" s="83"/>
      <c r="L47" s="84"/>
      <c r="M47" s="35" t="s">
        <v>54</v>
      </c>
      <c r="N47" s="83"/>
      <c r="O47" s="84"/>
      <c r="P47" s="36" t="s">
        <v>55</v>
      </c>
      <c r="Q47" s="37" t="str">
        <f t="shared" si="1"/>
        <v/>
      </c>
      <c r="R47" s="36" t="s">
        <v>49</v>
      </c>
      <c r="S47" s="15"/>
    </row>
    <row r="48" spans="2:19" s="38" customFormat="1" x14ac:dyDescent="0.15">
      <c r="B48" s="31"/>
      <c r="C48" s="80"/>
      <c r="D48" s="87"/>
      <c r="E48" s="94" t="str">
        <f>IF(Q48="","",ROUND(Q48/1000,0))</f>
        <v/>
      </c>
      <c r="F48" s="32" t="str">
        <f>IF(E48="","",E48/$E$61)</f>
        <v/>
      </c>
      <c r="G48" s="81"/>
      <c r="H48" s="82"/>
      <c r="I48" s="33" t="s">
        <v>49</v>
      </c>
      <c r="J48" s="34" t="s">
        <v>54</v>
      </c>
      <c r="K48" s="83"/>
      <c r="L48" s="84"/>
      <c r="M48" s="35" t="s">
        <v>54</v>
      </c>
      <c r="N48" s="83"/>
      <c r="O48" s="84"/>
      <c r="P48" s="36" t="s">
        <v>55</v>
      </c>
      <c r="Q48" s="37" t="str">
        <f t="shared" si="1"/>
        <v/>
      </c>
      <c r="R48" s="36" t="s">
        <v>49</v>
      </c>
      <c r="S48" s="15"/>
    </row>
    <row r="49" spans="2:19" s="38" customFormat="1" x14ac:dyDescent="0.15">
      <c r="B49" s="31"/>
      <c r="C49" s="80"/>
      <c r="D49" s="87"/>
      <c r="E49" s="94" t="str">
        <f>IF(Q49="","",ROUND(Q49/1000,0))</f>
        <v/>
      </c>
      <c r="F49" s="32" t="str">
        <f>IF(E49="","",E49/$E$61)</f>
        <v/>
      </c>
      <c r="G49" s="81"/>
      <c r="H49" s="82"/>
      <c r="I49" s="33" t="s">
        <v>49</v>
      </c>
      <c r="J49" s="34" t="s">
        <v>54</v>
      </c>
      <c r="K49" s="83"/>
      <c r="L49" s="84"/>
      <c r="M49" s="35" t="s">
        <v>54</v>
      </c>
      <c r="N49" s="83"/>
      <c r="O49" s="84"/>
      <c r="P49" s="36" t="s">
        <v>55</v>
      </c>
      <c r="Q49" s="37" t="str">
        <f t="shared" si="1"/>
        <v/>
      </c>
      <c r="R49" s="36" t="s">
        <v>49</v>
      </c>
      <c r="S49" s="15"/>
    </row>
    <row r="50" spans="2:19" s="38" customFormat="1" x14ac:dyDescent="0.15">
      <c r="B50" s="31"/>
      <c r="C50" s="80"/>
      <c r="D50" s="87"/>
      <c r="E50" s="94" t="str">
        <f t="shared" ref="E50" si="10">IF(Q50="","",ROUND(Q50/1000,0))</f>
        <v/>
      </c>
      <c r="F50" s="32" t="str">
        <f>IF(E50="","",E50/$E$61)</f>
        <v/>
      </c>
      <c r="G50" s="81"/>
      <c r="H50" s="82"/>
      <c r="I50" s="33" t="s">
        <v>49</v>
      </c>
      <c r="J50" s="34" t="s">
        <v>54</v>
      </c>
      <c r="K50" s="83"/>
      <c r="L50" s="84"/>
      <c r="M50" s="35" t="s">
        <v>54</v>
      </c>
      <c r="N50" s="83"/>
      <c r="O50" s="84"/>
      <c r="P50" s="36" t="s">
        <v>55</v>
      </c>
      <c r="Q50" s="37" t="str">
        <f t="shared" si="1"/>
        <v/>
      </c>
      <c r="R50" s="36" t="s">
        <v>49</v>
      </c>
      <c r="S50" s="15"/>
    </row>
    <row r="51" spans="2:19" x14ac:dyDescent="0.15">
      <c r="B51" s="39" t="s">
        <v>158</v>
      </c>
      <c r="C51" s="40"/>
      <c r="D51" s="40"/>
      <c r="E51" s="95">
        <f>SUM(E52:E60)</f>
        <v>0</v>
      </c>
      <c r="F51" s="26"/>
      <c r="G51" s="41"/>
      <c r="H51" s="28"/>
      <c r="I51" s="28"/>
      <c r="J51" s="28"/>
      <c r="K51" s="28"/>
      <c r="L51" s="28"/>
      <c r="M51" s="28"/>
      <c r="N51" s="28"/>
      <c r="O51" s="28"/>
      <c r="P51" s="28"/>
      <c r="Q51" s="29"/>
      <c r="R51" s="30"/>
    </row>
    <row r="52" spans="2:19" s="38" customFormat="1" x14ac:dyDescent="0.15">
      <c r="B52" s="31"/>
      <c r="C52" s="80"/>
      <c r="D52" s="80"/>
      <c r="E52" s="94" t="str">
        <f t="shared" si="3"/>
        <v>0</v>
      </c>
      <c r="F52" s="32" t="str">
        <f>IF(E52="0","",E52/$E$61)</f>
        <v/>
      </c>
      <c r="G52" s="81"/>
      <c r="H52" s="82"/>
      <c r="I52" s="33" t="s">
        <v>49</v>
      </c>
      <c r="J52" s="34" t="s">
        <v>54</v>
      </c>
      <c r="K52" s="83"/>
      <c r="L52" s="84"/>
      <c r="M52" s="35" t="s">
        <v>54</v>
      </c>
      <c r="N52" s="83"/>
      <c r="O52" s="84"/>
      <c r="P52" s="36" t="s">
        <v>55</v>
      </c>
      <c r="Q52" s="37" t="str">
        <f>+IF(AND(H52="",K52="",N52=""),"",IF(K52="",H52*N52,IF(N52="",H52*K52,H52*K52*N52)))</f>
        <v/>
      </c>
      <c r="R52" s="36" t="s">
        <v>49</v>
      </c>
      <c r="S52" s="15"/>
    </row>
    <row r="53" spans="2:19" s="38" customFormat="1" x14ac:dyDescent="0.15">
      <c r="B53" s="31"/>
      <c r="C53" s="80"/>
      <c r="D53" s="80"/>
      <c r="E53" s="94" t="str">
        <f>IF(Q53="","",ROUND(Q53/1000,0))</f>
        <v/>
      </c>
      <c r="F53" s="32" t="str">
        <f t="shared" ref="F53:F60" si="11">IF(E53="","",E53/$E$61)</f>
        <v/>
      </c>
      <c r="G53" s="81"/>
      <c r="H53" s="82"/>
      <c r="I53" s="33" t="s">
        <v>49</v>
      </c>
      <c r="J53" s="34" t="s">
        <v>54</v>
      </c>
      <c r="K53" s="83"/>
      <c r="L53" s="84"/>
      <c r="M53" s="35" t="s">
        <v>54</v>
      </c>
      <c r="N53" s="83"/>
      <c r="O53" s="84"/>
      <c r="P53" s="36" t="s">
        <v>55</v>
      </c>
      <c r="Q53" s="37" t="str">
        <f t="shared" ref="Q53:Q60" si="12">+IF(AND(H53="",K53="",N53=""),"",IF(K53="",H53*N53,IF(N53="",H53*K53,H53*K53*N53)))</f>
        <v/>
      </c>
      <c r="R53" s="36" t="s">
        <v>49</v>
      </c>
      <c r="S53" s="15"/>
    </row>
    <row r="54" spans="2:19" s="38" customFormat="1" x14ac:dyDescent="0.15">
      <c r="B54" s="31"/>
      <c r="C54" s="80"/>
      <c r="D54" s="80"/>
      <c r="E54" s="94" t="str">
        <f t="shared" ref="E54:E60" si="13">IF(Q54="","",ROUND(Q54/1000,0))</f>
        <v/>
      </c>
      <c r="F54" s="32" t="str">
        <f t="shared" si="11"/>
        <v/>
      </c>
      <c r="G54" s="81"/>
      <c r="H54" s="82"/>
      <c r="I54" s="33" t="s">
        <v>49</v>
      </c>
      <c r="J54" s="34" t="s">
        <v>54</v>
      </c>
      <c r="K54" s="83"/>
      <c r="L54" s="84"/>
      <c r="M54" s="35" t="s">
        <v>54</v>
      </c>
      <c r="N54" s="83"/>
      <c r="O54" s="84"/>
      <c r="P54" s="36" t="s">
        <v>55</v>
      </c>
      <c r="Q54" s="37" t="str">
        <f t="shared" si="12"/>
        <v/>
      </c>
      <c r="R54" s="36" t="s">
        <v>49</v>
      </c>
      <c r="S54" s="15"/>
    </row>
    <row r="55" spans="2:19" s="38" customFormat="1" x14ac:dyDescent="0.15">
      <c r="B55" s="31"/>
      <c r="C55" s="80"/>
      <c r="D55" s="80"/>
      <c r="E55" s="94" t="str">
        <f t="shared" si="13"/>
        <v/>
      </c>
      <c r="F55" s="32" t="str">
        <f t="shared" si="11"/>
        <v/>
      </c>
      <c r="G55" s="81"/>
      <c r="H55" s="82"/>
      <c r="I55" s="33" t="s">
        <v>49</v>
      </c>
      <c r="J55" s="34" t="s">
        <v>54</v>
      </c>
      <c r="K55" s="83"/>
      <c r="L55" s="84"/>
      <c r="M55" s="35" t="s">
        <v>54</v>
      </c>
      <c r="N55" s="83"/>
      <c r="O55" s="84"/>
      <c r="P55" s="36" t="s">
        <v>55</v>
      </c>
      <c r="Q55" s="37" t="str">
        <f t="shared" si="12"/>
        <v/>
      </c>
      <c r="R55" s="36" t="s">
        <v>49</v>
      </c>
      <c r="S55" s="15"/>
    </row>
    <row r="56" spans="2:19" s="38" customFormat="1" x14ac:dyDescent="0.15">
      <c r="B56" s="31"/>
      <c r="C56" s="80"/>
      <c r="D56" s="80"/>
      <c r="E56" s="94" t="str">
        <f t="shared" si="13"/>
        <v/>
      </c>
      <c r="F56" s="32" t="str">
        <f t="shared" si="11"/>
        <v/>
      </c>
      <c r="G56" s="81"/>
      <c r="H56" s="82"/>
      <c r="I56" s="33" t="s">
        <v>49</v>
      </c>
      <c r="J56" s="34" t="s">
        <v>54</v>
      </c>
      <c r="K56" s="83"/>
      <c r="L56" s="84"/>
      <c r="M56" s="35" t="s">
        <v>54</v>
      </c>
      <c r="N56" s="83"/>
      <c r="O56" s="84"/>
      <c r="P56" s="36" t="s">
        <v>55</v>
      </c>
      <c r="Q56" s="37" t="str">
        <f t="shared" si="12"/>
        <v/>
      </c>
      <c r="R56" s="36" t="s">
        <v>49</v>
      </c>
      <c r="S56" s="15"/>
    </row>
    <row r="57" spans="2:19" s="38" customFormat="1" x14ac:dyDescent="0.15">
      <c r="B57" s="31"/>
      <c r="C57" s="80"/>
      <c r="D57" s="80"/>
      <c r="E57" s="94" t="str">
        <f t="shared" si="13"/>
        <v/>
      </c>
      <c r="F57" s="32" t="str">
        <f t="shared" si="11"/>
        <v/>
      </c>
      <c r="G57" s="81"/>
      <c r="H57" s="82"/>
      <c r="I57" s="33" t="s">
        <v>49</v>
      </c>
      <c r="J57" s="34" t="s">
        <v>54</v>
      </c>
      <c r="K57" s="83"/>
      <c r="L57" s="84"/>
      <c r="M57" s="35" t="s">
        <v>54</v>
      </c>
      <c r="N57" s="83"/>
      <c r="O57" s="84"/>
      <c r="P57" s="36" t="s">
        <v>55</v>
      </c>
      <c r="Q57" s="37" t="str">
        <f t="shared" si="12"/>
        <v/>
      </c>
      <c r="R57" s="36" t="s">
        <v>49</v>
      </c>
      <c r="S57" s="15"/>
    </row>
    <row r="58" spans="2:19" s="38" customFormat="1" x14ac:dyDescent="0.15">
      <c r="B58" s="31"/>
      <c r="C58" s="80"/>
      <c r="D58" s="80"/>
      <c r="E58" s="94" t="str">
        <f t="shared" si="13"/>
        <v/>
      </c>
      <c r="F58" s="32" t="str">
        <f t="shared" si="11"/>
        <v/>
      </c>
      <c r="G58" s="81"/>
      <c r="H58" s="82"/>
      <c r="I58" s="33" t="s">
        <v>49</v>
      </c>
      <c r="J58" s="34" t="s">
        <v>54</v>
      </c>
      <c r="K58" s="83"/>
      <c r="L58" s="84"/>
      <c r="M58" s="35" t="s">
        <v>54</v>
      </c>
      <c r="N58" s="83"/>
      <c r="O58" s="84"/>
      <c r="P58" s="36" t="s">
        <v>55</v>
      </c>
      <c r="Q58" s="37" t="str">
        <f t="shared" si="12"/>
        <v/>
      </c>
      <c r="R58" s="36" t="s">
        <v>49</v>
      </c>
      <c r="S58" s="15"/>
    </row>
    <row r="59" spans="2:19" s="38" customFormat="1" x14ac:dyDescent="0.15">
      <c r="B59" s="31"/>
      <c r="C59" s="80"/>
      <c r="D59" s="80"/>
      <c r="E59" s="94" t="str">
        <f t="shared" si="13"/>
        <v/>
      </c>
      <c r="F59" s="32" t="str">
        <f t="shared" si="11"/>
        <v/>
      </c>
      <c r="G59" s="81"/>
      <c r="H59" s="82"/>
      <c r="I59" s="33" t="s">
        <v>49</v>
      </c>
      <c r="J59" s="34" t="s">
        <v>54</v>
      </c>
      <c r="K59" s="83"/>
      <c r="L59" s="84"/>
      <c r="M59" s="35" t="s">
        <v>54</v>
      </c>
      <c r="N59" s="83"/>
      <c r="O59" s="84"/>
      <c r="P59" s="36" t="s">
        <v>55</v>
      </c>
      <c r="Q59" s="37" t="str">
        <f t="shared" si="12"/>
        <v/>
      </c>
      <c r="R59" s="36" t="s">
        <v>49</v>
      </c>
      <c r="S59" s="15"/>
    </row>
    <row r="60" spans="2:19" s="38" customFormat="1" x14ac:dyDescent="0.15">
      <c r="B60" s="31"/>
      <c r="C60" s="80"/>
      <c r="D60" s="80"/>
      <c r="E60" s="94" t="str">
        <f t="shared" si="13"/>
        <v/>
      </c>
      <c r="F60" s="32" t="str">
        <f t="shared" si="11"/>
        <v/>
      </c>
      <c r="G60" s="81"/>
      <c r="H60" s="82"/>
      <c r="I60" s="33" t="s">
        <v>49</v>
      </c>
      <c r="J60" s="34" t="s">
        <v>54</v>
      </c>
      <c r="K60" s="83"/>
      <c r="L60" s="84"/>
      <c r="M60" s="35" t="s">
        <v>54</v>
      </c>
      <c r="N60" s="83"/>
      <c r="O60" s="84"/>
      <c r="P60" s="36" t="s">
        <v>55</v>
      </c>
      <c r="Q60" s="37" t="str">
        <f t="shared" si="12"/>
        <v/>
      </c>
      <c r="R60" s="36" t="s">
        <v>49</v>
      </c>
      <c r="S60" s="15"/>
    </row>
    <row r="61" spans="2:19" x14ac:dyDescent="0.15">
      <c r="B61" s="42" t="s">
        <v>13</v>
      </c>
      <c r="C61" s="43" t="s">
        <v>65</v>
      </c>
      <c r="D61" s="43" t="s">
        <v>65</v>
      </c>
      <c r="E61" s="96">
        <f>+SUM(E6,E16,E26,E51)</f>
        <v>0</v>
      </c>
      <c r="F61" s="44" t="str">
        <f>+IF(E61=0,"－",E61/$E$61)</f>
        <v>－</v>
      </c>
      <c r="G61" s="209" t="s">
        <v>65</v>
      </c>
      <c r="H61" s="210"/>
      <c r="I61" s="210"/>
      <c r="J61" s="210"/>
      <c r="K61" s="210"/>
      <c r="L61" s="210"/>
      <c r="M61" s="210"/>
      <c r="N61" s="210"/>
      <c r="O61" s="210"/>
      <c r="P61" s="210"/>
      <c r="Q61" s="210"/>
      <c r="R61" s="211"/>
      <c r="S61" s="15" t="str">
        <f t="shared" ref="S61" si="14">IF(AND($B61="",$R61=""),"「コピーしたセルの挿入」をしてください。正しく計算されません。","")</f>
        <v/>
      </c>
    </row>
    <row r="62" spans="2:19" x14ac:dyDescent="0.15">
      <c r="B62" s="45" t="s">
        <v>66</v>
      </c>
      <c r="C62" s="45"/>
      <c r="D62" s="45"/>
      <c r="E62" s="97"/>
      <c r="F62" s="45"/>
      <c r="G62" s="45"/>
    </row>
    <row r="63" spans="2:19" ht="14.25" customHeight="1" x14ac:dyDescent="0.15">
      <c r="B63" s="208" t="s">
        <v>149</v>
      </c>
      <c r="C63" s="208"/>
      <c r="D63" s="208"/>
      <c r="E63" s="208"/>
      <c r="F63" s="208"/>
      <c r="G63" s="208"/>
      <c r="H63" s="208"/>
      <c r="I63" s="208"/>
      <c r="J63" s="208"/>
      <c r="K63" s="208"/>
      <c r="L63" s="208"/>
      <c r="M63" s="208"/>
      <c r="N63" s="208"/>
      <c r="O63" s="208"/>
      <c r="P63" s="208"/>
      <c r="Q63" s="208"/>
      <c r="R63" s="208"/>
    </row>
    <row r="64" spans="2:19" x14ac:dyDescent="0.15">
      <c r="B64" s="45" t="s">
        <v>150</v>
      </c>
      <c r="C64" s="45"/>
      <c r="D64" s="45"/>
      <c r="E64" s="97"/>
      <c r="F64" s="45"/>
      <c r="G64" s="45"/>
    </row>
    <row r="65" spans="2:7" x14ac:dyDescent="0.15">
      <c r="B65" s="208"/>
      <c r="C65" s="208"/>
      <c r="D65" s="208"/>
      <c r="E65" s="208"/>
      <c r="F65" s="208"/>
      <c r="G65" s="208"/>
    </row>
    <row r="72" spans="2:7" x14ac:dyDescent="0.15">
      <c r="D72" s="18" t="s">
        <v>39</v>
      </c>
      <c r="E72" s="92" t="s">
        <v>40</v>
      </c>
      <c r="G72" s="18" t="s">
        <v>67</v>
      </c>
    </row>
    <row r="73" spans="2:7" x14ac:dyDescent="0.15">
      <c r="D73" s="18" t="s">
        <v>68</v>
      </c>
      <c r="E73" s="92" t="s">
        <v>69</v>
      </c>
      <c r="G73" s="18" t="s">
        <v>70</v>
      </c>
    </row>
    <row r="74" spans="2:7" x14ac:dyDescent="0.15">
      <c r="D74" s="18" t="s">
        <v>71</v>
      </c>
      <c r="E74" s="92" t="s">
        <v>72</v>
      </c>
      <c r="G74" s="18" t="s">
        <v>73</v>
      </c>
    </row>
    <row r="75" spans="2:7" x14ac:dyDescent="0.15">
      <c r="D75" s="18" t="s">
        <v>56</v>
      </c>
      <c r="E75" s="92" t="s">
        <v>74</v>
      </c>
      <c r="G75" s="18" t="s">
        <v>75</v>
      </c>
    </row>
    <row r="76" spans="2:7" x14ac:dyDescent="0.15">
      <c r="D76" s="18" t="s">
        <v>59</v>
      </c>
      <c r="E76" s="92" t="s">
        <v>76</v>
      </c>
      <c r="G76" s="18" t="s">
        <v>77</v>
      </c>
    </row>
    <row r="77" spans="2:7" x14ac:dyDescent="0.15">
      <c r="D77" s="18" t="s">
        <v>58</v>
      </c>
      <c r="E77" s="92" t="s">
        <v>78</v>
      </c>
      <c r="G77" s="18" t="s">
        <v>79</v>
      </c>
    </row>
    <row r="78" spans="2:7" x14ac:dyDescent="0.15">
      <c r="D78" s="18" t="s">
        <v>80</v>
      </c>
      <c r="E78" s="92" t="s">
        <v>81</v>
      </c>
      <c r="G78" s="18" t="s">
        <v>82</v>
      </c>
    </row>
    <row r="79" spans="2:7" x14ac:dyDescent="0.15">
      <c r="D79" s="18" t="s">
        <v>62</v>
      </c>
      <c r="E79" s="92" t="s">
        <v>83</v>
      </c>
      <c r="G79" s="18" t="s">
        <v>84</v>
      </c>
    </row>
    <row r="80" spans="2:7" x14ac:dyDescent="0.15">
      <c r="D80" s="18" t="s">
        <v>63</v>
      </c>
      <c r="E80" s="92" t="s">
        <v>85</v>
      </c>
      <c r="G80" s="18" t="s">
        <v>86</v>
      </c>
    </row>
    <row r="81" spans="4:24" x14ac:dyDescent="0.15">
      <c r="D81" s="18" t="s">
        <v>87</v>
      </c>
      <c r="G81" s="18" t="s">
        <v>88</v>
      </c>
    </row>
    <row r="82" spans="4:24" x14ac:dyDescent="0.15">
      <c r="D82" s="18" t="s">
        <v>89</v>
      </c>
      <c r="E82" s="92" t="s">
        <v>90</v>
      </c>
      <c r="G82" s="18" t="s">
        <v>88</v>
      </c>
    </row>
    <row r="83" spans="4:24" x14ac:dyDescent="0.15">
      <c r="E83" s="92" t="s">
        <v>91</v>
      </c>
      <c r="G83" s="18" t="s">
        <v>92</v>
      </c>
    </row>
    <row r="84" spans="4:24" x14ac:dyDescent="0.15">
      <c r="E84" s="92" t="s">
        <v>93</v>
      </c>
    </row>
    <row r="87" spans="4:24" x14ac:dyDescent="0.15">
      <c r="X87" s="46"/>
    </row>
    <row r="88" spans="4:24" x14ac:dyDescent="0.15">
      <c r="X88" s="46"/>
    </row>
    <row r="89" spans="4:24" x14ac:dyDescent="0.15">
      <c r="D89" s="18" t="s">
        <v>36</v>
      </c>
      <c r="F89" s="18" t="s">
        <v>39</v>
      </c>
      <c r="G89" s="18" t="s">
        <v>94</v>
      </c>
      <c r="H89" s="18" t="s">
        <v>95</v>
      </c>
      <c r="J89" s="18" t="s">
        <v>96</v>
      </c>
      <c r="X89" s="46"/>
    </row>
    <row r="90" spans="4:24" x14ac:dyDescent="0.15">
      <c r="D90" s="18" t="s">
        <v>52</v>
      </c>
      <c r="E90" s="92">
        <f>MATCH(D90,$B$6:$B$61,0)-1</f>
        <v>0</v>
      </c>
      <c r="F90" s="18" t="s">
        <v>68</v>
      </c>
      <c r="G90" s="18">
        <f>MATCH(F90,$C$6:$C$61,0)-1</f>
        <v>1</v>
      </c>
      <c r="X90" s="46"/>
    </row>
    <row r="91" spans="4:24" x14ac:dyDescent="0.15">
      <c r="D91" s="18" t="s">
        <v>56</v>
      </c>
      <c r="E91" s="92">
        <f>MATCH(D91,$B$6:$B$61,0)-1</f>
        <v>10</v>
      </c>
      <c r="F91" s="18" t="s">
        <v>56</v>
      </c>
      <c r="G91" s="18">
        <f>MATCH(F91,$C$6:$C$61,0)-1</f>
        <v>11</v>
      </c>
      <c r="X91" s="46"/>
    </row>
    <row r="92" spans="4:24" x14ac:dyDescent="0.15">
      <c r="D92" s="18" t="s">
        <v>57</v>
      </c>
      <c r="E92" s="92">
        <f>MATCH(D92,$B$6:$B$61,0)-1</f>
        <v>20</v>
      </c>
      <c r="F92" s="18" t="s">
        <v>59</v>
      </c>
      <c r="G92" s="18">
        <f t="shared" ref="G92:G99" si="15">IF(ISERROR(MATCH(F92,$C$6:$C$61,0)-1),"-",MATCH(F92,$C$6:$C$61,0)-1)</f>
        <v>25</v>
      </c>
      <c r="H92" s="18">
        <f>+IF(G92="-","-",RANK(G92,$G$92:$G$99,1))</f>
        <v>2</v>
      </c>
      <c r="I92" s="18">
        <f>+G92</f>
        <v>25</v>
      </c>
      <c r="J92" s="18">
        <f>+IF(G92="-","-",I92)</f>
        <v>25</v>
      </c>
      <c r="K92" s="18">
        <f t="shared" ref="K92:K98" si="16">+IF(G92="-","-",VLOOKUP(H92+1,$H$92:$I$99,2,FALSE))</f>
        <v>29</v>
      </c>
      <c r="X92" s="46"/>
    </row>
    <row r="93" spans="4:24" x14ac:dyDescent="0.15">
      <c r="D93" s="18" t="s">
        <v>13</v>
      </c>
      <c r="E93" s="92">
        <f>MATCH(D93,$B$6:$B$61,0)-1</f>
        <v>55</v>
      </c>
      <c r="F93" s="18" t="s">
        <v>58</v>
      </c>
      <c r="G93" s="18">
        <f t="shared" si="15"/>
        <v>21</v>
      </c>
      <c r="H93" s="18">
        <f t="shared" ref="H93:H99" si="17">+IF(G93="-","-",RANK(G93,$G$92:$G$99,1))</f>
        <v>1</v>
      </c>
      <c r="I93" s="18">
        <f t="shared" ref="I93:I99" si="18">+G93</f>
        <v>21</v>
      </c>
      <c r="J93" s="18">
        <f t="shared" ref="J93:J99" si="19">+IF(G93="-","-",I93)</f>
        <v>21</v>
      </c>
      <c r="K93" s="18">
        <f t="shared" si="16"/>
        <v>25</v>
      </c>
      <c r="X93" s="46"/>
    </row>
    <row r="94" spans="4:24" x14ac:dyDescent="0.15">
      <c r="F94" s="18" t="s">
        <v>80</v>
      </c>
      <c r="G94" s="18">
        <f t="shared" si="15"/>
        <v>29</v>
      </c>
      <c r="H94" s="18">
        <f t="shared" si="17"/>
        <v>3</v>
      </c>
      <c r="I94" s="18">
        <f t="shared" si="18"/>
        <v>29</v>
      </c>
      <c r="J94" s="18">
        <f t="shared" si="19"/>
        <v>29</v>
      </c>
      <c r="K94" s="18">
        <f t="shared" si="16"/>
        <v>33</v>
      </c>
      <c r="X94" s="46"/>
    </row>
    <row r="95" spans="4:24" x14ac:dyDescent="0.15">
      <c r="F95" s="18" t="s">
        <v>62</v>
      </c>
      <c r="G95" s="18">
        <f t="shared" si="15"/>
        <v>33</v>
      </c>
      <c r="H95" s="18">
        <f t="shared" si="17"/>
        <v>4</v>
      </c>
      <c r="I95" s="18">
        <f t="shared" si="18"/>
        <v>33</v>
      </c>
      <c r="J95" s="18">
        <f t="shared" si="19"/>
        <v>33</v>
      </c>
      <c r="K95" s="18">
        <f t="shared" si="16"/>
        <v>37</v>
      </c>
    </row>
    <row r="96" spans="4:24" x14ac:dyDescent="0.15">
      <c r="F96" s="18" t="s">
        <v>63</v>
      </c>
      <c r="G96" s="18">
        <f t="shared" si="15"/>
        <v>37</v>
      </c>
      <c r="H96" s="18">
        <f t="shared" si="17"/>
        <v>5</v>
      </c>
      <c r="I96" s="18">
        <f t="shared" si="18"/>
        <v>37</v>
      </c>
      <c r="J96" s="18">
        <f t="shared" si="19"/>
        <v>37</v>
      </c>
      <c r="K96" s="18">
        <f t="shared" si="16"/>
        <v>41</v>
      </c>
    </row>
    <row r="97" spans="6:11" x14ac:dyDescent="0.15">
      <c r="F97" s="18" t="s">
        <v>89</v>
      </c>
      <c r="G97" s="18">
        <f t="shared" si="15"/>
        <v>41</v>
      </c>
      <c r="H97" s="18">
        <f t="shared" si="17"/>
        <v>6</v>
      </c>
      <c r="I97" s="18">
        <f t="shared" si="18"/>
        <v>41</v>
      </c>
      <c r="J97" s="18">
        <f t="shared" si="19"/>
        <v>41</v>
      </c>
      <c r="K97" s="18">
        <f t="shared" si="16"/>
        <v>55</v>
      </c>
    </row>
    <row r="98" spans="6:11" x14ac:dyDescent="0.15">
      <c r="F98" s="18" t="s">
        <v>87</v>
      </c>
      <c r="G98" s="18" t="str">
        <f t="shared" si="15"/>
        <v>-</v>
      </c>
      <c r="H98" s="18" t="str">
        <f t="shared" si="17"/>
        <v>-</v>
      </c>
      <c r="I98" s="18" t="str">
        <f t="shared" si="18"/>
        <v>-</v>
      </c>
      <c r="J98" s="18" t="str">
        <f t="shared" si="19"/>
        <v>-</v>
      </c>
      <c r="K98" s="18" t="str">
        <f t="shared" si="16"/>
        <v>-</v>
      </c>
    </row>
    <row r="99" spans="6:11" x14ac:dyDescent="0.15">
      <c r="F99" s="18" t="s">
        <v>97</v>
      </c>
      <c r="G99" s="18">
        <f t="shared" si="15"/>
        <v>55</v>
      </c>
      <c r="H99" s="18">
        <f t="shared" si="17"/>
        <v>7</v>
      </c>
      <c r="I99" s="18">
        <f t="shared" si="18"/>
        <v>55</v>
      </c>
      <c r="J99" s="18">
        <f t="shared" si="19"/>
        <v>55</v>
      </c>
    </row>
  </sheetData>
  <sheetProtection formatColumns="0" formatRows="0" insertColumns="0" insertRows="0" deleteColumns="0" deleteRows="0"/>
  <mergeCells count="17">
    <mergeCell ref="B63:R63"/>
    <mergeCell ref="B65:G65"/>
    <mergeCell ref="H4:I4"/>
    <mergeCell ref="K4:L4"/>
    <mergeCell ref="N4:O4"/>
    <mergeCell ref="Q4:R5"/>
    <mergeCell ref="G61:R61"/>
    <mergeCell ref="B2:R2"/>
    <mergeCell ref="B3:B5"/>
    <mergeCell ref="C3:D3"/>
    <mergeCell ref="E3:F3"/>
    <mergeCell ref="G3:R3"/>
    <mergeCell ref="C4:C5"/>
    <mergeCell ref="D4:D5"/>
    <mergeCell ref="E4:E5"/>
    <mergeCell ref="F4:F5"/>
    <mergeCell ref="G4:G5"/>
  </mergeCells>
  <phoneticPr fontId="4"/>
  <conditionalFormatting sqref="E7:E15 E27:E50">
    <cfRule type="expression" dxfId="3" priority="16">
      <formula>+AND($C7&lt;&gt;"",$E7="")</formula>
    </cfRule>
  </conditionalFormatting>
  <conditionalFormatting sqref="E17:E25">
    <cfRule type="expression" dxfId="2" priority="7">
      <formula>+AND($C17&lt;&gt;"",$E17="")</formula>
    </cfRule>
  </conditionalFormatting>
  <conditionalFormatting sqref="E52:E60">
    <cfRule type="expression" dxfId="1" priority="6">
      <formula>+AND($C52&lt;&gt;"",$E52="")</formula>
    </cfRule>
  </conditionalFormatting>
  <conditionalFormatting sqref="Q6:Q60">
    <cfRule type="expression" dxfId="0" priority="14">
      <formula>AND($B6=0,$R6="")</formula>
    </cfRule>
  </conditionalFormatting>
  <dataValidations count="5">
    <dataValidation type="list" allowBlank="1" showDropDown="1" showInputMessage="1" showErrorMessage="1" errorTitle="名称無効" error="交付申請マニュアルにある「細目（節）」に記載された名称を記入してください。" sqref="C7" xr:uid="{A60191D0-CFC6-4D04-8E18-D72F816111F6}">
      <formula1>$D$64:$D$72</formula1>
    </dataValidation>
    <dataValidation type="list" allowBlank="1" showDropDown="1" showInputMessage="1" showErrorMessage="1" errorTitle="名称無効" error="交付申請マニュアルにある「細目（節）」に記載された名称を記入してください。" sqref="C6 C8:C60" xr:uid="{87500836-EFC1-4E6C-9CA0-DB913531E1EC}">
      <formula1>$D$73:$D$82</formula1>
    </dataValidation>
    <dataValidation type="list" allowBlank="1" showInputMessage="1" showErrorMessage="1" sqref="L27:L50 O7:O15 L52:L60 L17:L25 O52:O60 O17:O25 O27:O50 L7:L15" xr:uid="{0AA2EF1F-844B-431E-94F4-539982625CF9}">
      <formula1>$G$73:$G$83</formula1>
    </dataValidation>
    <dataValidation type="list" allowBlank="1" showDropDown="1" showInputMessage="1" showErrorMessage="1" errorTitle="名称無効" error="交付申請マニュアルにある「細目（区分）」に記載された名称を記入してください。" sqref="D6:D60" xr:uid="{241D14BE-A483-43CB-9E19-80CAC45C84EF}">
      <formula1>$E$73:$E$84</formula1>
    </dataValidation>
    <dataValidation type="whole" allowBlank="1" showInputMessage="1" showErrorMessage="1" sqref="H7:H15 H17:H25 K7:K15 N7:N15 K17:K25 N17:N25 H29:H50 H27:H28 K27:K50 N27:N50 H52:H60 K52:K60 N52:N60" xr:uid="{DAA46B6D-0496-4011-ADAA-45139260C90C}">
      <formula1>0</formula1>
      <formula2>10000000000</formula2>
    </dataValidation>
  </dataValidations>
  <printOptions horizontalCentered="1"/>
  <pageMargins left="0.78740157480314965" right="0.39370078740157483" top="0.59055118110236227" bottom="0.59055118110236227" header="0.31496062992125984" footer="0.31496062992125984"/>
  <pageSetup paperSize="9" scale="80" fitToWidth="0"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8A9C-3255-4DDF-8729-EA6AE35A6E92}">
  <sheetPr codeName="Sheet7">
    <tabColor rgb="FFFFC000"/>
  </sheetPr>
  <dimension ref="A1:M34"/>
  <sheetViews>
    <sheetView showGridLines="0" view="pageBreakPreview" zoomScaleNormal="100" zoomScaleSheetLayoutView="100" workbookViewId="0">
      <selection sqref="A1:H1"/>
    </sheetView>
  </sheetViews>
  <sheetFormatPr defaultColWidth="20.625" defaultRowHeight="24" customHeight="1" x14ac:dyDescent="0.15"/>
  <cols>
    <col min="1" max="2" width="18.625" style="50" customWidth="1"/>
    <col min="3" max="3" width="2.875" style="50" customWidth="1"/>
    <col min="4" max="4" width="15.625" style="50" customWidth="1"/>
    <col min="5" max="5" width="2.875" style="50" customWidth="1"/>
    <col min="6" max="6" width="16.625" style="50" customWidth="1"/>
    <col min="7" max="7" width="2.875" style="50" customWidth="1"/>
    <col min="8" max="8" width="15.625" style="50" customWidth="1"/>
    <col min="9" max="10" width="3.625" style="50" customWidth="1"/>
    <col min="11" max="11" width="16.625" style="50" customWidth="1"/>
    <col min="12" max="12" width="3.625" style="50" customWidth="1"/>
    <col min="13" max="14" width="16.625" style="50" customWidth="1"/>
    <col min="15" max="256" width="20.625" style="50"/>
    <col min="257" max="258" width="18.625" style="50" customWidth="1"/>
    <col min="259" max="259" width="2.875" style="50" customWidth="1"/>
    <col min="260" max="260" width="15.625" style="50" customWidth="1"/>
    <col min="261" max="261" width="2.875" style="50" customWidth="1"/>
    <col min="262" max="262" width="16.625" style="50" customWidth="1"/>
    <col min="263" max="263" width="2.875" style="50" customWidth="1"/>
    <col min="264" max="264" width="15.625" style="50" customWidth="1"/>
    <col min="265" max="266" width="3.625" style="50" customWidth="1"/>
    <col min="267" max="267" width="16.625" style="50" customWidth="1"/>
    <col min="268" max="268" width="3.625" style="50" customWidth="1"/>
    <col min="269" max="270" width="16.625" style="50" customWidth="1"/>
    <col min="271" max="512" width="20.625" style="50"/>
    <col min="513" max="514" width="18.625" style="50" customWidth="1"/>
    <col min="515" max="515" width="2.875" style="50" customWidth="1"/>
    <col min="516" max="516" width="15.625" style="50" customWidth="1"/>
    <col min="517" max="517" width="2.875" style="50" customWidth="1"/>
    <col min="518" max="518" width="16.625" style="50" customWidth="1"/>
    <col min="519" max="519" width="2.875" style="50" customWidth="1"/>
    <col min="520" max="520" width="15.625" style="50" customWidth="1"/>
    <col min="521" max="522" width="3.625" style="50" customWidth="1"/>
    <col min="523" max="523" width="16.625" style="50" customWidth="1"/>
    <col min="524" max="524" width="3.625" style="50" customWidth="1"/>
    <col min="525" max="526" width="16.625" style="50" customWidth="1"/>
    <col min="527" max="768" width="20.625" style="50"/>
    <col min="769" max="770" width="18.625" style="50" customWidth="1"/>
    <col min="771" max="771" width="2.875" style="50" customWidth="1"/>
    <col min="772" max="772" width="15.625" style="50" customWidth="1"/>
    <col min="773" max="773" width="2.875" style="50" customWidth="1"/>
    <col min="774" max="774" width="16.625" style="50" customWidth="1"/>
    <col min="775" max="775" width="2.875" style="50" customWidth="1"/>
    <col min="776" max="776" width="15.625" style="50" customWidth="1"/>
    <col min="777" max="778" width="3.625" style="50" customWidth="1"/>
    <col min="779" max="779" width="16.625" style="50" customWidth="1"/>
    <col min="780" max="780" width="3.625" style="50" customWidth="1"/>
    <col min="781" max="782" width="16.625" style="50" customWidth="1"/>
    <col min="783" max="1024" width="20.625" style="50"/>
    <col min="1025" max="1026" width="18.625" style="50" customWidth="1"/>
    <col min="1027" max="1027" width="2.875" style="50" customWidth="1"/>
    <col min="1028" max="1028" width="15.625" style="50" customWidth="1"/>
    <col min="1029" max="1029" width="2.875" style="50" customWidth="1"/>
    <col min="1030" max="1030" width="16.625" style="50" customWidth="1"/>
    <col min="1031" max="1031" width="2.875" style="50" customWidth="1"/>
    <col min="1032" max="1032" width="15.625" style="50" customWidth="1"/>
    <col min="1033" max="1034" width="3.625" style="50" customWidth="1"/>
    <col min="1035" max="1035" width="16.625" style="50" customWidth="1"/>
    <col min="1036" max="1036" width="3.625" style="50" customWidth="1"/>
    <col min="1037" max="1038" width="16.625" style="50" customWidth="1"/>
    <col min="1039" max="1280" width="20.625" style="50"/>
    <col min="1281" max="1282" width="18.625" style="50" customWidth="1"/>
    <col min="1283" max="1283" width="2.875" style="50" customWidth="1"/>
    <col min="1284" max="1284" width="15.625" style="50" customWidth="1"/>
    <col min="1285" max="1285" width="2.875" style="50" customWidth="1"/>
    <col min="1286" max="1286" width="16.625" style="50" customWidth="1"/>
    <col min="1287" max="1287" width="2.875" style="50" customWidth="1"/>
    <col min="1288" max="1288" width="15.625" style="50" customWidth="1"/>
    <col min="1289" max="1290" width="3.625" style="50" customWidth="1"/>
    <col min="1291" max="1291" width="16.625" style="50" customWidth="1"/>
    <col min="1292" max="1292" width="3.625" style="50" customWidth="1"/>
    <col min="1293" max="1294" width="16.625" style="50" customWidth="1"/>
    <col min="1295" max="1536" width="20.625" style="50"/>
    <col min="1537" max="1538" width="18.625" style="50" customWidth="1"/>
    <col min="1539" max="1539" width="2.875" style="50" customWidth="1"/>
    <col min="1540" max="1540" width="15.625" style="50" customWidth="1"/>
    <col min="1541" max="1541" width="2.875" style="50" customWidth="1"/>
    <col min="1542" max="1542" width="16.625" style="50" customWidth="1"/>
    <col min="1543" max="1543" width="2.875" style="50" customWidth="1"/>
    <col min="1544" max="1544" width="15.625" style="50" customWidth="1"/>
    <col min="1545" max="1546" width="3.625" style="50" customWidth="1"/>
    <col min="1547" max="1547" width="16.625" style="50" customWidth="1"/>
    <col min="1548" max="1548" width="3.625" style="50" customWidth="1"/>
    <col min="1549" max="1550" width="16.625" style="50" customWidth="1"/>
    <col min="1551" max="1792" width="20.625" style="50"/>
    <col min="1793" max="1794" width="18.625" style="50" customWidth="1"/>
    <col min="1795" max="1795" width="2.875" style="50" customWidth="1"/>
    <col min="1796" max="1796" width="15.625" style="50" customWidth="1"/>
    <col min="1797" max="1797" width="2.875" style="50" customWidth="1"/>
    <col min="1798" max="1798" width="16.625" style="50" customWidth="1"/>
    <col min="1799" max="1799" width="2.875" style="50" customWidth="1"/>
    <col min="1800" max="1800" width="15.625" style="50" customWidth="1"/>
    <col min="1801" max="1802" width="3.625" style="50" customWidth="1"/>
    <col min="1803" max="1803" width="16.625" style="50" customWidth="1"/>
    <col min="1804" max="1804" width="3.625" style="50" customWidth="1"/>
    <col min="1805" max="1806" width="16.625" style="50" customWidth="1"/>
    <col min="1807" max="2048" width="20.625" style="50"/>
    <col min="2049" max="2050" width="18.625" style="50" customWidth="1"/>
    <col min="2051" max="2051" width="2.875" style="50" customWidth="1"/>
    <col min="2052" max="2052" width="15.625" style="50" customWidth="1"/>
    <col min="2053" max="2053" width="2.875" style="50" customWidth="1"/>
    <col min="2054" max="2054" width="16.625" style="50" customWidth="1"/>
    <col min="2055" max="2055" width="2.875" style="50" customWidth="1"/>
    <col min="2056" max="2056" width="15.625" style="50" customWidth="1"/>
    <col min="2057" max="2058" width="3.625" style="50" customWidth="1"/>
    <col min="2059" max="2059" width="16.625" style="50" customWidth="1"/>
    <col min="2060" max="2060" width="3.625" style="50" customWidth="1"/>
    <col min="2061" max="2062" width="16.625" style="50" customWidth="1"/>
    <col min="2063" max="2304" width="20.625" style="50"/>
    <col min="2305" max="2306" width="18.625" style="50" customWidth="1"/>
    <col min="2307" max="2307" width="2.875" style="50" customWidth="1"/>
    <col min="2308" max="2308" width="15.625" style="50" customWidth="1"/>
    <col min="2309" max="2309" width="2.875" style="50" customWidth="1"/>
    <col min="2310" max="2310" width="16.625" style="50" customWidth="1"/>
    <col min="2311" max="2311" width="2.875" style="50" customWidth="1"/>
    <col min="2312" max="2312" width="15.625" style="50" customWidth="1"/>
    <col min="2313" max="2314" width="3.625" style="50" customWidth="1"/>
    <col min="2315" max="2315" width="16.625" style="50" customWidth="1"/>
    <col min="2316" max="2316" width="3.625" style="50" customWidth="1"/>
    <col min="2317" max="2318" width="16.625" style="50" customWidth="1"/>
    <col min="2319" max="2560" width="20.625" style="50"/>
    <col min="2561" max="2562" width="18.625" style="50" customWidth="1"/>
    <col min="2563" max="2563" width="2.875" style="50" customWidth="1"/>
    <col min="2564" max="2564" width="15.625" style="50" customWidth="1"/>
    <col min="2565" max="2565" width="2.875" style="50" customWidth="1"/>
    <col min="2566" max="2566" width="16.625" style="50" customWidth="1"/>
    <col min="2567" max="2567" width="2.875" style="50" customWidth="1"/>
    <col min="2568" max="2568" width="15.625" style="50" customWidth="1"/>
    <col min="2569" max="2570" width="3.625" style="50" customWidth="1"/>
    <col min="2571" max="2571" width="16.625" style="50" customWidth="1"/>
    <col min="2572" max="2572" width="3.625" style="50" customWidth="1"/>
    <col min="2573" max="2574" width="16.625" style="50" customWidth="1"/>
    <col min="2575" max="2816" width="20.625" style="50"/>
    <col min="2817" max="2818" width="18.625" style="50" customWidth="1"/>
    <col min="2819" max="2819" width="2.875" style="50" customWidth="1"/>
    <col min="2820" max="2820" width="15.625" style="50" customWidth="1"/>
    <col min="2821" max="2821" width="2.875" style="50" customWidth="1"/>
    <col min="2822" max="2822" width="16.625" style="50" customWidth="1"/>
    <col min="2823" max="2823" width="2.875" style="50" customWidth="1"/>
    <col min="2824" max="2824" width="15.625" style="50" customWidth="1"/>
    <col min="2825" max="2826" width="3.625" style="50" customWidth="1"/>
    <col min="2827" max="2827" width="16.625" style="50" customWidth="1"/>
    <col min="2828" max="2828" width="3.625" style="50" customWidth="1"/>
    <col min="2829" max="2830" width="16.625" style="50" customWidth="1"/>
    <col min="2831" max="3072" width="20.625" style="50"/>
    <col min="3073" max="3074" width="18.625" style="50" customWidth="1"/>
    <col min="3075" max="3075" width="2.875" style="50" customWidth="1"/>
    <col min="3076" max="3076" width="15.625" style="50" customWidth="1"/>
    <col min="3077" max="3077" width="2.875" style="50" customWidth="1"/>
    <col min="3078" max="3078" width="16.625" style="50" customWidth="1"/>
    <col min="3079" max="3079" width="2.875" style="50" customWidth="1"/>
    <col min="3080" max="3080" width="15.625" style="50" customWidth="1"/>
    <col min="3081" max="3082" width="3.625" style="50" customWidth="1"/>
    <col min="3083" max="3083" width="16.625" style="50" customWidth="1"/>
    <col min="3084" max="3084" width="3.625" style="50" customWidth="1"/>
    <col min="3085" max="3086" width="16.625" style="50" customWidth="1"/>
    <col min="3087" max="3328" width="20.625" style="50"/>
    <col min="3329" max="3330" width="18.625" style="50" customWidth="1"/>
    <col min="3331" max="3331" width="2.875" style="50" customWidth="1"/>
    <col min="3332" max="3332" width="15.625" style="50" customWidth="1"/>
    <col min="3333" max="3333" width="2.875" style="50" customWidth="1"/>
    <col min="3334" max="3334" width="16.625" style="50" customWidth="1"/>
    <col min="3335" max="3335" width="2.875" style="50" customWidth="1"/>
    <col min="3336" max="3336" width="15.625" style="50" customWidth="1"/>
    <col min="3337" max="3338" width="3.625" style="50" customWidth="1"/>
    <col min="3339" max="3339" width="16.625" style="50" customWidth="1"/>
    <col min="3340" max="3340" width="3.625" style="50" customWidth="1"/>
    <col min="3341" max="3342" width="16.625" style="50" customWidth="1"/>
    <col min="3343" max="3584" width="20.625" style="50"/>
    <col min="3585" max="3586" width="18.625" style="50" customWidth="1"/>
    <col min="3587" max="3587" width="2.875" style="50" customWidth="1"/>
    <col min="3588" max="3588" width="15.625" style="50" customWidth="1"/>
    <col min="3589" max="3589" width="2.875" style="50" customWidth="1"/>
    <col min="3590" max="3590" width="16.625" style="50" customWidth="1"/>
    <col min="3591" max="3591" width="2.875" style="50" customWidth="1"/>
    <col min="3592" max="3592" width="15.625" style="50" customWidth="1"/>
    <col min="3593" max="3594" width="3.625" style="50" customWidth="1"/>
    <col min="3595" max="3595" width="16.625" style="50" customWidth="1"/>
    <col min="3596" max="3596" width="3.625" style="50" customWidth="1"/>
    <col min="3597" max="3598" width="16.625" style="50" customWidth="1"/>
    <col min="3599" max="3840" width="20.625" style="50"/>
    <col min="3841" max="3842" width="18.625" style="50" customWidth="1"/>
    <col min="3843" max="3843" width="2.875" style="50" customWidth="1"/>
    <col min="3844" max="3844" width="15.625" style="50" customWidth="1"/>
    <col min="3845" max="3845" width="2.875" style="50" customWidth="1"/>
    <col min="3846" max="3846" width="16.625" style="50" customWidth="1"/>
    <col min="3847" max="3847" width="2.875" style="50" customWidth="1"/>
    <col min="3848" max="3848" width="15.625" style="50" customWidth="1"/>
    <col min="3849" max="3850" width="3.625" style="50" customWidth="1"/>
    <col min="3851" max="3851" width="16.625" style="50" customWidth="1"/>
    <col min="3852" max="3852" width="3.625" style="50" customWidth="1"/>
    <col min="3853" max="3854" width="16.625" style="50" customWidth="1"/>
    <col min="3855" max="4096" width="20.625" style="50"/>
    <col min="4097" max="4098" width="18.625" style="50" customWidth="1"/>
    <col min="4099" max="4099" width="2.875" style="50" customWidth="1"/>
    <col min="4100" max="4100" width="15.625" style="50" customWidth="1"/>
    <col min="4101" max="4101" width="2.875" style="50" customWidth="1"/>
    <col min="4102" max="4102" width="16.625" style="50" customWidth="1"/>
    <col min="4103" max="4103" width="2.875" style="50" customWidth="1"/>
    <col min="4104" max="4104" width="15.625" style="50" customWidth="1"/>
    <col min="4105" max="4106" width="3.625" style="50" customWidth="1"/>
    <col min="4107" max="4107" width="16.625" style="50" customWidth="1"/>
    <col min="4108" max="4108" width="3.625" style="50" customWidth="1"/>
    <col min="4109" max="4110" width="16.625" style="50" customWidth="1"/>
    <col min="4111" max="4352" width="20.625" style="50"/>
    <col min="4353" max="4354" width="18.625" style="50" customWidth="1"/>
    <col min="4355" max="4355" width="2.875" style="50" customWidth="1"/>
    <col min="4356" max="4356" width="15.625" style="50" customWidth="1"/>
    <col min="4357" max="4357" width="2.875" style="50" customWidth="1"/>
    <col min="4358" max="4358" width="16.625" style="50" customWidth="1"/>
    <col min="4359" max="4359" width="2.875" style="50" customWidth="1"/>
    <col min="4360" max="4360" width="15.625" style="50" customWidth="1"/>
    <col min="4361" max="4362" width="3.625" style="50" customWidth="1"/>
    <col min="4363" max="4363" width="16.625" style="50" customWidth="1"/>
    <col min="4364" max="4364" width="3.625" style="50" customWidth="1"/>
    <col min="4365" max="4366" width="16.625" style="50" customWidth="1"/>
    <col min="4367" max="4608" width="20.625" style="50"/>
    <col min="4609" max="4610" width="18.625" style="50" customWidth="1"/>
    <col min="4611" max="4611" width="2.875" style="50" customWidth="1"/>
    <col min="4612" max="4612" width="15.625" style="50" customWidth="1"/>
    <col min="4613" max="4613" width="2.875" style="50" customWidth="1"/>
    <col min="4614" max="4614" width="16.625" style="50" customWidth="1"/>
    <col min="4615" max="4615" width="2.875" style="50" customWidth="1"/>
    <col min="4616" max="4616" width="15.625" style="50" customWidth="1"/>
    <col min="4617" max="4618" width="3.625" style="50" customWidth="1"/>
    <col min="4619" max="4619" width="16.625" style="50" customWidth="1"/>
    <col min="4620" max="4620" width="3.625" style="50" customWidth="1"/>
    <col min="4621" max="4622" width="16.625" style="50" customWidth="1"/>
    <col min="4623" max="4864" width="20.625" style="50"/>
    <col min="4865" max="4866" width="18.625" style="50" customWidth="1"/>
    <col min="4867" max="4867" width="2.875" style="50" customWidth="1"/>
    <col min="4868" max="4868" width="15.625" style="50" customWidth="1"/>
    <col min="4869" max="4869" width="2.875" style="50" customWidth="1"/>
    <col min="4870" max="4870" width="16.625" style="50" customWidth="1"/>
    <col min="4871" max="4871" width="2.875" style="50" customWidth="1"/>
    <col min="4872" max="4872" width="15.625" style="50" customWidth="1"/>
    <col min="4873" max="4874" width="3.625" style="50" customWidth="1"/>
    <col min="4875" max="4875" width="16.625" style="50" customWidth="1"/>
    <col min="4876" max="4876" width="3.625" style="50" customWidth="1"/>
    <col min="4877" max="4878" width="16.625" style="50" customWidth="1"/>
    <col min="4879" max="5120" width="20.625" style="50"/>
    <col min="5121" max="5122" width="18.625" style="50" customWidth="1"/>
    <col min="5123" max="5123" width="2.875" style="50" customWidth="1"/>
    <col min="5124" max="5124" width="15.625" style="50" customWidth="1"/>
    <col min="5125" max="5125" width="2.875" style="50" customWidth="1"/>
    <col min="5126" max="5126" width="16.625" style="50" customWidth="1"/>
    <col min="5127" max="5127" width="2.875" style="50" customWidth="1"/>
    <col min="5128" max="5128" width="15.625" style="50" customWidth="1"/>
    <col min="5129" max="5130" width="3.625" style="50" customWidth="1"/>
    <col min="5131" max="5131" width="16.625" style="50" customWidth="1"/>
    <col min="5132" max="5132" width="3.625" style="50" customWidth="1"/>
    <col min="5133" max="5134" width="16.625" style="50" customWidth="1"/>
    <col min="5135" max="5376" width="20.625" style="50"/>
    <col min="5377" max="5378" width="18.625" style="50" customWidth="1"/>
    <col min="5379" max="5379" width="2.875" style="50" customWidth="1"/>
    <col min="5380" max="5380" width="15.625" style="50" customWidth="1"/>
    <col min="5381" max="5381" width="2.875" style="50" customWidth="1"/>
    <col min="5382" max="5382" width="16.625" style="50" customWidth="1"/>
    <col min="5383" max="5383" width="2.875" style="50" customWidth="1"/>
    <col min="5384" max="5384" width="15.625" style="50" customWidth="1"/>
    <col min="5385" max="5386" width="3.625" style="50" customWidth="1"/>
    <col min="5387" max="5387" width="16.625" style="50" customWidth="1"/>
    <col min="5388" max="5388" width="3.625" style="50" customWidth="1"/>
    <col min="5389" max="5390" width="16.625" style="50" customWidth="1"/>
    <col min="5391" max="5632" width="20.625" style="50"/>
    <col min="5633" max="5634" width="18.625" style="50" customWidth="1"/>
    <col min="5635" max="5635" width="2.875" style="50" customWidth="1"/>
    <col min="5636" max="5636" width="15.625" style="50" customWidth="1"/>
    <col min="5637" max="5637" width="2.875" style="50" customWidth="1"/>
    <col min="5638" max="5638" width="16.625" style="50" customWidth="1"/>
    <col min="5639" max="5639" width="2.875" style="50" customWidth="1"/>
    <col min="5640" max="5640" width="15.625" style="50" customWidth="1"/>
    <col min="5641" max="5642" width="3.625" style="50" customWidth="1"/>
    <col min="5643" max="5643" width="16.625" style="50" customWidth="1"/>
    <col min="5644" max="5644" width="3.625" style="50" customWidth="1"/>
    <col min="5645" max="5646" width="16.625" style="50" customWidth="1"/>
    <col min="5647" max="5888" width="20.625" style="50"/>
    <col min="5889" max="5890" width="18.625" style="50" customWidth="1"/>
    <col min="5891" max="5891" width="2.875" style="50" customWidth="1"/>
    <col min="5892" max="5892" width="15.625" style="50" customWidth="1"/>
    <col min="5893" max="5893" width="2.875" style="50" customWidth="1"/>
    <col min="5894" max="5894" width="16.625" style="50" customWidth="1"/>
    <col min="5895" max="5895" width="2.875" style="50" customWidth="1"/>
    <col min="5896" max="5896" width="15.625" style="50" customWidth="1"/>
    <col min="5897" max="5898" width="3.625" style="50" customWidth="1"/>
    <col min="5899" max="5899" width="16.625" style="50" customWidth="1"/>
    <col min="5900" max="5900" width="3.625" style="50" customWidth="1"/>
    <col min="5901" max="5902" width="16.625" style="50" customWidth="1"/>
    <col min="5903" max="6144" width="20.625" style="50"/>
    <col min="6145" max="6146" width="18.625" style="50" customWidth="1"/>
    <col min="6147" max="6147" width="2.875" style="50" customWidth="1"/>
    <col min="6148" max="6148" width="15.625" style="50" customWidth="1"/>
    <col min="6149" max="6149" width="2.875" style="50" customWidth="1"/>
    <col min="6150" max="6150" width="16.625" style="50" customWidth="1"/>
    <col min="6151" max="6151" width="2.875" style="50" customWidth="1"/>
    <col min="6152" max="6152" width="15.625" style="50" customWidth="1"/>
    <col min="6153" max="6154" width="3.625" style="50" customWidth="1"/>
    <col min="6155" max="6155" width="16.625" style="50" customWidth="1"/>
    <col min="6156" max="6156" width="3.625" style="50" customWidth="1"/>
    <col min="6157" max="6158" width="16.625" style="50" customWidth="1"/>
    <col min="6159" max="6400" width="20.625" style="50"/>
    <col min="6401" max="6402" width="18.625" style="50" customWidth="1"/>
    <col min="6403" max="6403" width="2.875" style="50" customWidth="1"/>
    <col min="6404" max="6404" width="15.625" style="50" customWidth="1"/>
    <col min="6405" max="6405" width="2.875" style="50" customWidth="1"/>
    <col min="6406" max="6406" width="16.625" style="50" customWidth="1"/>
    <col min="6407" max="6407" width="2.875" style="50" customWidth="1"/>
    <col min="6408" max="6408" width="15.625" style="50" customWidth="1"/>
    <col min="6409" max="6410" width="3.625" style="50" customWidth="1"/>
    <col min="6411" max="6411" width="16.625" style="50" customWidth="1"/>
    <col min="6412" max="6412" width="3.625" style="50" customWidth="1"/>
    <col min="6413" max="6414" width="16.625" style="50" customWidth="1"/>
    <col min="6415" max="6656" width="20.625" style="50"/>
    <col min="6657" max="6658" width="18.625" style="50" customWidth="1"/>
    <col min="6659" max="6659" width="2.875" style="50" customWidth="1"/>
    <col min="6660" max="6660" width="15.625" style="50" customWidth="1"/>
    <col min="6661" max="6661" width="2.875" style="50" customWidth="1"/>
    <col min="6662" max="6662" width="16.625" style="50" customWidth="1"/>
    <col min="6663" max="6663" width="2.875" style="50" customWidth="1"/>
    <col min="6664" max="6664" width="15.625" style="50" customWidth="1"/>
    <col min="6665" max="6666" width="3.625" style="50" customWidth="1"/>
    <col min="6667" max="6667" width="16.625" style="50" customWidth="1"/>
    <col min="6668" max="6668" width="3.625" style="50" customWidth="1"/>
    <col min="6669" max="6670" width="16.625" style="50" customWidth="1"/>
    <col min="6671" max="6912" width="20.625" style="50"/>
    <col min="6913" max="6914" width="18.625" style="50" customWidth="1"/>
    <col min="6915" max="6915" width="2.875" style="50" customWidth="1"/>
    <col min="6916" max="6916" width="15.625" style="50" customWidth="1"/>
    <col min="6917" max="6917" width="2.875" style="50" customWidth="1"/>
    <col min="6918" max="6918" width="16.625" style="50" customWidth="1"/>
    <col min="6919" max="6919" width="2.875" style="50" customWidth="1"/>
    <col min="6920" max="6920" width="15.625" style="50" customWidth="1"/>
    <col min="6921" max="6922" width="3.625" style="50" customWidth="1"/>
    <col min="6923" max="6923" width="16.625" style="50" customWidth="1"/>
    <col min="6924" max="6924" width="3.625" style="50" customWidth="1"/>
    <col min="6925" max="6926" width="16.625" style="50" customWidth="1"/>
    <col min="6927" max="7168" width="20.625" style="50"/>
    <col min="7169" max="7170" width="18.625" style="50" customWidth="1"/>
    <col min="7171" max="7171" width="2.875" style="50" customWidth="1"/>
    <col min="7172" max="7172" width="15.625" style="50" customWidth="1"/>
    <col min="7173" max="7173" width="2.875" style="50" customWidth="1"/>
    <col min="7174" max="7174" width="16.625" style="50" customWidth="1"/>
    <col min="7175" max="7175" width="2.875" style="50" customWidth="1"/>
    <col min="7176" max="7176" width="15.625" style="50" customWidth="1"/>
    <col min="7177" max="7178" width="3.625" style="50" customWidth="1"/>
    <col min="7179" max="7179" width="16.625" style="50" customWidth="1"/>
    <col min="7180" max="7180" width="3.625" style="50" customWidth="1"/>
    <col min="7181" max="7182" width="16.625" style="50" customWidth="1"/>
    <col min="7183" max="7424" width="20.625" style="50"/>
    <col min="7425" max="7426" width="18.625" style="50" customWidth="1"/>
    <col min="7427" max="7427" width="2.875" style="50" customWidth="1"/>
    <col min="7428" max="7428" width="15.625" style="50" customWidth="1"/>
    <col min="7429" max="7429" width="2.875" style="50" customWidth="1"/>
    <col min="7430" max="7430" width="16.625" style="50" customWidth="1"/>
    <col min="7431" max="7431" width="2.875" style="50" customWidth="1"/>
    <col min="7432" max="7432" width="15.625" style="50" customWidth="1"/>
    <col min="7433" max="7434" width="3.625" style="50" customWidth="1"/>
    <col min="7435" max="7435" width="16.625" style="50" customWidth="1"/>
    <col min="7436" max="7436" width="3.625" style="50" customWidth="1"/>
    <col min="7437" max="7438" width="16.625" style="50" customWidth="1"/>
    <col min="7439" max="7680" width="20.625" style="50"/>
    <col min="7681" max="7682" width="18.625" style="50" customWidth="1"/>
    <col min="7683" max="7683" width="2.875" style="50" customWidth="1"/>
    <col min="7684" max="7684" width="15.625" style="50" customWidth="1"/>
    <col min="7685" max="7685" width="2.875" style="50" customWidth="1"/>
    <col min="7686" max="7686" width="16.625" style="50" customWidth="1"/>
    <col min="7687" max="7687" width="2.875" style="50" customWidth="1"/>
    <col min="7688" max="7688" width="15.625" style="50" customWidth="1"/>
    <col min="7689" max="7690" width="3.625" style="50" customWidth="1"/>
    <col min="7691" max="7691" width="16.625" style="50" customWidth="1"/>
    <col min="7692" max="7692" width="3.625" style="50" customWidth="1"/>
    <col min="7693" max="7694" width="16.625" style="50" customWidth="1"/>
    <col min="7695" max="7936" width="20.625" style="50"/>
    <col min="7937" max="7938" width="18.625" style="50" customWidth="1"/>
    <col min="7939" max="7939" width="2.875" style="50" customWidth="1"/>
    <col min="7940" max="7940" width="15.625" style="50" customWidth="1"/>
    <col min="7941" max="7941" width="2.875" style="50" customWidth="1"/>
    <col min="7942" max="7942" width="16.625" style="50" customWidth="1"/>
    <col min="7943" max="7943" width="2.875" style="50" customWidth="1"/>
    <col min="7944" max="7944" width="15.625" style="50" customWidth="1"/>
    <col min="7945" max="7946" width="3.625" style="50" customWidth="1"/>
    <col min="7947" max="7947" width="16.625" style="50" customWidth="1"/>
    <col min="7948" max="7948" width="3.625" style="50" customWidth="1"/>
    <col min="7949" max="7950" width="16.625" style="50" customWidth="1"/>
    <col min="7951" max="8192" width="20.625" style="50"/>
    <col min="8193" max="8194" width="18.625" style="50" customWidth="1"/>
    <col min="8195" max="8195" width="2.875" style="50" customWidth="1"/>
    <col min="8196" max="8196" width="15.625" style="50" customWidth="1"/>
    <col min="8197" max="8197" width="2.875" style="50" customWidth="1"/>
    <col min="8198" max="8198" width="16.625" style="50" customWidth="1"/>
    <col min="8199" max="8199" width="2.875" style="50" customWidth="1"/>
    <col min="8200" max="8200" width="15.625" style="50" customWidth="1"/>
    <col min="8201" max="8202" width="3.625" style="50" customWidth="1"/>
    <col min="8203" max="8203" width="16.625" style="50" customWidth="1"/>
    <col min="8204" max="8204" width="3.625" style="50" customWidth="1"/>
    <col min="8205" max="8206" width="16.625" style="50" customWidth="1"/>
    <col min="8207" max="8448" width="20.625" style="50"/>
    <col min="8449" max="8450" width="18.625" style="50" customWidth="1"/>
    <col min="8451" max="8451" width="2.875" style="50" customWidth="1"/>
    <col min="8452" max="8452" width="15.625" style="50" customWidth="1"/>
    <col min="8453" max="8453" width="2.875" style="50" customWidth="1"/>
    <col min="8454" max="8454" width="16.625" style="50" customWidth="1"/>
    <col min="8455" max="8455" width="2.875" style="50" customWidth="1"/>
    <col min="8456" max="8456" width="15.625" style="50" customWidth="1"/>
    <col min="8457" max="8458" width="3.625" style="50" customWidth="1"/>
    <col min="8459" max="8459" width="16.625" style="50" customWidth="1"/>
    <col min="8460" max="8460" width="3.625" style="50" customWidth="1"/>
    <col min="8461" max="8462" width="16.625" style="50" customWidth="1"/>
    <col min="8463" max="8704" width="20.625" style="50"/>
    <col min="8705" max="8706" width="18.625" style="50" customWidth="1"/>
    <col min="8707" max="8707" width="2.875" style="50" customWidth="1"/>
    <col min="8708" max="8708" width="15.625" style="50" customWidth="1"/>
    <col min="8709" max="8709" width="2.875" style="50" customWidth="1"/>
    <col min="8710" max="8710" width="16.625" style="50" customWidth="1"/>
    <col min="8711" max="8711" width="2.875" style="50" customWidth="1"/>
    <col min="8712" max="8712" width="15.625" style="50" customWidth="1"/>
    <col min="8713" max="8714" width="3.625" style="50" customWidth="1"/>
    <col min="8715" max="8715" width="16.625" style="50" customWidth="1"/>
    <col min="8716" max="8716" width="3.625" style="50" customWidth="1"/>
    <col min="8717" max="8718" width="16.625" style="50" customWidth="1"/>
    <col min="8719" max="8960" width="20.625" style="50"/>
    <col min="8961" max="8962" width="18.625" style="50" customWidth="1"/>
    <col min="8963" max="8963" width="2.875" style="50" customWidth="1"/>
    <col min="8964" max="8964" width="15.625" style="50" customWidth="1"/>
    <col min="8965" max="8965" width="2.875" style="50" customWidth="1"/>
    <col min="8966" max="8966" width="16.625" style="50" customWidth="1"/>
    <col min="8967" max="8967" width="2.875" style="50" customWidth="1"/>
    <col min="8968" max="8968" width="15.625" style="50" customWidth="1"/>
    <col min="8969" max="8970" width="3.625" style="50" customWidth="1"/>
    <col min="8971" max="8971" width="16.625" style="50" customWidth="1"/>
    <col min="8972" max="8972" width="3.625" style="50" customWidth="1"/>
    <col min="8973" max="8974" width="16.625" style="50" customWidth="1"/>
    <col min="8975" max="9216" width="20.625" style="50"/>
    <col min="9217" max="9218" width="18.625" style="50" customWidth="1"/>
    <col min="9219" max="9219" width="2.875" style="50" customWidth="1"/>
    <col min="9220" max="9220" width="15.625" style="50" customWidth="1"/>
    <col min="9221" max="9221" width="2.875" style="50" customWidth="1"/>
    <col min="9222" max="9222" width="16.625" style="50" customWidth="1"/>
    <col min="9223" max="9223" width="2.875" style="50" customWidth="1"/>
    <col min="9224" max="9224" width="15.625" style="50" customWidth="1"/>
    <col min="9225" max="9226" width="3.625" style="50" customWidth="1"/>
    <col min="9227" max="9227" width="16.625" style="50" customWidth="1"/>
    <col min="9228" max="9228" width="3.625" style="50" customWidth="1"/>
    <col min="9229" max="9230" width="16.625" style="50" customWidth="1"/>
    <col min="9231" max="9472" width="20.625" style="50"/>
    <col min="9473" max="9474" width="18.625" style="50" customWidth="1"/>
    <col min="9475" max="9475" width="2.875" style="50" customWidth="1"/>
    <col min="9476" max="9476" width="15.625" style="50" customWidth="1"/>
    <col min="9477" max="9477" width="2.875" style="50" customWidth="1"/>
    <col min="9478" max="9478" width="16.625" style="50" customWidth="1"/>
    <col min="9479" max="9479" width="2.875" style="50" customWidth="1"/>
    <col min="9480" max="9480" width="15.625" style="50" customWidth="1"/>
    <col min="9481" max="9482" width="3.625" style="50" customWidth="1"/>
    <col min="9483" max="9483" width="16.625" style="50" customWidth="1"/>
    <col min="9484" max="9484" width="3.625" style="50" customWidth="1"/>
    <col min="9485" max="9486" width="16.625" style="50" customWidth="1"/>
    <col min="9487" max="9728" width="20.625" style="50"/>
    <col min="9729" max="9730" width="18.625" style="50" customWidth="1"/>
    <col min="9731" max="9731" width="2.875" style="50" customWidth="1"/>
    <col min="9732" max="9732" width="15.625" style="50" customWidth="1"/>
    <col min="9733" max="9733" width="2.875" style="50" customWidth="1"/>
    <col min="9734" max="9734" width="16.625" style="50" customWidth="1"/>
    <col min="9735" max="9735" width="2.875" style="50" customWidth="1"/>
    <col min="9736" max="9736" width="15.625" style="50" customWidth="1"/>
    <col min="9737" max="9738" width="3.625" style="50" customWidth="1"/>
    <col min="9739" max="9739" width="16.625" style="50" customWidth="1"/>
    <col min="9740" max="9740" width="3.625" style="50" customWidth="1"/>
    <col min="9741" max="9742" width="16.625" style="50" customWidth="1"/>
    <col min="9743" max="9984" width="20.625" style="50"/>
    <col min="9985" max="9986" width="18.625" style="50" customWidth="1"/>
    <col min="9987" max="9987" width="2.875" style="50" customWidth="1"/>
    <col min="9988" max="9988" width="15.625" style="50" customWidth="1"/>
    <col min="9989" max="9989" width="2.875" style="50" customWidth="1"/>
    <col min="9990" max="9990" width="16.625" style="50" customWidth="1"/>
    <col min="9991" max="9991" width="2.875" style="50" customWidth="1"/>
    <col min="9992" max="9992" width="15.625" style="50" customWidth="1"/>
    <col min="9993" max="9994" width="3.625" style="50" customWidth="1"/>
    <col min="9995" max="9995" width="16.625" style="50" customWidth="1"/>
    <col min="9996" max="9996" width="3.625" style="50" customWidth="1"/>
    <col min="9997" max="9998" width="16.625" style="50" customWidth="1"/>
    <col min="9999" max="10240" width="20.625" style="50"/>
    <col min="10241" max="10242" width="18.625" style="50" customWidth="1"/>
    <col min="10243" max="10243" width="2.875" style="50" customWidth="1"/>
    <col min="10244" max="10244" width="15.625" style="50" customWidth="1"/>
    <col min="10245" max="10245" width="2.875" style="50" customWidth="1"/>
    <col min="10246" max="10246" width="16.625" style="50" customWidth="1"/>
    <col min="10247" max="10247" width="2.875" style="50" customWidth="1"/>
    <col min="10248" max="10248" width="15.625" style="50" customWidth="1"/>
    <col min="10249" max="10250" width="3.625" style="50" customWidth="1"/>
    <col min="10251" max="10251" width="16.625" style="50" customWidth="1"/>
    <col min="10252" max="10252" width="3.625" style="50" customWidth="1"/>
    <col min="10253" max="10254" width="16.625" style="50" customWidth="1"/>
    <col min="10255" max="10496" width="20.625" style="50"/>
    <col min="10497" max="10498" width="18.625" style="50" customWidth="1"/>
    <col min="10499" max="10499" width="2.875" style="50" customWidth="1"/>
    <col min="10500" max="10500" width="15.625" style="50" customWidth="1"/>
    <col min="10501" max="10501" width="2.875" style="50" customWidth="1"/>
    <col min="10502" max="10502" width="16.625" style="50" customWidth="1"/>
    <col min="10503" max="10503" width="2.875" style="50" customWidth="1"/>
    <col min="10504" max="10504" width="15.625" style="50" customWidth="1"/>
    <col min="10505" max="10506" width="3.625" style="50" customWidth="1"/>
    <col min="10507" max="10507" width="16.625" style="50" customWidth="1"/>
    <col min="10508" max="10508" width="3.625" style="50" customWidth="1"/>
    <col min="10509" max="10510" width="16.625" style="50" customWidth="1"/>
    <col min="10511" max="10752" width="20.625" style="50"/>
    <col min="10753" max="10754" width="18.625" style="50" customWidth="1"/>
    <col min="10755" max="10755" width="2.875" style="50" customWidth="1"/>
    <col min="10756" max="10756" width="15.625" style="50" customWidth="1"/>
    <col min="10757" max="10757" width="2.875" style="50" customWidth="1"/>
    <col min="10758" max="10758" width="16.625" style="50" customWidth="1"/>
    <col min="10759" max="10759" width="2.875" style="50" customWidth="1"/>
    <col min="10760" max="10760" width="15.625" style="50" customWidth="1"/>
    <col min="10761" max="10762" width="3.625" style="50" customWidth="1"/>
    <col min="10763" max="10763" width="16.625" style="50" customWidth="1"/>
    <col min="10764" max="10764" width="3.625" style="50" customWidth="1"/>
    <col min="10765" max="10766" width="16.625" style="50" customWidth="1"/>
    <col min="10767" max="11008" width="20.625" style="50"/>
    <col min="11009" max="11010" width="18.625" style="50" customWidth="1"/>
    <col min="11011" max="11011" width="2.875" style="50" customWidth="1"/>
    <col min="11012" max="11012" width="15.625" style="50" customWidth="1"/>
    <col min="11013" max="11013" width="2.875" style="50" customWidth="1"/>
    <col min="11014" max="11014" width="16.625" style="50" customWidth="1"/>
    <col min="11015" max="11015" width="2.875" style="50" customWidth="1"/>
    <col min="11016" max="11016" width="15.625" style="50" customWidth="1"/>
    <col min="11017" max="11018" width="3.625" style="50" customWidth="1"/>
    <col min="11019" max="11019" width="16.625" style="50" customWidth="1"/>
    <col min="11020" max="11020" width="3.625" style="50" customWidth="1"/>
    <col min="11021" max="11022" width="16.625" style="50" customWidth="1"/>
    <col min="11023" max="11264" width="20.625" style="50"/>
    <col min="11265" max="11266" width="18.625" style="50" customWidth="1"/>
    <col min="11267" max="11267" width="2.875" style="50" customWidth="1"/>
    <col min="11268" max="11268" width="15.625" style="50" customWidth="1"/>
    <col min="11269" max="11269" width="2.875" style="50" customWidth="1"/>
    <col min="11270" max="11270" width="16.625" style="50" customWidth="1"/>
    <col min="11271" max="11271" width="2.875" style="50" customWidth="1"/>
    <col min="11272" max="11272" width="15.625" style="50" customWidth="1"/>
    <col min="11273" max="11274" width="3.625" style="50" customWidth="1"/>
    <col min="11275" max="11275" width="16.625" style="50" customWidth="1"/>
    <col min="11276" max="11276" width="3.625" style="50" customWidth="1"/>
    <col min="11277" max="11278" width="16.625" style="50" customWidth="1"/>
    <col min="11279" max="11520" width="20.625" style="50"/>
    <col min="11521" max="11522" width="18.625" style="50" customWidth="1"/>
    <col min="11523" max="11523" width="2.875" style="50" customWidth="1"/>
    <col min="11524" max="11524" width="15.625" style="50" customWidth="1"/>
    <col min="11525" max="11525" width="2.875" style="50" customWidth="1"/>
    <col min="11526" max="11526" width="16.625" style="50" customWidth="1"/>
    <col min="11527" max="11527" width="2.875" style="50" customWidth="1"/>
    <col min="11528" max="11528" width="15.625" style="50" customWidth="1"/>
    <col min="11529" max="11530" width="3.625" style="50" customWidth="1"/>
    <col min="11531" max="11531" width="16.625" style="50" customWidth="1"/>
    <col min="11532" max="11532" width="3.625" style="50" customWidth="1"/>
    <col min="11533" max="11534" width="16.625" style="50" customWidth="1"/>
    <col min="11535" max="11776" width="20.625" style="50"/>
    <col min="11777" max="11778" width="18.625" style="50" customWidth="1"/>
    <col min="11779" max="11779" width="2.875" style="50" customWidth="1"/>
    <col min="11780" max="11780" width="15.625" style="50" customWidth="1"/>
    <col min="11781" max="11781" width="2.875" style="50" customWidth="1"/>
    <col min="11782" max="11782" width="16.625" style="50" customWidth="1"/>
    <col min="11783" max="11783" width="2.875" style="50" customWidth="1"/>
    <col min="11784" max="11784" width="15.625" style="50" customWidth="1"/>
    <col min="11785" max="11786" width="3.625" style="50" customWidth="1"/>
    <col min="11787" max="11787" width="16.625" style="50" customWidth="1"/>
    <col min="11788" max="11788" width="3.625" style="50" customWidth="1"/>
    <col min="11789" max="11790" width="16.625" style="50" customWidth="1"/>
    <col min="11791" max="12032" width="20.625" style="50"/>
    <col min="12033" max="12034" width="18.625" style="50" customWidth="1"/>
    <col min="12035" max="12035" width="2.875" style="50" customWidth="1"/>
    <col min="12036" max="12036" width="15.625" style="50" customWidth="1"/>
    <col min="12037" max="12037" width="2.875" style="50" customWidth="1"/>
    <col min="12038" max="12038" width="16.625" style="50" customWidth="1"/>
    <col min="12039" max="12039" width="2.875" style="50" customWidth="1"/>
    <col min="12040" max="12040" width="15.625" style="50" customWidth="1"/>
    <col min="12041" max="12042" width="3.625" style="50" customWidth="1"/>
    <col min="12043" max="12043" width="16.625" style="50" customWidth="1"/>
    <col min="12044" max="12044" width="3.625" style="50" customWidth="1"/>
    <col min="12045" max="12046" width="16.625" style="50" customWidth="1"/>
    <col min="12047" max="12288" width="20.625" style="50"/>
    <col min="12289" max="12290" width="18.625" style="50" customWidth="1"/>
    <col min="12291" max="12291" width="2.875" style="50" customWidth="1"/>
    <col min="12292" max="12292" width="15.625" style="50" customWidth="1"/>
    <col min="12293" max="12293" width="2.875" style="50" customWidth="1"/>
    <col min="12294" max="12294" width="16.625" style="50" customWidth="1"/>
    <col min="12295" max="12295" width="2.875" style="50" customWidth="1"/>
    <col min="12296" max="12296" width="15.625" style="50" customWidth="1"/>
    <col min="12297" max="12298" width="3.625" style="50" customWidth="1"/>
    <col min="12299" max="12299" width="16.625" style="50" customWidth="1"/>
    <col min="12300" max="12300" width="3.625" style="50" customWidth="1"/>
    <col min="12301" max="12302" width="16.625" style="50" customWidth="1"/>
    <col min="12303" max="12544" width="20.625" style="50"/>
    <col min="12545" max="12546" width="18.625" style="50" customWidth="1"/>
    <col min="12547" max="12547" width="2.875" style="50" customWidth="1"/>
    <col min="12548" max="12548" width="15.625" style="50" customWidth="1"/>
    <col min="12549" max="12549" width="2.875" style="50" customWidth="1"/>
    <col min="12550" max="12550" width="16.625" style="50" customWidth="1"/>
    <col min="12551" max="12551" width="2.875" style="50" customWidth="1"/>
    <col min="12552" max="12552" width="15.625" style="50" customWidth="1"/>
    <col min="12553" max="12554" width="3.625" style="50" customWidth="1"/>
    <col min="12555" max="12555" width="16.625" style="50" customWidth="1"/>
    <col min="12556" max="12556" width="3.625" style="50" customWidth="1"/>
    <col min="12557" max="12558" width="16.625" style="50" customWidth="1"/>
    <col min="12559" max="12800" width="20.625" style="50"/>
    <col min="12801" max="12802" width="18.625" style="50" customWidth="1"/>
    <col min="12803" max="12803" width="2.875" style="50" customWidth="1"/>
    <col min="12804" max="12804" width="15.625" style="50" customWidth="1"/>
    <col min="12805" max="12805" width="2.875" style="50" customWidth="1"/>
    <col min="12806" max="12806" width="16.625" style="50" customWidth="1"/>
    <col min="12807" max="12807" width="2.875" style="50" customWidth="1"/>
    <col min="12808" max="12808" width="15.625" style="50" customWidth="1"/>
    <col min="12809" max="12810" width="3.625" style="50" customWidth="1"/>
    <col min="12811" max="12811" width="16.625" style="50" customWidth="1"/>
    <col min="12812" max="12812" width="3.625" style="50" customWidth="1"/>
    <col min="12813" max="12814" width="16.625" style="50" customWidth="1"/>
    <col min="12815" max="13056" width="20.625" style="50"/>
    <col min="13057" max="13058" width="18.625" style="50" customWidth="1"/>
    <col min="13059" max="13059" width="2.875" style="50" customWidth="1"/>
    <col min="13060" max="13060" width="15.625" style="50" customWidth="1"/>
    <col min="13061" max="13061" width="2.875" style="50" customWidth="1"/>
    <col min="13062" max="13062" width="16.625" style="50" customWidth="1"/>
    <col min="13063" max="13063" width="2.875" style="50" customWidth="1"/>
    <col min="13064" max="13064" width="15.625" style="50" customWidth="1"/>
    <col min="13065" max="13066" width="3.625" style="50" customWidth="1"/>
    <col min="13067" max="13067" width="16.625" style="50" customWidth="1"/>
    <col min="13068" max="13068" width="3.625" style="50" customWidth="1"/>
    <col min="13069" max="13070" width="16.625" style="50" customWidth="1"/>
    <col min="13071" max="13312" width="20.625" style="50"/>
    <col min="13313" max="13314" width="18.625" style="50" customWidth="1"/>
    <col min="13315" max="13315" width="2.875" style="50" customWidth="1"/>
    <col min="13316" max="13316" width="15.625" style="50" customWidth="1"/>
    <col min="13317" max="13317" width="2.875" style="50" customWidth="1"/>
    <col min="13318" max="13318" width="16.625" style="50" customWidth="1"/>
    <col min="13319" max="13319" width="2.875" style="50" customWidth="1"/>
    <col min="13320" max="13320" width="15.625" style="50" customWidth="1"/>
    <col min="13321" max="13322" width="3.625" style="50" customWidth="1"/>
    <col min="13323" max="13323" width="16.625" style="50" customWidth="1"/>
    <col min="13324" max="13324" width="3.625" style="50" customWidth="1"/>
    <col min="13325" max="13326" width="16.625" style="50" customWidth="1"/>
    <col min="13327" max="13568" width="20.625" style="50"/>
    <col min="13569" max="13570" width="18.625" style="50" customWidth="1"/>
    <col min="13571" max="13571" width="2.875" style="50" customWidth="1"/>
    <col min="13572" max="13572" width="15.625" style="50" customWidth="1"/>
    <col min="13573" max="13573" width="2.875" style="50" customWidth="1"/>
    <col min="13574" max="13574" width="16.625" style="50" customWidth="1"/>
    <col min="13575" max="13575" width="2.875" style="50" customWidth="1"/>
    <col min="13576" max="13576" width="15.625" style="50" customWidth="1"/>
    <col min="13577" max="13578" width="3.625" style="50" customWidth="1"/>
    <col min="13579" max="13579" width="16.625" style="50" customWidth="1"/>
    <col min="13580" max="13580" width="3.625" style="50" customWidth="1"/>
    <col min="13581" max="13582" width="16.625" style="50" customWidth="1"/>
    <col min="13583" max="13824" width="20.625" style="50"/>
    <col min="13825" max="13826" width="18.625" style="50" customWidth="1"/>
    <col min="13827" max="13827" width="2.875" style="50" customWidth="1"/>
    <col min="13828" max="13828" width="15.625" style="50" customWidth="1"/>
    <col min="13829" max="13829" width="2.875" style="50" customWidth="1"/>
    <col min="13830" max="13830" width="16.625" style="50" customWidth="1"/>
    <col min="13831" max="13831" width="2.875" style="50" customWidth="1"/>
    <col min="13832" max="13832" width="15.625" style="50" customWidth="1"/>
    <col min="13833" max="13834" width="3.625" style="50" customWidth="1"/>
    <col min="13835" max="13835" width="16.625" style="50" customWidth="1"/>
    <col min="13836" max="13836" width="3.625" style="50" customWidth="1"/>
    <col min="13837" max="13838" width="16.625" style="50" customWidth="1"/>
    <col min="13839" max="14080" width="20.625" style="50"/>
    <col min="14081" max="14082" width="18.625" style="50" customWidth="1"/>
    <col min="14083" max="14083" width="2.875" style="50" customWidth="1"/>
    <col min="14084" max="14084" width="15.625" style="50" customWidth="1"/>
    <col min="14085" max="14085" width="2.875" style="50" customWidth="1"/>
    <col min="14086" max="14086" width="16.625" style="50" customWidth="1"/>
    <col min="14087" max="14087" width="2.875" style="50" customWidth="1"/>
    <col min="14088" max="14088" width="15.625" style="50" customWidth="1"/>
    <col min="14089" max="14090" width="3.625" style="50" customWidth="1"/>
    <col min="14091" max="14091" width="16.625" style="50" customWidth="1"/>
    <col min="14092" max="14092" width="3.625" style="50" customWidth="1"/>
    <col min="14093" max="14094" width="16.625" style="50" customWidth="1"/>
    <col min="14095" max="14336" width="20.625" style="50"/>
    <col min="14337" max="14338" width="18.625" style="50" customWidth="1"/>
    <col min="14339" max="14339" width="2.875" style="50" customWidth="1"/>
    <col min="14340" max="14340" width="15.625" style="50" customWidth="1"/>
    <col min="14341" max="14341" width="2.875" style="50" customWidth="1"/>
    <col min="14342" max="14342" width="16.625" style="50" customWidth="1"/>
    <col min="14343" max="14343" width="2.875" style="50" customWidth="1"/>
    <col min="14344" max="14344" width="15.625" style="50" customWidth="1"/>
    <col min="14345" max="14346" width="3.625" style="50" customWidth="1"/>
    <col min="14347" max="14347" width="16.625" style="50" customWidth="1"/>
    <col min="14348" max="14348" width="3.625" style="50" customWidth="1"/>
    <col min="14349" max="14350" width="16.625" style="50" customWidth="1"/>
    <col min="14351" max="14592" width="20.625" style="50"/>
    <col min="14593" max="14594" width="18.625" style="50" customWidth="1"/>
    <col min="14595" max="14595" width="2.875" style="50" customWidth="1"/>
    <col min="14596" max="14596" width="15.625" style="50" customWidth="1"/>
    <col min="14597" max="14597" width="2.875" style="50" customWidth="1"/>
    <col min="14598" max="14598" width="16.625" style="50" customWidth="1"/>
    <col min="14599" max="14599" width="2.875" style="50" customWidth="1"/>
    <col min="14600" max="14600" width="15.625" style="50" customWidth="1"/>
    <col min="14601" max="14602" width="3.625" style="50" customWidth="1"/>
    <col min="14603" max="14603" width="16.625" style="50" customWidth="1"/>
    <col min="14604" max="14604" width="3.625" style="50" customWidth="1"/>
    <col min="14605" max="14606" width="16.625" style="50" customWidth="1"/>
    <col min="14607" max="14848" width="20.625" style="50"/>
    <col min="14849" max="14850" width="18.625" style="50" customWidth="1"/>
    <col min="14851" max="14851" width="2.875" style="50" customWidth="1"/>
    <col min="14852" max="14852" width="15.625" style="50" customWidth="1"/>
    <col min="14853" max="14853" width="2.875" style="50" customWidth="1"/>
    <col min="14854" max="14854" width="16.625" style="50" customWidth="1"/>
    <col min="14855" max="14855" width="2.875" style="50" customWidth="1"/>
    <col min="14856" max="14856" width="15.625" style="50" customWidth="1"/>
    <col min="14857" max="14858" width="3.625" style="50" customWidth="1"/>
    <col min="14859" max="14859" width="16.625" style="50" customWidth="1"/>
    <col min="14860" max="14860" width="3.625" style="50" customWidth="1"/>
    <col min="14861" max="14862" width="16.625" style="50" customWidth="1"/>
    <col min="14863" max="15104" width="20.625" style="50"/>
    <col min="15105" max="15106" width="18.625" style="50" customWidth="1"/>
    <col min="15107" max="15107" width="2.875" style="50" customWidth="1"/>
    <col min="15108" max="15108" width="15.625" style="50" customWidth="1"/>
    <col min="15109" max="15109" width="2.875" style="50" customWidth="1"/>
    <col min="15110" max="15110" width="16.625" style="50" customWidth="1"/>
    <col min="15111" max="15111" width="2.875" style="50" customWidth="1"/>
    <col min="15112" max="15112" width="15.625" style="50" customWidth="1"/>
    <col min="15113" max="15114" width="3.625" style="50" customWidth="1"/>
    <col min="15115" max="15115" width="16.625" style="50" customWidth="1"/>
    <col min="15116" max="15116" width="3.625" style="50" customWidth="1"/>
    <col min="15117" max="15118" width="16.625" style="50" customWidth="1"/>
    <col min="15119" max="15360" width="20.625" style="50"/>
    <col min="15361" max="15362" width="18.625" style="50" customWidth="1"/>
    <col min="15363" max="15363" width="2.875" style="50" customWidth="1"/>
    <col min="15364" max="15364" width="15.625" style="50" customWidth="1"/>
    <col min="15365" max="15365" width="2.875" style="50" customWidth="1"/>
    <col min="15366" max="15366" width="16.625" style="50" customWidth="1"/>
    <col min="15367" max="15367" width="2.875" style="50" customWidth="1"/>
    <col min="15368" max="15368" width="15.625" style="50" customWidth="1"/>
    <col min="15369" max="15370" width="3.625" style="50" customWidth="1"/>
    <col min="15371" max="15371" width="16.625" style="50" customWidth="1"/>
    <col min="15372" max="15372" width="3.625" style="50" customWidth="1"/>
    <col min="15373" max="15374" width="16.625" style="50" customWidth="1"/>
    <col min="15375" max="15616" width="20.625" style="50"/>
    <col min="15617" max="15618" width="18.625" style="50" customWidth="1"/>
    <col min="15619" max="15619" width="2.875" style="50" customWidth="1"/>
    <col min="15620" max="15620" width="15.625" style="50" customWidth="1"/>
    <col min="15621" max="15621" width="2.875" style="50" customWidth="1"/>
    <col min="15622" max="15622" width="16.625" style="50" customWidth="1"/>
    <col min="15623" max="15623" width="2.875" style="50" customWidth="1"/>
    <col min="15624" max="15624" width="15.625" style="50" customWidth="1"/>
    <col min="15625" max="15626" width="3.625" style="50" customWidth="1"/>
    <col min="15627" max="15627" width="16.625" style="50" customWidth="1"/>
    <col min="15628" max="15628" width="3.625" style="50" customWidth="1"/>
    <col min="15629" max="15630" width="16.625" style="50" customWidth="1"/>
    <col min="15631" max="15872" width="20.625" style="50"/>
    <col min="15873" max="15874" width="18.625" style="50" customWidth="1"/>
    <col min="15875" max="15875" width="2.875" style="50" customWidth="1"/>
    <col min="15876" max="15876" width="15.625" style="50" customWidth="1"/>
    <col min="15877" max="15877" width="2.875" style="50" customWidth="1"/>
    <col min="15878" max="15878" width="16.625" style="50" customWidth="1"/>
    <col min="15879" max="15879" width="2.875" style="50" customWidth="1"/>
    <col min="15880" max="15880" width="15.625" style="50" customWidth="1"/>
    <col min="15881" max="15882" width="3.625" style="50" customWidth="1"/>
    <col min="15883" max="15883" width="16.625" style="50" customWidth="1"/>
    <col min="15884" max="15884" width="3.625" style="50" customWidth="1"/>
    <col min="15885" max="15886" width="16.625" style="50" customWidth="1"/>
    <col min="15887" max="16128" width="20.625" style="50"/>
    <col min="16129" max="16130" width="18.625" style="50" customWidth="1"/>
    <col min="16131" max="16131" width="2.875" style="50" customWidth="1"/>
    <col min="16132" max="16132" width="15.625" style="50" customWidth="1"/>
    <col min="16133" max="16133" width="2.875" style="50" customWidth="1"/>
    <col min="16134" max="16134" width="16.625" style="50" customWidth="1"/>
    <col min="16135" max="16135" width="2.875" style="50" customWidth="1"/>
    <col min="16136" max="16136" width="15.625" style="50" customWidth="1"/>
    <col min="16137" max="16138" width="3.625" style="50" customWidth="1"/>
    <col min="16139" max="16139" width="16.625" style="50" customWidth="1"/>
    <col min="16140" max="16140" width="3.625" style="50" customWidth="1"/>
    <col min="16141" max="16142" width="16.625" style="50" customWidth="1"/>
    <col min="16143" max="16384" width="20.625" style="50"/>
  </cols>
  <sheetData>
    <row r="1" spans="1:13" ht="25.5" customHeight="1" x14ac:dyDescent="0.15">
      <c r="A1" s="212" t="s">
        <v>148</v>
      </c>
      <c r="B1" s="212"/>
      <c r="C1" s="212"/>
      <c r="D1" s="212"/>
      <c r="E1" s="212"/>
      <c r="F1" s="212"/>
      <c r="G1" s="212"/>
      <c r="H1" s="212"/>
    </row>
    <row r="2" spans="1:13" ht="20.25" customHeight="1" x14ac:dyDescent="0.15">
      <c r="A2" s="78"/>
      <c r="B2" s="78"/>
      <c r="C2" s="78"/>
      <c r="D2" s="78"/>
      <c r="E2" s="212"/>
      <c r="F2" s="212"/>
      <c r="G2" s="78"/>
      <c r="H2" s="78"/>
    </row>
    <row r="3" spans="1:13" ht="30" hidden="1" customHeight="1" x14ac:dyDescent="0.15">
      <c r="A3" s="78"/>
      <c r="B3" s="78"/>
      <c r="C3" s="78"/>
      <c r="D3" s="78"/>
      <c r="E3" s="213" t="s">
        <v>147</v>
      </c>
      <c r="F3" s="213"/>
      <c r="G3" s="213"/>
      <c r="H3" s="213"/>
    </row>
    <row r="4" spans="1:13" ht="30" hidden="1" customHeight="1" x14ac:dyDescent="0.15">
      <c r="A4" s="78"/>
      <c r="B4" s="78"/>
      <c r="C4" s="78"/>
      <c r="D4" s="78"/>
      <c r="E4" s="214" t="s">
        <v>146</v>
      </c>
      <c r="F4" s="214"/>
      <c r="G4" s="214"/>
      <c r="H4" s="214"/>
    </row>
    <row r="5" spans="1:13" ht="19.5" customHeight="1" thickBot="1" x14ac:dyDescent="0.2"/>
    <row r="6" spans="1:13" ht="24" customHeight="1" thickTop="1" x14ac:dyDescent="0.15">
      <c r="A6" s="67" t="s">
        <v>145</v>
      </c>
      <c r="B6" s="67" t="s">
        <v>144</v>
      </c>
      <c r="C6" s="215" t="s">
        <v>143</v>
      </c>
      <c r="D6" s="216"/>
      <c r="E6" s="217" t="s">
        <v>141</v>
      </c>
      <c r="F6" s="218"/>
      <c r="G6" s="217" t="s">
        <v>142</v>
      </c>
      <c r="H6" s="218"/>
      <c r="J6" s="71" t="s">
        <v>141</v>
      </c>
      <c r="L6" s="71" t="s">
        <v>140</v>
      </c>
    </row>
    <row r="7" spans="1:13" ht="24" customHeight="1" thickBot="1" x14ac:dyDescent="0.2">
      <c r="A7" s="77"/>
      <c r="B7" s="76"/>
      <c r="C7" s="73">
        <v>0</v>
      </c>
      <c r="D7" s="61" t="s">
        <v>139</v>
      </c>
      <c r="E7" s="219" t="s">
        <v>138</v>
      </c>
      <c r="F7" s="220"/>
      <c r="G7" s="219" t="s">
        <v>137</v>
      </c>
      <c r="H7" s="220"/>
      <c r="J7" s="71" t="s">
        <v>136</v>
      </c>
      <c r="K7" s="71"/>
      <c r="L7" s="71" t="s">
        <v>135</v>
      </c>
      <c r="M7" s="71"/>
    </row>
    <row r="8" spans="1:13" ht="24" customHeight="1" thickTop="1" x14ac:dyDescent="0.15">
      <c r="A8" s="75" t="s">
        <v>134</v>
      </c>
      <c r="C8" s="73">
        <v>1</v>
      </c>
      <c r="D8" s="72" t="s">
        <v>133</v>
      </c>
      <c r="E8" s="74" t="s">
        <v>132</v>
      </c>
      <c r="F8" s="71"/>
      <c r="G8" s="74" t="s">
        <v>132</v>
      </c>
      <c r="J8" s="71" t="s">
        <v>131</v>
      </c>
      <c r="K8" s="71"/>
      <c r="L8" s="71" t="s">
        <v>130</v>
      </c>
      <c r="M8" s="71"/>
    </row>
    <row r="9" spans="1:13" ht="24" customHeight="1" x14ac:dyDescent="0.15">
      <c r="A9" s="74" t="s">
        <v>129</v>
      </c>
      <c r="C9" s="73">
        <v>2</v>
      </c>
      <c r="D9" s="72" t="s">
        <v>128</v>
      </c>
      <c r="G9" s="74" t="s">
        <v>127</v>
      </c>
      <c r="J9" s="71" t="s">
        <v>126</v>
      </c>
      <c r="K9" s="71"/>
      <c r="L9" s="71" t="s">
        <v>125</v>
      </c>
      <c r="M9" s="71"/>
    </row>
    <row r="10" spans="1:13" ht="24" customHeight="1" x14ac:dyDescent="0.15">
      <c r="C10" s="73">
        <v>3</v>
      </c>
      <c r="D10" s="72" t="s">
        <v>124</v>
      </c>
      <c r="L10" s="71" t="s">
        <v>123</v>
      </c>
      <c r="M10" s="71"/>
    </row>
    <row r="11" spans="1:13" ht="24" customHeight="1" thickBot="1" x14ac:dyDescent="0.2">
      <c r="L11" s="71" t="s">
        <v>122</v>
      </c>
      <c r="M11" s="71"/>
    </row>
    <row r="12" spans="1:13" ht="24" customHeight="1" thickTop="1" x14ac:dyDescent="0.15">
      <c r="A12" s="217" t="s">
        <v>121</v>
      </c>
      <c r="B12" s="222"/>
      <c r="C12" s="223"/>
      <c r="D12" s="223"/>
      <c r="E12" s="223"/>
      <c r="F12" s="223"/>
      <c r="G12" s="223"/>
      <c r="H12" s="224"/>
    </row>
    <row r="13" spans="1:13" ht="24" customHeight="1" thickBot="1" x14ac:dyDescent="0.2">
      <c r="A13" s="221"/>
      <c r="B13" s="225"/>
      <c r="C13" s="226"/>
      <c r="D13" s="226"/>
      <c r="E13" s="226"/>
      <c r="F13" s="226"/>
      <c r="G13" s="226"/>
      <c r="H13" s="227"/>
    </row>
    <row r="14" spans="1:13" ht="24" customHeight="1" thickTop="1" thickBot="1" x14ac:dyDescent="0.2"/>
    <row r="15" spans="1:13" ht="24" customHeight="1" thickTop="1" x14ac:dyDescent="0.15">
      <c r="A15" s="217" t="s">
        <v>120</v>
      </c>
      <c r="B15" s="222"/>
      <c r="C15" s="223"/>
      <c r="D15" s="223"/>
      <c r="E15" s="223"/>
      <c r="F15" s="223"/>
      <c r="G15" s="223"/>
      <c r="H15" s="224"/>
    </row>
    <row r="16" spans="1:13" ht="24" customHeight="1" thickBot="1" x14ac:dyDescent="0.2">
      <c r="A16" s="221"/>
      <c r="B16" s="225"/>
      <c r="C16" s="226"/>
      <c r="D16" s="226"/>
      <c r="E16" s="226"/>
      <c r="F16" s="226"/>
      <c r="G16" s="226"/>
      <c r="H16" s="227"/>
    </row>
    <row r="17" spans="1:12" ht="24" customHeight="1" thickTop="1" thickBot="1" x14ac:dyDescent="0.2"/>
    <row r="18" spans="1:12" ht="24" customHeight="1" thickTop="1" x14ac:dyDescent="0.15">
      <c r="A18" s="70" t="s">
        <v>119</v>
      </c>
      <c r="B18" s="240" t="s">
        <v>118</v>
      </c>
      <c r="C18" s="241"/>
      <c r="D18" s="241"/>
      <c r="E18" s="241"/>
      <c r="F18" s="241"/>
      <c r="G18" s="241"/>
      <c r="H18" s="242"/>
    </row>
    <row r="19" spans="1:12" ht="24" customHeight="1" x14ac:dyDescent="0.15">
      <c r="A19" s="243"/>
      <c r="B19" s="245"/>
      <c r="C19" s="246"/>
      <c r="D19" s="246"/>
      <c r="E19" s="246"/>
      <c r="F19" s="246"/>
      <c r="G19" s="246"/>
      <c r="H19" s="247"/>
      <c r="I19" s="69" t="s">
        <v>117</v>
      </c>
      <c r="J19" s="69"/>
      <c r="L19" s="69"/>
    </row>
    <row r="20" spans="1:12" ht="24" customHeight="1" thickBot="1" x14ac:dyDescent="0.2">
      <c r="A20" s="244"/>
      <c r="B20" s="248"/>
      <c r="C20" s="226"/>
      <c r="D20" s="226"/>
      <c r="E20" s="226"/>
      <c r="F20" s="226"/>
      <c r="G20" s="226"/>
      <c r="H20" s="227"/>
    </row>
    <row r="21" spans="1:12" ht="24" customHeight="1" thickTop="1" thickBot="1" x14ac:dyDescent="0.2"/>
    <row r="22" spans="1:12" ht="24" customHeight="1" thickTop="1" x14ac:dyDescent="0.15">
      <c r="A22" s="68" t="s">
        <v>116</v>
      </c>
      <c r="B22" s="67" t="s">
        <v>115</v>
      </c>
      <c r="C22" s="238" t="s">
        <v>114</v>
      </c>
      <c r="D22" s="239"/>
      <c r="E22" s="249" t="s">
        <v>113</v>
      </c>
      <c r="F22" s="250"/>
    </row>
    <row r="23" spans="1:12" ht="24" customHeight="1" thickBot="1" x14ac:dyDescent="0.2">
      <c r="A23" s="66"/>
      <c r="B23" s="65"/>
      <c r="C23" s="62">
        <v>1</v>
      </c>
      <c r="D23" s="61" t="s">
        <v>112</v>
      </c>
      <c r="E23" s="64">
        <v>1</v>
      </c>
      <c r="F23" s="63" t="s">
        <v>111</v>
      </c>
    </row>
    <row r="24" spans="1:12" ht="24" customHeight="1" thickTop="1" x14ac:dyDescent="0.15">
      <c r="A24" s="238" t="s">
        <v>110</v>
      </c>
      <c r="B24" s="251"/>
      <c r="C24" s="62">
        <v>2</v>
      </c>
      <c r="D24" s="61" t="s">
        <v>109</v>
      </c>
      <c r="E24" s="238" t="s">
        <v>108</v>
      </c>
      <c r="F24" s="251"/>
      <c r="G24" s="251"/>
      <c r="H24" s="239"/>
    </row>
    <row r="25" spans="1:12" ht="24" customHeight="1" x14ac:dyDescent="0.15">
      <c r="A25" s="228"/>
      <c r="B25" s="229"/>
      <c r="C25" s="62">
        <v>5</v>
      </c>
      <c r="D25" s="61" t="s">
        <v>107</v>
      </c>
      <c r="E25" s="232"/>
      <c r="F25" s="233"/>
      <c r="G25" s="233"/>
      <c r="H25" s="234"/>
    </row>
    <row r="26" spans="1:12" ht="24" customHeight="1" thickBot="1" x14ac:dyDescent="0.2">
      <c r="A26" s="230"/>
      <c r="B26" s="231"/>
      <c r="C26" s="60">
        <v>6</v>
      </c>
      <c r="D26" s="59" t="s">
        <v>106</v>
      </c>
      <c r="E26" s="235"/>
      <c r="F26" s="236"/>
      <c r="G26" s="236"/>
      <c r="H26" s="237"/>
    </row>
    <row r="27" spans="1:12" ht="24" customHeight="1" thickTop="1" x14ac:dyDescent="0.15">
      <c r="A27" s="238" t="s">
        <v>105</v>
      </c>
      <c r="B27" s="239"/>
      <c r="D27" s="56"/>
    </row>
    <row r="28" spans="1:12" ht="24" customHeight="1" x14ac:dyDescent="0.15">
      <c r="A28" s="58" t="s">
        <v>104</v>
      </c>
      <c r="B28" s="57" t="s">
        <v>103</v>
      </c>
      <c r="D28" s="56"/>
    </row>
    <row r="29" spans="1:12" ht="24" customHeight="1" thickBot="1" x14ac:dyDescent="0.2">
      <c r="A29" s="55" ph="1"/>
      <c r="B29" s="54" t="s">
        <v>102</v>
      </c>
    </row>
    <row r="30" spans="1:12" ht="24" customHeight="1" thickTop="1" x14ac:dyDescent="0.15"/>
    <row r="31" spans="1:12" ht="20.100000000000001" customHeight="1" x14ac:dyDescent="0.15">
      <c r="A31" s="53" t="s">
        <v>101</v>
      </c>
      <c r="B31" s="51"/>
      <c r="C31" s="51"/>
      <c r="D31" s="51"/>
      <c r="E31" s="51"/>
      <c r="F31" s="51"/>
    </row>
    <row r="32" spans="1:12" ht="20.100000000000001" customHeight="1" x14ac:dyDescent="0.15">
      <c r="A32" s="53" t="s">
        <v>100</v>
      </c>
      <c r="B32" s="51"/>
      <c r="C32" s="51"/>
      <c r="D32" s="51"/>
      <c r="E32" s="51"/>
      <c r="F32" s="51"/>
      <c r="G32" s="51"/>
    </row>
    <row r="33" spans="1:7" ht="20.100000000000001" customHeight="1" x14ac:dyDescent="0.15">
      <c r="A33" s="53" t="s">
        <v>99</v>
      </c>
      <c r="B33" s="51"/>
      <c r="C33" s="51"/>
      <c r="D33" s="51"/>
      <c r="E33" s="51"/>
      <c r="F33" s="51"/>
      <c r="G33" s="51"/>
    </row>
    <row r="34" spans="1:7" ht="20.100000000000001" customHeight="1" x14ac:dyDescent="0.15">
      <c r="A34" s="52" t="s">
        <v>98</v>
      </c>
      <c r="B34" s="51"/>
      <c r="C34" s="51"/>
      <c r="D34" s="51"/>
      <c r="E34" s="51"/>
      <c r="F34" s="51"/>
      <c r="G34" s="51"/>
    </row>
  </sheetData>
  <mergeCells count="23">
    <mergeCell ref="A25:B26"/>
    <mergeCell ref="E25:H26"/>
    <mergeCell ref="A27:B27"/>
    <mergeCell ref="B18:H18"/>
    <mergeCell ref="A19:A20"/>
    <mergeCell ref="B19:H20"/>
    <mergeCell ref="C22:D22"/>
    <mergeCell ref="E22:F22"/>
    <mergeCell ref="A24:B24"/>
    <mergeCell ref="E24:H24"/>
    <mergeCell ref="E7:F7"/>
    <mergeCell ref="G7:H7"/>
    <mergeCell ref="A12:A13"/>
    <mergeCell ref="B12:H13"/>
    <mergeCell ref="A15:A16"/>
    <mergeCell ref="B15:H16"/>
    <mergeCell ref="A1:H1"/>
    <mergeCell ref="E2:F2"/>
    <mergeCell ref="E3:H3"/>
    <mergeCell ref="E4:H4"/>
    <mergeCell ref="C6:D6"/>
    <mergeCell ref="E6:F6"/>
    <mergeCell ref="G6:H6"/>
  </mergeCells>
  <phoneticPr fontId="4"/>
  <dataValidations count="2">
    <dataValidation type="list" allowBlank="1" showInputMessage="1" showErrorMessage="1" sqref="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xr:uid="{0F6482EF-571B-447C-9A2C-22ABFE47AC70}">
      <formula1>$L$7:$L$11</formula1>
    </dataValidation>
    <dataValidation type="list" allowBlank="1" showInputMessage="1" showErrorMessage="1" sqref="E2:F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WVM983042:WVN983042 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xr:uid="{C2FF2687-2988-4F63-8F4B-89F60D0D8F13}">
      <formula1>$J$7:$J$9</formula1>
    </dataValidation>
  </dataValidations>
  <printOptions horizontalCentered="1"/>
  <pageMargins left="0.59055118110236227" right="0.59055118110236227" top="0.98425196850393704" bottom="0.78740157480314965" header="1.1023622047244095" footer="0.51181102362204722"/>
  <pageSetup paperSize="9" scale="95" orientation="portrait" horizontalDpi="300" verticalDpi="300"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【重要】はじめに</vt:lpstr>
      <vt:lpstr>様式17（交付申請書）</vt:lpstr>
      <vt:lpstr>様式17の別添１（補助金調書）</vt:lpstr>
      <vt:lpstr>様式17の別添２（経費内訳）</vt:lpstr>
      <vt:lpstr>様式17の別添３（債主登録票）</vt:lpstr>
      <vt:lpstr>【重要】はじめに!Print_Area</vt:lpstr>
      <vt:lpstr>'様式17（交付申請書）'!Print_Area</vt:lpstr>
      <vt:lpstr>'様式17の別添１（補助金調書）'!Print_Area</vt:lpstr>
      <vt:lpstr>'様式17の別添２（経費内訳）'!Print_Area</vt:lpstr>
      <vt:lpstr>'様式17の別添３（債主登録票）'!Print_Area</vt:lpstr>
      <vt:lpstr>'様式17の別添２（経費内訳）'!Print_Titles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