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29D95E1E-8017-457E-A2EE-ACD98ACB8295}" xr6:coauthVersionLast="47" xr6:coauthVersionMax="47" xr10:uidLastSave="{00000000-0000-0000-0000-000000000000}"/>
  <bookViews>
    <workbookView xWindow="-3015" yWindow="-16320" windowWidth="29040" windowHeight="15720" tabRatio="786" xr2:uid="{00000000-000D-0000-FFFF-FFFF00000000}"/>
  </bookViews>
  <sheets>
    <sheet name="【重要】はじめに" sheetId="8" r:id="rId1"/>
    <sheet name="様式19　実績報告書" sheetId="18" r:id="rId2"/>
    <sheet name="別添資料１　経費執行実績報告書" sheetId="19" r:id="rId3"/>
    <sheet name="別紙１（一）補助金精算調書" sheetId="20" r:id="rId4"/>
    <sheet name="別紙１（二）　科目別精算内訳" sheetId="21" r:id="rId5"/>
    <sheet name="別紙１（三）　決算内訳&amp;不用額発生理由書ひながた" sheetId="22" r:id="rId6"/>
    <sheet name="別紙１（四）　充当財源調書" sheetId="23" r:id="rId7"/>
    <sheet name="別紙２　国庫補助金受入調書" sheetId="25" r:id="rId8"/>
    <sheet name="別紙３　残存物件調書" sheetId="26" r:id="rId9"/>
    <sheet name="様式第４　請求書" sheetId="27" r:id="rId10"/>
    <sheet name="別添資料１根拠資料（給料及び職員手当等）" sheetId="28" r:id="rId11"/>
    <sheet name="別添資料１根拠資料（旅費）" sheetId="30" r:id="rId12"/>
    <sheet name="別添資料１根拠資料（報酬）" sheetId="31" r:id="rId13"/>
    <sheet name="別添資料１根拠資料（賃金）" sheetId="29" r:id="rId14"/>
    <sheet name="別添資料１根拠資料（需用費）" sheetId="36" r:id="rId15"/>
    <sheet name="別添資料１根拠資料（役務費）" sheetId="32" r:id="rId16"/>
    <sheet name="別添資料１根拠資料（委託料）" sheetId="33" r:id="rId17"/>
    <sheet name="別添資料１根拠資料（使用料及び賃借料）" sheetId="34" r:id="rId18"/>
    <sheet name="別添資料１根拠資料（工事費）" sheetId="35" r:id="rId19"/>
  </sheets>
  <definedNames>
    <definedName name="_xlnm._FilterDatabase" localSheetId="1" hidden="1">'様式19　実績報告書'!$C$27:$C$28</definedName>
    <definedName name="_xlnm.Print_Area" localSheetId="0">【重要】はじめに!$A$1:$J$12</definedName>
    <definedName name="_xlnm.Print_Area" localSheetId="3">'別紙１（一）補助金精算調書'!$B$2:$M$9</definedName>
    <definedName name="_xlnm.Print_Area" localSheetId="5">'別紙１（三）　決算内訳&amp;不用額発生理由書ひながた'!$B$1:$L$88</definedName>
    <definedName name="_xlnm.Print_Area" localSheetId="6">'別紙１（四）　充当財源調書'!$B$2:$H$15</definedName>
    <definedName name="_xlnm.Print_Area" localSheetId="4">'別紙１（二）　科目別精算内訳'!$B$2:$H$32</definedName>
    <definedName name="_xlnm.Print_Area" localSheetId="7">'別紙２　国庫補助金受入調書'!$B$2:$I$45</definedName>
    <definedName name="_xlnm.Print_Area" localSheetId="8">'別紙３　残存物件調書'!$B$2:$M$25</definedName>
    <definedName name="_xlnm.Print_Area" localSheetId="2">'別添資料１　経費執行実績報告書'!$B$2:$I$96</definedName>
    <definedName name="_xlnm.Print_Area" localSheetId="16">'別添資料１根拠資料（委託料）'!$A$1:$C$67</definedName>
    <definedName name="_xlnm.Print_Area" localSheetId="10">'別添資料１根拠資料（給料及び職員手当等）'!$A$1:$M$740</definedName>
    <definedName name="_xlnm.Print_Area" localSheetId="18">'別添資料１根拠資料（工事費）'!$A$1:$C$67</definedName>
    <definedName name="_xlnm.Print_Area" localSheetId="17">'別添資料１根拠資料（使用料及び賃借料）'!$A$1:$C$67</definedName>
    <definedName name="_xlnm.Print_Area" localSheetId="14">'別添資料１根拠資料（需用費）'!$A$1:$C$67</definedName>
    <definedName name="_xlnm.Print_Area" localSheetId="13">'別添資料１根拠資料（賃金）'!$A$1:$M$740</definedName>
    <definedName name="_xlnm.Print_Area" localSheetId="12">'別添資料１根拠資料（報酬）'!$A$1:$C$67</definedName>
    <definedName name="_xlnm.Print_Area" localSheetId="15">'別添資料１根拠資料（役務費）'!$A$1:$C$67</definedName>
    <definedName name="_xlnm.Print_Area" localSheetId="11">'別添資料１根拠資料（旅費）'!$A$1:$C$67</definedName>
    <definedName name="_xlnm.Print_Area" localSheetId="1">'様式19　実績報告書'!$A$1:$H$46</definedName>
    <definedName name="_xlnm.Print_Area" localSheetId="9">'様式第４　請求書'!$A$1:$M$37</definedName>
    <definedName name="_xlnm.Print_Titles" localSheetId="5">'別紙１（三）　決算内訳&amp;不用額発生理由書ひながた'!$2:$2</definedName>
    <definedName name="_xlnm.Print_Titles" localSheetId="2">'別添資料１　経費執行実績報告書'!$5:$6</definedName>
    <definedName name="_xlnm.Print_Titles" localSheetId="16">'別添資料１根拠資料（委託料）'!$1:$17</definedName>
    <definedName name="_xlnm.Print_Titles" localSheetId="10">'別添資料１根拠資料（給料及び職員手当等）'!$1:$2</definedName>
    <definedName name="_xlnm.Print_Titles" localSheetId="18">'別添資料１根拠資料（工事費）'!$1:$17</definedName>
    <definedName name="_xlnm.Print_Titles" localSheetId="17">'別添資料１根拠資料（使用料及び賃借料）'!$1:$17</definedName>
    <definedName name="_xlnm.Print_Titles" localSheetId="14">'別添資料１根拠資料（需用費）'!$1:$17</definedName>
    <definedName name="_xlnm.Print_Titles" localSheetId="13">'別添資料１根拠資料（賃金）'!$1:$2</definedName>
    <definedName name="_xlnm.Print_Titles" localSheetId="12">'別添資料１根拠資料（報酬）'!$1:$17</definedName>
    <definedName name="_xlnm.Print_Titles" localSheetId="15">'別添資料１根拠資料（役務費）'!$1:$17</definedName>
    <definedName name="_xlnm.Print_Titles" localSheetId="11">'別添資料１根拠資料（旅費）'!$1:$17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18" l="1"/>
  <c r="A16" i="18"/>
  <c r="S15" i="29"/>
  <c r="S16" i="29" s="1"/>
  <c r="S17" i="29" s="1"/>
  <c r="S18" i="29" s="1"/>
  <c r="S19" i="29" s="1"/>
  <c r="S20" i="29" s="1"/>
  <c r="S21" i="29" s="1"/>
  <c r="S22" i="29" s="1"/>
  <c r="S23" i="29" s="1"/>
  <c r="S24" i="29" s="1"/>
  <c r="S25" i="29" s="1"/>
  <c r="S26" i="29" s="1"/>
  <c r="S27" i="29" s="1"/>
  <c r="S28" i="29" s="1"/>
  <c r="S29" i="29" s="1"/>
  <c r="S30" i="29" s="1"/>
  <c r="S31" i="29" s="1"/>
  <c r="S32" i="29" s="1"/>
  <c r="S33" i="29" s="1"/>
  <c r="S34" i="29" s="1"/>
  <c r="S35" i="29" s="1"/>
  <c r="S36" i="29" s="1"/>
  <c r="S37" i="29" s="1"/>
  <c r="S38" i="29" s="1"/>
  <c r="G33" i="19"/>
  <c r="G7" i="22"/>
  <c r="I7" i="22" s="1"/>
  <c r="E31" i="22"/>
  <c r="J8" i="20" s="1"/>
  <c r="K8" i="20"/>
  <c r="H8" i="20"/>
  <c r="G8" i="20"/>
  <c r="E6" i="22"/>
  <c r="B4" i="30" l="1"/>
  <c r="D67" i="28"/>
  <c r="G68" i="28"/>
  <c r="F67" i="28"/>
  <c r="E67" i="28"/>
  <c r="L53" i="28"/>
  <c r="M53" i="28" s="1"/>
  <c r="C49" i="28"/>
  <c r="A67" i="28"/>
  <c r="B6" i="34"/>
  <c r="A67" i="29"/>
  <c r="C49" i="29"/>
  <c r="A151" i="28"/>
  <c r="C133" i="28"/>
  <c r="A739" i="28"/>
  <c r="A711" i="28"/>
  <c r="A683" i="28"/>
  <c r="A655" i="28"/>
  <c r="A627" i="28"/>
  <c r="A599" i="28"/>
  <c r="A571" i="28"/>
  <c r="A543" i="28"/>
  <c r="A515" i="28"/>
  <c r="A487" i="28"/>
  <c r="A459" i="28"/>
  <c r="A431" i="28"/>
  <c r="A403" i="28"/>
  <c r="A375" i="28"/>
  <c r="A347" i="28"/>
  <c r="A319" i="28"/>
  <c r="A291" i="28"/>
  <c r="A263" i="28"/>
  <c r="A235" i="28"/>
  <c r="A207" i="28"/>
  <c r="A179" i="28"/>
  <c r="A123" i="28"/>
  <c r="A95" i="28"/>
  <c r="B14" i="28"/>
  <c r="B6" i="30"/>
  <c r="B14" i="29"/>
  <c r="B4" i="31"/>
  <c r="B6" i="31"/>
  <c r="A375" i="29"/>
  <c r="M488" i="29"/>
  <c r="A739" i="29"/>
  <c r="A711" i="29"/>
  <c r="A683" i="29"/>
  <c r="A655" i="29"/>
  <c r="A627" i="29"/>
  <c r="A599" i="29"/>
  <c r="A571" i="29"/>
  <c r="A543" i="29"/>
  <c r="A515" i="29"/>
  <c r="A487" i="29"/>
  <c r="A459" i="29"/>
  <c r="A431" i="29"/>
  <c r="A403" i="29"/>
  <c r="A347" i="29"/>
  <c r="A319" i="29"/>
  <c r="A291" i="29"/>
  <c r="A263" i="29"/>
  <c r="A235" i="29"/>
  <c r="A207" i="29"/>
  <c r="A179" i="29"/>
  <c r="A151" i="29"/>
  <c r="A123" i="29"/>
  <c r="A95" i="29"/>
  <c r="D124" i="29"/>
  <c r="D67" i="29"/>
  <c r="D51" i="29"/>
  <c r="C51" i="29"/>
  <c r="D68" i="29"/>
  <c r="M53" i="29"/>
  <c r="L53" i="29"/>
  <c r="B16" i="29"/>
  <c r="B15" i="29"/>
  <c r="B6" i="36"/>
  <c r="B6" i="32"/>
  <c r="B6" i="33"/>
  <c r="B6" i="35"/>
  <c r="B4" i="35"/>
  <c r="B4" i="34"/>
  <c r="B4" i="33"/>
  <c r="B4" i="32"/>
  <c r="B4" i="36"/>
  <c r="B5" i="29"/>
  <c r="B5" i="28"/>
  <c r="G78" i="19" l="1"/>
  <c r="D28" i="21" s="1"/>
  <c r="J23" i="22" s="1"/>
  <c r="G72" i="19"/>
  <c r="D25" i="21" s="1"/>
  <c r="J21" i="22" s="1"/>
  <c r="G63" i="19"/>
  <c r="D23" i="21" s="1"/>
  <c r="J19" i="22" s="1"/>
  <c r="G55" i="19"/>
  <c r="D21" i="21" s="1"/>
  <c r="J17" i="22" s="1"/>
  <c r="G48" i="19"/>
  <c r="D19" i="21" s="1"/>
  <c r="J15" i="22" s="1"/>
  <c r="G34" i="19"/>
  <c r="D15" i="21" s="1"/>
  <c r="J11" i="22" s="1"/>
  <c r="G18" i="19"/>
  <c r="D13" i="21" s="1"/>
  <c r="J9" i="22" s="1"/>
  <c r="K740" i="29" l="1"/>
  <c r="J740" i="29"/>
  <c r="I740" i="29"/>
  <c r="H740" i="29"/>
  <c r="G740" i="29"/>
  <c r="F740" i="29"/>
  <c r="E740" i="29"/>
  <c r="D740" i="29"/>
  <c r="M740" i="29" s="1"/>
  <c r="K739" i="29"/>
  <c r="J739" i="29"/>
  <c r="I739" i="29"/>
  <c r="H739" i="29"/>
  <c r="G739" i="29"/>
  <c r="F739" i="29"/>
  <c r="E739" i="29"/>
  <c r="D739" i="29"/>
  <c r="L739" i="29" s="1"/>
  <c r="M738" i="29"/>
  <c r="L738" i="29"/>
  <c r="M737" i="29"/>
  <c r="L737" i="29"/>
  <c r="M736" i="29"/>
  <c r="L736" i="29"/>
  <c r="M735" i="29"/>
  <c r="L735" i="29"/>
  <c r="M734" i="29"/>
  <c r="L734" i="29"/>
  <c r="M733" i="29"/>
  <c r="L733" i="29"/>
  <c r="M732" i="29"/>
  <c r="L732" i="29"/>
  <c r="M731" i="29"/>
  <c r="L731" i="29"/>
  <c r="M730" i="29"/>
  <c r="L730" i="29"/>
  <c r="M729" i="29"/>
  <c r="L729" i="29"/>
  <c r="M728" i="29"/>
  <c r="L728" i="29"/>
  <c r="M727" i="29"/>
  <c r="L727" i="29"/>
  <c r="M726" i="29"/>
  <c r="L726" i="29"/>
  <c r="M725" i="29"/>
  <c r="L725" i="29"/>
  <c r="D723" i="29"/>
  <c r="C723" i="29"/>
  <c r="C721" i="29"/>
  <c r="K712" i="29"/>
  <c r="J712" i="29"/>
  <c r="I712" i="29"/>
  <c r="H712" i="29"/>
  <c r="G712" i="29"/>
  <c r="F712" i="29"/>
  <c r="E712" i="29"/>
  <c r="D712" i="29"/>
  <c r="M712" i="29" s="1"/>
  <c r="K711" i="29"/>
  <c r="J711" i="29"/>
  <c r="I711" i="29"/>
  <c r="H711" i="29"/>
  <c r="G711" i="29"/>
  <c r="F711" i="29"/>
  <c r="E711" i="29"/>
  <c r="D711" i="29"/>
  <c r="L711" i="29" s="1"/>
  <c r="M710" i="29"/>
  <c r="L710" i="29"/>
  <c r="M709" i="29"/>
  <c r="L709" i="29"/>
  <c r="M708" i="29"/>
  <c r="L708" i="29"/>
  <c r="M707" i="29"/>
  <c r="L707" i="29"/>
  <c r="M706" i="29"/>
  <c r="L706" i="29"/>
  <c r="M705" i="29"/>
  <c r="L705" i="29"/>
  <c r="M704" i="29"/>
  <c r="L704" i="29"/>
  <c r="M703" i="29"/>
  <c r="L703" i="29"/>
  <c r="M702" i="29"/>
  <c r="L702" i="29"/>
  <c r="M701" i="29"/>
  <c r="L701" i="29"/>
  <c r="M700" i="29"/>
  <c r="L700" i="29"/>
  <c r="M699" i="29"/>
  <c r="L699" i="29"/>
  <c r="M698" i="29"/>
  <c r="L698" i="29"/>
  <c r="M697" i="29"/>
  <c r="L697" i="29"/>
  <c r="D695" i="29"/>
  <c r="C695" i="29"/>
  <c r="C693" i="29"/>
  <c r="K684" i="29"/>
  <c r="J684" i="29"/>
  <c r="I684" i="29"/>
  <c r="H684" i="29"/>
  <c r="G684" i="29"/>
  <c r="F684" i="29"/>
  <c r="E684" i="29"/>
  <c r="D684" i="29"/>
  <c r="M684" i="29" s="1"/>
  <c r="K683" i="29"/>
  <c r="J683" i="29"/>
  <c r="I683" i="29"/>
  <c r="H683" i="29"/>
  <c r="G683" i="29"/>
  <c r="F683" i="29"/>
  <c r="E683" i="29"/>
  <c r="D683" i="29"/>
  <c r="L683" i="29" s="1"/>
  <c r="M682" i="29"/>
  <c r="L682" i="29"/>
  <c r="M681" i="29"/>
  <c r="L681" i="29"/>
  <c r="M680" i="29"/>
  <c r="L680" i="29"/>
  <c r="M679" i="29"/>
  <c r="L679" i="29"/>
  <c r="M678" i="29"/>
  <c r="L678" i="29"/>
  <c r="M677" i="29"/>
  <c r="L677" i="29"/>
  <c r="M676" i="29"/>
  <c r="L676" i="29"/>
  <c r="M675" i="29"/>
  <c r="L675" i="29"/>
  <c r="M674" i="29"/>
  <c r="L674" i="29"/>
  <c r="M673" i="29"/>
  <c r="L673" i="29"/>
  <c r="M672" i="29"/>
  <c r="L672" i="29"/>
  <c r="M671" i="29"/>
  <c r="L671" i="29"/>
  <c r="M670" i="29"/>
  <c r="L670" i="29"/>
  <c r="M669" i="29"/>
  <c r="L669" i="29"/>
  <c r="D667" i="29"/>
  <c r="C667" i="29"/>
  <c r="C665" i="29"/>
  <c r="K656" i="29"/>
  <c r="J656" i="29"/>
  <c r="I656" i="29"/>
  <c r="H656" i="29"/>
  <c r="G656" i="29"/>
  <c r="F656" i="29"/>
  <c r="E656" i="29"/>
  <c r="D656" i="29"/>
  <c r="M656" i="29" s="1"/>
  <c r="K655" i="29"/>
  <c r="J655" i="29"/>
  <c r="I655" i="29"/>
  <c r="H655" i="29"/>
  <c r="G655" i="29"/>
  <c r="F655" i="29"/>
  <c r="E655" i="29"/>
  <c r="D655" i="29"/>
  <c r="L655" i="29" s="1"/>
  <c r="M654" i="29"/>
  <c r="L654" i="29"/>
  <c r="M653" i="29"/>
  <c r="L653" i="29"/>
  <c r="M652" i="29"/>
  <c r="L652" i="29"/>
  <c r="M651" i="29"/>
  <c r="L651" i="29"/>
  <c r="M650" i="29"/>
  <c r="L650" i="29"/>
  <c r="M649" i="29"/>
  <c r="L649" i="29"/>
  <c r="M648" i="29"/>
  <c r="L648" i="29"/>
  <c r="M647" i="29"/>
  <c r="L647" i="29"/>
  <c r="M646" i="29"/>
  <c r="L646" i="29"/>
  <c r="M645" i="29"/>
  <c r="L645" i="29"/>
  <c r="M644" i="29"/>
  <c r="L644" i="29"/>
  <c r="M643" i="29"/>
  <c r="L643" i="29"/>
  <c r="M642" i="29"/>
  <c r="L642" i="29"/>
  <c r="M641" i="29"/>
  <c r="L641" i="29"/>
  <c r="D639" i="29"/>
  <c r="C639" i="29"/>
  <c r="C637" i="29"/>
  <c r="K628" i="29"/>
  <c r="J628" i="29"/>
  <c r="I628" i="29"/>
  <c r="H628" i="29"/>
  <c r="G628" i="29"/>
  <c r="F628" i="29"/>
  <c r="E628" i="29"/>
  <c r="D628" i="29"/>
  <c r="M628" i="29" s="1"/>
  <c r="K627" i="29"/>
  <c r="J627" i="29"/>
  <c r="I627" i="29"/>
  <c r="H627" i="29"/>
  <c r="G627" i="29"/>
  <c r="F627" i="29"/>
  <c r="E627" i="29"/>
  <c r="D627" i="29"/>
  <c r="L627" i="29" s="1"/>
  <c r="M626" i="29"/>
  <c r="L626" i="29"/>
  <c r="M625" i="29"/>
  <c r="L625" i="29"/>
  <c r="M624" i="29"/>
  <c r="L624" i="29"/>
  <c r="M623" i="29"/>
  <c r="L623" i="29"/>
  <c r="M622" i="29"/>
  <c r="L622" i="29"/>
  <c r="M621" i="29"/>
  <c r="L621" i="29"/>
  <c r="M620" i="29"/>
  <c r="L620" i="29"/>
  <c r="M619" i="29"/>
  <c r="L619" i="29"/>
  <c r="M618" i="29"/>
  <c r="L618" i="29"/>
  <c r="M617" i="29"/>
  <c r="L617" i="29"/>
  <c r="M616" i="29"/>
  <c r="L616" i="29"/>
  <c r="M615" i="29"/>
  <c r="L615" i="29"/>
  <c r="M614" i="29"/>
  <c r="L614" i="29"/>
  <c r="M613" i="29"/>
  <c r="L613" i="29"/>
  <c r="D611" i="29"/>
  <c r="C611" i="29"/>
  <c r="C609" i="29"/>
  <c r="K600" i="29"/>
  <c r="J600" i="29"/>
  <c r="I600" i="29"/>
  <c r="H600" i="29"/>
  <c r="G600" i="29"/>
  <c r="F600" i="29"/>
  <c r="E600" i="29"/>
  <c r="D600" i="29"/>
  <c r="M600" i="29" s="1"/>
  <c r="K599" i="29"/>
  <c r="J599" i="29"/>
  <c r="I599" i="29"/>
  <c r="H599" i="29"/>
  <c r="G599" i="29"/>
  <c r="F599" i="29"/>
  <c r="E599" i="29"/>
  <c r="D599" i="29"/>
  <c r="L599" i="29" s="1"/>
  <c r="M598" i="29"/>
  <c r="L598" i="29"/>
  <c r="M597" i="29"/>
  <c r="L597" i="29"/>
  <c r="M596" i="29"/>
  <c r="L596" i="29"/>
  <c r="M595" i="29"/>
  <c r="L595" i="29"/>
  <c r="M594" i="29"/>
  <c r="L594" i="29"/>
  <c r="M593" i="29"/>
  <c r="L593" i="29"/>
  <c r="M592" i="29"/>
  <c r="L592" i="29"/>
  <c r="M591" i="29"/>
  <c r="L591" i="29"/>
  <c r="M590" i="29"/>
  <c r="L590" i="29"/>
  <c r="M589" i="29"/>
  <c r="L589" i="29"/>
  <c r="M588" i="29"/>
  <c r="L588" i="29"/>
  <c r="M587" i="29"/>
  <c r="L587" i="29"/>
  <c r="M586" i="29"/>
  <c r="L586" i="29"/>
  <c r="M585" i="29"/>
  <c r="L585" i="29"/>
  <c r="D583" i="29"/>
  <c r="C583" i="29"/>
  <c r="C581" i="29"/>
  <c r="K572" i="29"/>
  <c r="J572" i="29"/>
  <c r="I572" i="29"/>
  <c r="H572" i="29"/>
  <c r="G572" i="29"/>
  <c r="F572" i="29"/>
  <c r="E572" i="29"/>
  <c r="D572" i="29"/>
  <c r="M572" i="29" s="1"/>
  <c r="K571" i="29"/>
  <c r="J571" i="29"/>
  <c r="I571" i="29"/>
  <c r="H571" i="29"/>
  <c r="G571" i="29"/>
  <c r="F571" i="29"/>
  <c r="E571" i="29"/>
  <c r="D571" i="29"/>
  <c r="L571" i="29" s="1"/>
  <c r="M570" i="29"/>
  <c r="L570" i="29"/>
  <c r="M569" i="29"/>
  <c r="L569" i="29"/>
  <c r="M568" i="29"/>
  <c r="L568" i="29"/>
  <c r="M567" i="29"/>
  <c r="L567" i="29"/>
  <c r="M566" i="29"/>
  <c r="L566" i="29"/>
  <c r="M565" i="29"/>
  <c r="L565" i="29"/>
  <c r="M564" i="29"/>
  <c r="L564" i="29"/>
  <c r="M563" i="29"/>
  <c r="L563" i="29"/>
  <c r="M562" i="29"/>
  <c r="L562" i="29"/>
  <c r="M561" i="29"/>
  <c r="L561" i="29"/>
  <c r="M560" i="29"/>
  <c r="L560" i="29"/>
  <c r="M559" i="29"/>
  <c r="L559" i="29"/>
  <c r="M558" i="29"/>
  <c r="L558" i="29"/>
  <c r="M557" i="29"/>
  <c r="L557" i="29"/>
  <c r="D555" i="29"/>
  <c r="C555" i="29"/>
  <c r="C553" i="29"/>
  <c r="K544" i="29"/>
  <c r="J544" i="29"/>
  <c r="I544" i="29"/>
  <c r="H544" i="29"/>
  <c r="G544" i="29"/>
  <c r="F544" i="29"/>
  <c r="E544" i="29"/>
  <c r="D544" i="29"/>
  <c r="M544" i="29" s="1"/>
  <c r="K543" i="29"/>
  <c r="J543" i="29"/>
  <c r="I543" i="29"/>
  <c r="H543" i="29"/>
  <c r="G543" i="29"/>
  <c r="F543" i="29"/>
  <c r="E543" i="29"/>
  <c r="D543" i="29"/>
  <c r="L543" i="29" s="1"/>
  <c r="M542" i="29"/>
  <c r="L542" i="29"/>
  <c r="M541" i="29"/>
  <c r="L541" i="29"/>
  <c r="M540" i="29"/>
  <c r="L540" i="29"/>
  <c r="M539" i="29"/>
  <c r="L539" i="29"/>
  <c r="M538" i="29"/>
  <c r="L538" i="29"/>
  <c r="M537" i="29"/>
  <c r="L537" i="29"/>
  <c r="M536" i="29"/>
  <c r="L536" i="29"/>
  <c r="M535" i="29"/>
  <c r="L535" i="29"/>
  <c r="M534" i="29"/>
  <c r="L534" i="29"/>
  <c r="M533" i="29"/>
  <c r="L533" i="29"/>
  <c r="M532" i="29"/>
  <c r="L532" i="29"/>
  <c r="M531" i="29"/>
  <c r="L531" i="29"/>
  <c r="M530" i="29"/>
  <c r="L530" i="29"/>
  <c r="M529" i="29"/>
  <c r="L529" i="29"/>
  <c r="D527" i="29"/>
  <c r="C527" i="29"/>
  <c r="C525" i="29"/>
  <c r="K516" i="29"/>
  <c r="J516" i="29"/>
  <c r="I516" i="29"/>
  <c r="H516" i="29"/>
  <c r="G516" i="29"/>
  <c r="F516" i="29"/>
  <c r="E516" i="29"/>
  <c r="D516" i="29"/>
  <c r="M516" i="29" s="1"/>
  <c r="K515" i="29"/>
  <c r="J515" i="29"/>
  <c r="I515" i="29"/>
  <c r="H515" i="29"/>
  <c r="G515" i="29"/>
  <c r="F515" i="29"/>
  <c r="E515" i="29"/>
  <c r="D515" i="29"/>
  <c r="L515" i="29" s="1"/>
  <c r="M514" i="29"/>
  <c r="L514" i="29"/>
  <c r="M513" i="29"/>
  <c r="L513" i="29"/>
  <c r="M512" i="29"/>
  <c r="L512" i="29"/>
  <c r="M511" i="29"/>
  <c r="L511" i="29"/>
  <c r="M510" i="29"/>
  <c r="L510" i="29"/>
  <c r="M509" i="29"/>
  <c r="L509" i="29"/>
  <c r="M508" i="29"/>
  <c r="L508" i="29"/>
  <c r="M507" i="29"/>
  <c r="L507" i="29"/>
  <c r="M506" i="29"/>
  <c r="L506" i="29"/>
  <c r="M505" i="29"/>
  <c r="L505" i="29"/>
  <c r="M504" i="29"/>
  <c r="L504" i="29"/>
  <c r="M503" i="29"/>
  <c r="L503" i="29"/>
  <c r="M502" i="29"/>
  <c r="L502" i="29"/>
  <c r="M501" i="29"/>
  <c r="L501" i="29"/>
  <c r="D499" i="29"/>
  <c r="C499" i="29"/>
  <c r="C497" i="29"/>
  <c r="K488" i="29"/>
  <c r="J488" i="29"/>
  <c r="I488" i="29"/>
  <c r="H488" i="29"/>
  <c r="G488" i="29"/>
  <c r="F488" i="29"/>
  <c r="E488" i="29"/>
  <c r="D488" i="29"/>
  <c r="K487" i="29"/>
  <c r="J487" i="29"/>
  <c r="I487" i="29"/>
  <c r="H487" i="29"/>
  <c r="G487" i="29"/>
  <c r="F487" i="29"/>
  <c r="E487" i="29"/>
  <c r="D487" i="29"/>
  <c r="L487" i="29" s="1"/>
  <c r="M486" i="29"/>
  <c r="L486" i="29"/>
  <c r="M485" i="29"/>
  <c r="L485" i="29"/>
  <c r="M484" i="29"/>
  <c r="L484" i="29"/>
  <c r="M483" i="29"/>
  <c r="L483" i="29"/>
  <c r="M482" i="29"/>
  <c r="L482" i="29"/>
  <c r="M481" i="29"/>
  <c r="L481" i="29"/>
  <c r="M480" i="29"/>
  <c r="L480" i="29"/>
  <c r="M479" i="29"/>
  <c r="L479" i="29"/>
  <c r="M478" i="29"/>
  <c r="L478" i="29"/>
  <c r="M477" i="29"/>
  <c r="L477" i="29"/>
  <c r="M476" i="29"/>
  <c r="L476" i="29"/>
  <c r="M475" i="29"/>
  <c r="L475" i="29"/>
  <c r="M474" i="29"/>
  <c r="L474" i="29"/>
  <c r="M473" i="29"/>
  <c r="L473" i="29"/>
  <c r="D471" i="29"/>
  <c r="C471" i="29"/>
  <c r="C469" i="29"/>
  <c r="K460" i="29"/>
  <c r="J460" i="29"/>
  <c r="I460" i="29"/>
  <c r="H460" i="29"/>
  <c r="G460" i="29"/>
  <c r="F460" i="29"/>
  <c r="E460" i="29"/>
  <c r="D460" i="29"/>
  <c r="M460" i="29" s="1"/>
  <c r="K459" i="29"/>
  <c r="J459" i="29"/>
  <c r="I459" i="29"/>
  <c r="H459" i="29"/>
  <c r="G459" i="29"/>
  <c r="F459" i="29"/>
  <c r="E459" i="29"/>
  <c r="D459" i="29"/>
  <c r="L459" i="29" s="1"/>
  <c r="M458" i="29"/>
  <c r="L458" i="29"/>
  <c r="M457" i="29"/>
  <c r="L457" i="29"/>
  <c r="M456" i="29"/>
  <c r="L456" i="29"/>
  <c r="M455" i="29"/>
  <c r="L455" i="29"/>
  <c r="M454" i="29"/>
  <c r="L454" i="29"/>
  <c r="M453" i="29"/>
  <c r="L453" i="29"/>
  <c r="M452" i="29"/>
  <c r="L452" i="29"/>
  <c r="M451" i="29"/>
  <c r="L451" i="29"/>
  <c r="M450" i="29"/>
  <c r="L450" i="29"/>
  <c r="M449" i="29"/>
  <c r="L449" i="29"/>
  <c r="M448" i="29"/>
  <c r="L448" i="29"/>
  <c r="M447" i="29"/>
  <c r="L447" i="29"/>
  <c r="M446" i="29"/>
  <c r="L446" i="29"/>
  <c r="M445" i="29"/>
  <c r="L445" i="29"/>
  <c r="D443" i="29"/>
  <c r="C443" i="29"/>
  <c r="C441" i="29"/>
  <c r="K432" i="29"/>
  <c r="J432" i="29"/>
  <c r="I432" i="29"/>
  <c r="H432" i="29"/>
  <c r="G432" i="29"/>
  <c r="F432" i="29"/>
  <c r="E432" i="29"/>
  <c r="D432" i="29"/>
  <c r="M432" i="29" s="1"/>
  <c r="K431" i="29"/>
  <c r="J431" i="29"/>
  <c r="I431" i="29"/>
  <c r="H431" i="29"/>
  <c r="G431" i="29"/>
  <c r="F431" i="29"/>
  <c r="E431" i="29"/>
  <c r="D431" i="29"/>
  <c r="L431" i="29" s="1"/>
  <c r="M430" i="29"/>
  <c r="L430" i="29"/>
  <c r="M429" i="29"/>
  <c r="L429" i="29"/>
  <c r="M428" i="29"/>
  <c r="L428" i="29"/>
  <c r="M427" i="29"/>
  <c r="L427" i="29"/>
  <c r="M426" i="29"/>
  <c r="L426" i="29"/>
  <c r="M425" i="29"/>
  <c r="L425" i="29"/>
  <c r="M424" i="29"/>
  <c r="L424" i="29"/>
  <c r="M423" i="29"/>
  <c r="L423" i="29"/>
  <c r="M422" i="29"/>
  <c r="L422" i="29"/>
  <c r="M421" i="29"/>
  <c r="L421" i="29"/>
  <c r="M420" i="29"/>
  <c r="L420" i="29"/>
  <c r="M419" i="29"/>
  <c r="L419" i="29"/>
  <c r="M418" i="29"/>
  <c r="L418" i="29"/>
  <c r="M417" i="29"/>
  <c r="L417" i="29"/>
  <c r="D415" i="29"/>
  <c r="C415" i="29"/>
  <c r="C413" i="29"/>
  <c r="K404" i="29"/>
  <c r="J404" i="29"/>
  <c r="I404" i="29"/>
  <c r="H404" i="29"/>
  <c r="G404" i="29"/>
  <c r="F404" i="29"/>
  <c r="E404" i="29"/>
  <c r="D404" i="29"/>
  <c r="M404" i="29" s="1"/>
  <c r="K403" i="29"/>
  <c r="J403" i="29"/>
  <c r="I403" i="29"/>
  <c r="H403" i="29"/>
  <c r="G403" i="29"/>
  <c r="F403" i="29"/>
  <c r="E403" i="29"/>
  <c r="D403" i="29"/>
  <c r="L403" i="29" s="1"/>
  <c r="M402" i="29"/>
  <c r="L402" i="29"/>
  <c r="M401" i="29"/>
  <c r="L401" i="29"/>
  <c r="M400" i="29"/>
  <c r="L400" i="29"/>
  <c r="M399" i="29"/>
  <c r="L399" i="29"/>
  <c r="M398" i="29"/>
  <c r="L398" i="29"/>
  <c r="M397" i="29"/>
  <c r="L397" i="29"/>
  <c r="M396" i="29"/>
  <c r="L396" i="29"/>
  <c r="M395" i="29"/>
  <c r="L395" i="29"/>
  <c r="M394" i="29"/>
  <c r="L394" i="29"/>
  <c r="M393" i="29"/>
  <c r="L393" i="29"/>
  <c r="M392" i="29"/>
  <c r="L392" i="29"/>
  <c r="M391" i="29"/>
  <c r="L391" i="29"/>
  <c r="M390" i="29"/>
  <c r="L390" i="29"/>
  <c r="M389" i="29"/>
  <c r="L389" i="29"/>
  <c r="D387" i="29"/>
  <c r="C387" i="29"/>
  <c r="C385" i="29"/>
  <c r="K376" i="29"/>
  <c r="J376" i="29"/>
  <c r="I376" i="29"/>
  <c r="H376" i="29"/>
  <c r="G376" i="29"/>
  <c r="F376" i="29"/>
  <c r="E376" i="29"/>
  <c r="D376" i="29"/>
  <c r="M376" i="29" s="1"/>
  <c r="K375" i="29"/>
  <c r="J375" i="29"/>
  <c r="I375" i="29"/>
  <c r="H375" i="29"/>
  <c r="G375" i="29"/>
  <c r="F375" i="29"/>
  <c r="E375" i="29"/>
  <c r="D375" i="29"/>
  <c r="L375" i="29" s="1"/>
  <c r="M374" i="29"/>
  <c r="L374" i="29"/>
  <c r="M373" i="29"/>
  <c r="L373" i="29"/>
  <c r="M372" i="29"/>
  <c r="L372" i="29"/>
  <c r="M371" i="29"/>
  <c r="L371" i="29"/>
  <c r="M370" i="29"/>
  <c r="L370" i="29"/>
  <c r="M369" i="29"/>
  <c r="L369" i="29"/>
  <c r="M368" i="29"/>
  <c r="L368" i="29"/>
  <c r="M367" i="29"/>
  <c r="L367" i="29"/>
  <c r="M366" i="29"/>
  <c r="L366" i="29"/>
  <c r="M365" i="29"/>
  <c r="L365" i="29"/>
  <c r="M364" i="29"/>
  <c r="L364" i="29"/>
  <c r="M363" i="29"/>
  <c r="L363" i="29"/>
  <c r="M362" i="29"/>
  <c r="L362" i="29"/>
  <c r="M361" i="29"/>
  <c r="L361" i="29"/>
  <c r="D359" i="29"/>
  <c r="C359" i="29"/>
  <c r="C357" i="29"/>
  <c r="K348" i="29"/>
  <c r="J348" i="29"/>
  <c r="I348" i="29"/>
  <c r="H348" i="29"/>
  <c r="G348" i="29"/>
  <c r="F348" i="29"/>
  <c r="E348" i="29"/>
  <c r="D348" i="29"/>
  <c r="M348" i="29" s="1"/>
  <c r="K347" i="29"/>
  <c r="J347" i="29"/>
  <c r="I347" i="29"/>
  <c r="H347" i="29"/>
  <c r="G347" i="29"/>
  <c r="F347" i="29"/>
  <c r="E347" i="29"/>
  <c r="D347" i="29"/>
  <c r="L347" i="29" s="1"/>
  <c r="M346" i="29"/>
  <c r="L346" i="29"/>
  <c r="M345" i="29"/>
  <c r="L345" i="29"/>
  <c r="M344" i="29"/>
  <c r="L344" i="29"/>
  <c r="M343" i="29"/>
  <c r="L343" i="29"/>
  <c r="M342" i="29"/>
  <c r="L342" i="29"/>
  <c r="M341" i="29"/>
  <c r="L341" i="29"/>
  <c r="M340" i="29"/>
  <c r="L340" i="29"/>
  <c r="M339" i="29"/>
  <c r="L339" i="29"/>
  <c r="M338" i="29"/>
  <c r="L338" i="29"/>
  <c r="M337" i="29"/>
  <c r="L337" i="29"/>
  <c r="M336" i="29"/>
  <c r="L336" i="29"/>
  <c r="M335" i="29"/>
  <c r="L335" i="29"/>
  <c r="M334" i="29"/>
  <c r="L334" i="29"/>
  <c r="M333" i="29"/>
  <c r="L333" i="29"/>
  <c r="D331" i="29"/>
  <c r="C331" i="29"/>
  <c r="C329" i="29"/>
  <c r="K320" i="29"/>
  <c r="J320" i="29"/>
  <c r="I320" i="29"/>
  <c r="H320" i="29"/>
  <c r="G320" i="29"/>
  <c r="F320" i="29"/>
  <c r="E320" i="29"/>
  <c r="D320" i="29"/>
  <c r="M320" i="29" s="1"/>
  <c r="K319" i="29"/>
  <c r="J319" i="29"/>
  <c r="I319" i="29"/>
  <c r="H319" i="29"/>
  <c r="G319" i="29"/>
  <c r="F319" i="29"/>
  <c r="E319" i="29"/>
  <c r="D319" i="29"/>
  <c r="L319" i="29" s="1"/>
  <c r="M318" i="29"/>
  <c r="L318" i="29"/>
  <c r="C318" i="29"/>
  <c r="M317" i="29"/>
  <c r="L317" i="29"/>
  <c r="M316" i="29"/>
  <c r="L316" i="29"/>
  <c r="M315" i="29"/>
  <c r="L315" i="29"/>
  <c r="M314" i="29"/>
  <c r="L314" i="29"/>
  <c r="M313" i="29"/>
  <c r="L313" i="29"/>
  <c r="M312" i="29"/>
  <c r="L312" i="29"/>
  <c r="M311" i="29"/>
  <c r="L311" i="29"/>
  <c r="M310" i="29"/>
  <c r="L310" i="29"/>
  <c r="M309" i="29"/>
  <c r="L309" i="29"/>
  <c r="M308" i="29"/>
  <c r="L308" i="29"/>
  <c r="M307" i="29"/>
  <c r="L307" i="29"/>
  <c r="M306" i="29"/>
  <c r="L306" i="29"/>
  <c r="M305" i="29"/>
  <c r="L305" i="29"/>
  <c r="D303" i="29"/>
  <c r="C303" i="29"/>
  <c r="C301" i="29"/>
  <c r="K292" i="29"/>
  <c r="J292" i="29"/>
  <c r="I292" i="29"/>
  <c r="H292" i="29"/>
  <c r="G292" i="29"/>
  <c r="F292" i="29"/>
  <c r="E292" i="29"/>
  <c r="D292" i="29"/>
  <c r="M292" i="29" s="1"/>
  <c r="K291" i="29"/>
  <c r="J291" i="29"/>
  <c r="I291" i="29"/>
  <c r="H291" i="29"/>
  <c r="G291" i="29"/>
  <c r="F291" i="29"/>
  <c r="E291" i="29"/>
  <c r="D291" i="29"/>
  <c r="L291" i="29" s="1"/>
  <c r="M290" i="29"/>
  <c r="L290" i="29"/>
  <c r="M289" i="29"/>
  <c r="L289" i="29"/>
  <c r="M288" i="29"/>
  <c r="L288" i="29"/>
  <c r="M287" i="29"/>
  <c r="L287" i="29"/>
  <c r="M286" i="29"/>
  <c r="L286" i="29"/>
  <c r="M285" i="29"/>
  <c r="L285" i="29"/>
  <c r="M284" i="29"/>
  <c r="L284" i="29"/>
  <c r="M283" i="29"/>
  <c r="L283" i="29"/>
  <c r="M282" i="29"/>
  <c r="L282" i="29"/>
  <c r="M281" i="29"/>
  <c r="L281" i="29"/>
  <c r="M280" i="29"/>
  <c r="L280" i="29"/>
  <c r="M279" i="29"/>
  <c r="L279" i="29"/>
  <c r="M278" i="29"/>
  <c r="L278" i="29"/>
  <c r="M277" i="29"/>
  <c r="L277" i="29"/>
  <c r="D275" i="29"/>
  <c r="C275" i="29"/>
  <c r="C273" i="29"/>
  <c r="K264" i="29"/>
  <c r="J264" i="29"/>
  <c r="I264" i="29"/>
  <c r="H264" i="29"/>
  <c r="G264" i="29"/>
  <c r="F264" i="29"/>
  <c r="E264" i="29"/>
  <c r="D264" i="29"/>
  <c r="M264" i="29" s="1"/>
  <c r="K263" i="29"/>
  <c r="J263" i="29"/>
  <c r="I263" i="29"/>
  <c r="H263" i="29"/>
  <c r="G263" i="29"/>
  <c r="F263" i="29"/>
  <c r="E263" i="29"/>
  <c r="D263" i="29"/>
  <c r="L263" i="29" s="1"/>
  <c r="M262" i="29"/>
  <c r="L262" i="29"/>
  <c r="M261" i="29"/>
  <c r="L261" i="29"/>
  <c r="M260" i="29"/>
  <c r="L260" i="29"/>
  <c r="M259" i="29"/>
  <c r="L259" i="29"/>
  <c r="M258" i="29"/>
  <c r="L258" i="29"/>
  <c r="M257" i="29"/>
  <c r="L257" i="29"/>
  <c r="M256" i="29"/>
  <c r="L256" i="29"/>
  <c r="M255" i="29"/>
  <c r="L255" i="29"/>
  <c r="M254" i="29"/>
  <c r="L254" i="29"/>
  <c r="M253" i="29"/>
  <c r="L253" i="29"/>
  <c r="M252" i="29"/>
  <c r="L252" i="29"/>
  <c r="M251" i="29"/>
  <c r="L251" i="29"/>
  <c r="M250" i="29"/>
  <c r="L250" i="29"/>
  <c r="M249" i="29"/>
  <c r="L249" i="29"/>
  <c r="D247" i="29"/>
  <c r="C247" i="29"/>
  <c r="C245" i="29"/>
  <c r="K236" i="29"/>
  <c r="J236" i="29"/>
  <c r="I236" i="29"/>
  <c r="H236" i="29"/>
  <c r="G236" i="29"/>
  <c r="F236" i="29"/>
  <c r="E236" i="29"/>
  <c r="D236" i="29"/>
  <c r="M236" i="29" s="1"/>
  <c r="K235" i="29"/>
  <c r="J235" i="29"/>
  <c r="I235" i="29"/>
  <c r="H235" i="29"/>
  <c r="G235" i="29"/>
  <c r="F235" i="29"/>
  <c r="E235" i="29"/>
  <c r="D235" i="29"/>
  <c r="L235" i="29" s="1"/>
  <c r="M234" i="29"/>
  <c r="L234" i="29"/>
  <c r="M233" i="29"/>
  <c r="L233" i="29"/>
  <c r="M232" i="29"/>
  <c r="L232" i="29"/>
  <c r="M231" i="29"/>
  <c r="L231" i="29"/>
  <c r="M230" i="29"/>
  <c r="L230" i="29"/>
  <c r="M229" i="29"/>
  <c r="L229" i="29"/>
  <c r="M228" i="29"/>
  <c r="L228" i="29"/>
  <c r="M227" i="29"/>
  <c r="L227" i="29"/>
  <c r="M226" i="29"/>
  <c r="L226" i="29"/>
  <c r="M225" i="29"/>
  <c r="L225" i="29"/>
  <c r="M224" i="29"/>
  <c r="L224" i="29"/>
  <c r="M223" i="29"/>
  <c r="L223" i="29"/>
  <c r="M222" i="29"/>
  <c r="L222" i="29"/>
  <c r="M221" i="29"/>
  <c r="L221" i="29"/>
  <c r="D219" i="29"/>
  <c r="C219" i="29"/>
  <c r="C217" i="29"/>
  <c r="K208" i="29"/>
  <c r="J208" i="29"/>
  <c r="I208" i="29"/>
  <c r="H208" i="29"/>
  <c r="G208" i="29"/>
  <c r="F208" i="29"/>
  <c r="E208" i="29"/>
  <c r="D208" i="29"/>
  <c r="K207" i="29"/>
  <c r="J207" i="29"/>
  <c r="I207" i="29"/>
  <c r="H207" i="29"/>
  <c r="G207" i="29"/>
  <c r="F207" i="29"/>
  <c r="E207" i="29"/>
  <c r="D207" i="29"/>
  <c r="L207" i="29" s="1"/>
  <c r="M206" i="29"/>
  <c r="L206" i="29"/>
  <c r="M205" i="29"/>
  <c r="L205" i="29"/>
  <c r="M204" i="29"/>
  <c r="L204" i="29"/>
  <c r="M203" i="29"/>
  <c r="L203" i="29"/>
  <c r="M202" i="29"/>
  <c r="L202" i="29"/>
  <c r="M201" i="29"/>
  <c r="L201" i="29"/>
  <c r="M200" i="29"/>
  <c r="L200" i="29"/>
  <c r="M199" i="29"/>
  <c r="L199" i="29"/>
  <c r="M198" i="29"/>
  <c r="L198" i="29"/>
  <c r="M197" i="29"/>
  <c r="L197" i="29"/>
  <c r="M196" i="29"/>
  <c r="L196" i="29"/>
  <c r="M195" i="29"/>
  <c r="L195" i="29"/>
  <c r="M194" i="29"/>
  <c r="L194" i="29"/>
  <c r="M193" i="29"/>
  <c r="L193" i="29"/>
  <c r="D191" i="29"/>
  <c r="C191" i="29"/>
  <c r="C189" i="29"/>
  <c r="K180" i="29"/>
  <c r="J180" i="29"/>
  <c r="I180" i="29"/>
  <c r="H180" i="29"/>
  <c r="G180" i="29"/>
  <c r="F180" i="29"/>
  <c r="E180" i="29"/>
  <c r="D180" i="29"/>
  <c r="M180" i="29" s="1"/>
  <c r="K179" i="29"/>
  <c r="J179" i="29"/>
  <c r="I179" i="29"/>
  <c r="H179" i="29"/>
  <c r="G179" i="29"/>
  <c r="F179" i="29"/>
  <c r="E179" i="29"/>
  <c r="D179" i="29"/>
  <c r="L179" i="29" s="1"/>
  <c r="M178" i="29"/>
  <c r="L178" i="29"/>
  <c r="M177" i="29"/>
  <c r="L177" i="29"/>
  <c r="M176" i="29"/>
  <c r="L176" i="29"/>
  <c r="M175" i="29"/>
  <c r="L175" i="29"/>
  <c r="M174" i="29"/>
  <c r="L174" i="29"/>
  <c r="M173" i="29"/>
  <c r="L173" i="29"/>
  <c r="M172" i="29"/>
  <c r="L172" i="29"/>
  <c r="M171" i="29"/>
  <c r="L171" i="29"/>
  <c r="M170" i="29"/>
  <c r="L170" i="29"/>
  <c r="M169" i="29"/>
  <c r="L169" i="29"/>
  <c r="M168" i="29"/>
  <c r="L168" i="29"/>
  <c r="M167" i="29"/>
  <c r="L167" i="29"/>
  <c r="M166" i="29"/>
  <c r="L166" i="29"/>
  <c r="M165" i="29"/>
  <c r="L165" i="29"/>
  <c r="D163" i="29"/>
  <c r="C163" i="29"/>
  <c r="C161" i="29"/>
  <c r="K152" i="29"/>
  <c r="J152" i="29"/>
  <c r="I152" i="29"/>
  <c r="H152" i="29"/>
  <c r="G152" i="29"/>
  <c r="F152" i="29"/>
  <c r="E152" i="29"/>
  <c r="D152" i="29"/>
  <c r="M152" i="29" s="1"/>
  <c r="K151" i="29"/>
  <c r="J151" i="29"/>
  <c r="I151" i="29"/>
  <c r="H151" i="29"/>
  <c r="G151" i="29"/>
  <c r="F151" i="29"/>
  <c r="E151" i="29"/>
  <c r="D151" i="29"/>
  <c r="L151" i="29" s="1"/>
  <c r="M150" i="29"/>
  <c r="L150" i="29"/>
  <c r="M149" i="29"/>
  <c r="L149" i="29"/>
  <c r="M148" i="29"/>
  <c r="L148" i="29"/>
  <c r="M147" i="29"/>
  <c r="L147" i="29"/>
  <c r="M146" i="29"/>
  <c r="L146" i="29"/>
  <c r="M145" i="29"/>
  <c r="L145" i="29"/>
  <c r="M144" i="29"/>
  <c r="L144" i="29"/>
  <c r="M143" i="29"/>
  <c r="L143" i="29"/>
  <c r="M142" i="29"/>
  <c r="L142" i="29"/>
  <c r="M141" i="29"/>
  <c r="L141" i="29"/>
  <c r="M140" i="29"/>
  <c r="L140" i="29"/>
  <c r="M139" i="29"/>
  <c r="L139" i="29"/>
  <c r="M138" i="29"/>
  <c r="L138" i="29"/>
  <c r="M137" i="29"/>
  <c r="L137" i="29"/>
  <c r="D135" i="29"/>
  <c r="C135" i="29"/>
  <c r="C133" i="29"/>
  <c r="K124" i="29"/>
  <c r="J124" i="29"/>
  <c r="I124" i="29"/>
  <c r="H124" i="29"/>
  <c r="G124" i="29"/>
  <c r="F124" i="29"/>
  <c r="E124" i="29"/>
  <c r="M124" i="29"/>
  <c r="K123" i="29"/>
  <c r="J123" i="29"/>
  <c r="I123" i="29"/>
  <c r="H123" i="29"/>
  <c r="G123" i="29"/>
  <c r="F123" i="29"/>
  <c r="E123" i="29"/>
  <c r="D123" i="29"/>
  <c r="L123" i="29" s="1"/>
  <c r="M122" i="29"/>
  <c r="L122" i="29"/>
  <c r="M121" i="29"/>
  <c r="L121" i="29"/>
  <c r="M120" i="29"/>
  <c r="L120" i="29"/>
  <c r="M119" i="29"/>
  <c r="L119" i="29"/>
  <c r="M118" i="29"/>
  <c r="L118" i="29"/>
  <c r="M117" i="29"/>
  <c r="L117" i="29"/>
  <c r="M116" i="29"/>
  <c r="L116" i="29"/>
  <c r="M115" i="29"/>
  <c r="L115" i="29"/>
  <c r="M114" i="29"/>
  <c r="L114" i="29"/>
  <c r="M113" i="29"/>
  <c r="L113" i="29"/>
  <c r="M112" i="29"/>
  <c r="L112" i="29"/>
  <c r="M111" i="29"/>
  <c r="L111" i="29"/>
  <c r="M110" i="29"/>
  <c r="L110" i="29"/>
  <c r="M109" i="29"/>
  <c r="L109" i="29"/>
  <c r="D107" i="29"/>
  <c r="C107" i="29"/>
  <c r="C105" i="29"/>
  <c r="K96" i="29"/>
  <c r="J96" i="29"/>
  <c r="J15" i="29" s="1"/>
  <c r="I96" i="29"/>
  <c r="H96" i="29"/>
  <c r="H15" i="29" s="1"/>
  <c r="G96" i="29"/>
  <c r="F96" i="29"/>
  <c r="F15" i="29" s="1"/>
  <c r="E96" i="29"/>
  <c r="E15" i="29" s="1"/>
  <c r="D96" i="29"/>
  <c r="D15" i="29" s="1"/>
  <c r="K95" i="29"/>
  <c r="J95" i="29"/>
  <c r="I95" i="29"/>
  <c r="H95" i="29"/>
  <c r="G95" i="29"/>
  <c r="F95" i="29"/>
  <c r="E95" i="29"/>
  <c r="D95" i="29"/>
  <c r="L95" i="29" s="1"/>
  <c r="M94" i="29"/>
  <c r="L94" i="29"/>
  <c r="M93" i="29"/>
  <c r="L93" i="29"/>
  <c r="M92" i="29"/>
  <c r="L92" i="29"/>
  <c r="M91" i="29"/>
  <c r="L91" i="29"/>
  <c r="M90" i="29"/>
  <c r="L90" i="29"/>
  <c r="M89" i="29"/>
  <c r="L89" i="29"/>
  <c r="M88" i="29"/>
  <c r="L88" i="29"/>
  <c r="M87" i="29"/>
  <c r="L87" i="29"/>
  <c r="M86" i="29"/>
  <c r="L86" i="29"/>
  <c r="M85" i="29"/>
  <c r="L85" i="29"/>
  <c r="M84" i="29"/>
  <c r="L84" i="29"/>
  <c r="M83" i="29"/>
  <c r="L83" i="29"/>
  <c r="M82" i="29"/>
  <c r="L82" i="29"/>
  <c r="L81" i="29"/>
  <c r="M81" i="29" s="1"/>
  <c r="D79" i="29"/>
  <c r="C79" i="29"/>
  <c r="C77" i="29"/>
  <c r="K68" i="29"/>
  <c r="K14" i="29" s="1"/>
  <c r="J68" i="29"/>
  <c r="J14" i="29" s="1"/>
  <c r="I68" i="29"/>
  <c r="I14" i="29" s="1"/>
  <c r="H68" i="29"/>
  <c r="G68" i="29"/>
  <c r="F68" i="29"/>
  <c r="F14" i="29" s="1"/>
  <c r="E68" i="29"/>
  <c r="E14" i="29" s="1"/>
  <c r="K67" i="29"/>
  <c r="J67" i="29"/>
  <c r="I67" i="29"/>
  <c r="H67" i="29"/>
  <c r="G67" i="29"/>
  <c r="F67" i="29"/>
  <c r="E67" i="29"/>
  <c r="L67" i="29"/>
  <c r="M66" i="29"/>
  <c r="L66" i="29"/>
  <c r="M65" i="29"/>
  <c r="L65" i="29"/>
  <c r="M64" i="29"/>
  <c r="L64" i="29"/>
  <c r="M63" i="29"/>
  <c r="L63" i="29"/>
  <c r="M62" i="29"/>
  <c r="L62" i="29"/>
  <c r="M61" i="29"/>
  <c r="L61" i="29"/>
  <c r="M60" i="29"/>
  <c r="L60" i="29"/>
  <c r="M59" i="29"/>
  <c r="L59" i="29"/>
  <c r="M58" i="29"/>
  <c r="L58" i="29"/>
  <c r="M57" i="29"/>
  <c r="L57" i="29"/>
  <c r="M56" i="29"/>
  <c r="L56" i="29"/>
  <c r="M55" i="29"/>
  <c r="L55" i="29"/>
  <c r="M54" i="29"/>
  <c r="L54" i="29"/>
  <c r="K15" i="29"/>
  <c r="H14" i="29"/>
  <c r="G14" i="29"/>
  <c r="D14" i="29"/>
  <c r="K740" i="28"/>
  <c r="J740" i="28"/>
  <c r="I740" i="28"/>
  <c r="H740" i="28"/>
  <c r="G740" i="28"/>
  <c r="F740" i="28"/>
  <c r="E740" i="28"/>
  <c r="D740" i="28"/>
  <c r="M740" i="28" s="1"/>
  <c r="K739" i="28"/>
  <c r="J739" i="28"/>
  <c r="I739" i="28"/>
  <c r="H739" i="28"/>
  <c r="G739" i="28"/>
  <c r="F739" i="28"/>
  <c r="E739" i="28"/>
  <c r="D739" i="28"/>
  <c r="L739" i="28" s="1"/>
  <c r="M738" i="28"/>
  <c r="L738" i="28"/>
  <c r="M737" i="28"/>
  <c r="L737" i="28"/>
  <c r="M736" i="28"/>
  <c r="L736" i="28"/>
  <c r="M735" i="28"/>
  <c r="L735" i="28"/>
  <c r="M734" i="28"/>
  <c r="L734" i="28"/>
  <c r="M733" i="28"/>
  <c r="L733" i="28"/>
  <c r="M732" i="28"/>
  <c r="L732" i="28"/>
  <c r="M731" i="28"/>
  <c r="L731" i="28"/>
  <c r="M730" i="28"/>
  <c r="L730" i="28"/>
  <c r="M729" i="28"/>
  <c r="L729" i="28"/>
  <c r="M728" i="28"/>
  <c r="L728" i="28"/>
  <c r="M727" i="28"/>
  <c r="L727" i="28"/>
  <c r="M726" i="28"/>
  <c r="L726" i="28"/>
  <c r="M725" i="28"/>
  <c r="L725" i="28"/>
  <c r="D723" i="28"/>
  <c r="C723" i="28"/>
  <c r="C721" i="28"/>
  <c r="K712" i="28"/>
  <c r="J712" i="28"/>
  <c r="I712" i="28"/>
  <c r="H712" i="28"/>
  <c r="G712" i="28"/>
  <c r="F712" i="28"/>
  <c r="E712" i="28"/>
  <c r="D712" i="28"/>
  <c r="M712" i="28" s="1"/>
  <c r="K711" i="28"/>
  <c r="J711" i="28"/>
  <c r="I711" i="28"/>
  <c r="H711" i="28"/>
  <c r="G711" i="28"/>
  <c r="F711" i="28"/>
  <c r="E711" i="28"/>
  <c r="D711" i="28"/>
  <c r="L711" i="28" s="1"/>
  <c r="M710" i="28"/>
  <c r="L710" i="28"/>
  <c r="M709" i="28"/>
  <c r="L709" i="28"/>
  <c r="M708" i="28"/>
  <c r="L708" i="28"/>
  <c r="M707" i="28"/>
  <c r="L707" i="28"/>
  <c r="M706" i="28"/>
  <c r="L706" i="28"/>
  <c r="M705" i="28"/>
  <c r="L705" i="28"/>
  <c r="M704" i="28"/>
  <c r="L704" i="28"/>
  <c r="M703" i="28"/>
  <c r="L703" i="28"/>
  <c r="M702" i="28"/>
  <c r="L702" i="28"/>
  <c r="M701" i="28"/>
  <c r="L701" i="28"/>
  <c r="M700" i="28"/>
  <c r="L700" i="28"/>
  <c r="M699" i="28"/>
  <c r="L699" i="28"/>
  <c r="M698" i="28"/>
  <c r="L698" i="28"/>
  <c r="M697" i="28"/>
  <c r="L697" i="28"/>
  <c r="D695" i="28"/>
  <c r="C695" i="28"/>
  <c r="C693" i="28"/>
  <c r="K684" i="28"/>
  <c r="J684" i="28"/>
  <c r="I684" i="28"/>
  <c r="H684" i="28"/>
  <c r="G684" i="28"/>
  <c r="F684" i="28"/>
  <c r="E684" i="28"/>
  <c r="D684" i="28"/>
  <c r="M684" i="28" s="1"/>
  <c r="K683" i="28"/>
  <c r="J683" i="28"/>
  <c r="I683" i="28"/>
  <c r="H683" i="28"/>
  <c r="G683" i="28"/>
  <c r="F683" i="28"/>
  <c r="E683" i="28"/>
  <c r="D683" i="28"/>
  <c r="L683" i="28" s="1"/>
  <c r="M682" i="28"/>
  <c r="L682" i="28"/>
  <c r="M681" i="28"/>
  <c r="L681" i="28"/>
  <c r="M680" i="28"/>
  <c r="L680" i="28"/>
  <c r="M679" i="28"/>
  <c r="L679" i="28"/>
  <c r="M678" i="28"/>
  <c r="L678" i="28"/>
  <c r="M677" i="28"/>
  <c r="L677" i="28"/>
  <c r="M676" i="28"/>
  <c r="L676" i="28"/>
  <c r="M675" i="28"/>
  <c r="L675" i="28"/>
  <c r="M674" i="28"/>
  <c r="L674" i="28"/>
  <c r="M673" i="28"/>
  <c r="L673" i="28"/>
  <c r="M672" i="28"/>
  <c r="L672" i="28"/>
  <c r="M671" i="28"/>
  <c r="L671" i="28"/>
  <c r="M670" i="28"/>
  <c r="L670" i="28"/>
  <c r="M669" i="28"/>
  <c r="L669" i="28"/>
  <c r="D667" i="28"/>
  <c r="C667" i="28"/>
  <c r="C665" i="28"/>
  <c r="K656" i="28"/>
  <c r="J656" i="28"/>
  <c r="I656" i="28"/>
  <c r="H656" i="28"/>
  <c r="G656" i="28"/>
  <c r="F656" i="28"/>
  <c r="E656" i="28"/>
  <c r="D656" i="28"/>
  <c r="M656" i="28" s="1"/>
  <c r="K655" i="28"/>
  <c r="J655" i="28"/>
  <c r="I655" i="28"/>
  <c r="H655" i="28"/>
  <c r="G655" i="28"/>
  <c r="F655" i="28"/>
  <c r="E655" i="28"/>
  <c r="D655" i="28"/>
  <c r="L655" i="28" s="1"/>
  <c r="M654" i="28"/>
  <c r="L654" i="28"/>
  <c r="M653" i="28"/>
  <c r="L653" i="28"/>
  <c r="M652" i="28"/>
  <c r="L652" i="28"/>
  <c r="M651" i="28"/>
  <c r="L651" i="28"/>
  <c r="M650" i="28"/>
  <c r="L650" i="28"/>
  <c r="M649" i="28"/>
  <c r="L649" i="28"/>
  <c r="M648" i="28"/>
  <c r="L648" i="28"/>
  <c r="M647" i="28"/>
  <c r="L647" i="28"/>
  <c r="M646" i="28"/>
  <c r="L646" i="28"/>
  <c r="M645" i="28"/>
  <c r="L645" i="28"/>
  <c r="M644" i="28"/>
  <c r="L644" i="28"/>
  <c r="M643" i="28"/>
  <c r="L643" i="28"/>
  <c r="M642" i="28"/>
  <c r="L642" i="28"/>
  <c r="M641" i="28"/>
  <c r="L641" i="28"/>
  <c r="D639" i="28"/>
  <c r="C639" i="28"/>
  <c r="C637" i="28"/>
  <c r="K628" i="28"/>
  <c r="J628" i="28"/>
  <c r="I628" i="28"/>
  <c r="H628" i="28"/>
  <c r="G628" i="28"/>
  <c r="F628" i="28"/>
  <c r="E628" i="28"/>
  <c r="D628" i="28"/>
  <c r="M628" i="28" s="1"/>
  <c r="K627" i="28"/>
  <c r="J627" i="28"/>
  <c r="I627" i="28"/>
  <c r="H627" i="28"/>
  <c r="G627" i="28"/>
  <c r="F627" i="28"/>
  <c r="E627" i="28"/>
  <c r="D627" i="28"/>
  <c r="L627" i="28" s="1"/>
  <c r="M626" i="28"/>
  <c r="L626" i="28"/>
  <c r="M625" i="28"/>
  <c r="L625" i="28"/>
  <c r="M624" i="28"/>
  <c r="L624" i="28"/>
  <c r="M623" i="28"/>
  <c r="L623" i="28"/>
  <c r="M622" i="28"/>
  <c r="L622" i="28"/>
  <c r="M621" i="28"/>
  <c r="L621" i="28"/>
  <c r="M620" i="28"/>
  <c r="L620" i="28"/>
  <c r="M619" i="28"/>
  <c r="L619" i="28"/>
  <c r="M618" i="28"/>
  <c r="L618" i="28"/>
  <c r="M617" i="28"/>
  <c r="L617" i="28"/>
  <c r="M616" i="28"/>
  <c r="L616" i="28"/>
  <c r="M615" i="28"/>
  <c r="L615" i="28"/>
  <c r="M614" i="28"/>
  <c r="L614" i="28"/>
  <c r="M613" i="28"/>
  <c r="L613" i="28"/>
  <c r="D611" i="28"/>
  <c r="C611" i="28"/>
  <c r="C609" i="28"/>
  <c r="K600" i="28"/>
  <c r="J600" i="28"/>
  <c r="I600" i="28"/>
  <c r="H600" i="28"/>
  <c r="G600" i="28"/>
  <c r="F600" i="28"/>
  <c r="E600" i="28"/>
  <c r="D600" i="28"/>
  <c r="M600" i="28" s="1"/>
  <c r="K599" i="28"/>
  <c r="J599" i="28"/>
  <c r="I599" i="28"/>
  <c r="H599" i="28"/>
  <c r="G599" i="28"/>
  <c r="F599" i="28"/>
  <c r="E599" i="28"/>
  <c r="D599" i="28"/>
  <c r="L599" i="28" s="1"/>
  <c r="M598" i="28"/>
  <c r="L598" i="28"/>
  <c r="M597" i="28"/>
  <c r="L597" i="28"/>
  <c r="M596" i="28"/>
  <c r="L596" i="28"/>
  <c r="M595" i="28"/>
  <c r="L595" i="28"/>
  <c r="M594" i="28"/>
  <c r="L594" i="28"/>
  <c r="M593" i="28"/>
  <c r="L593" i="28"/>
  <c r="M592" i="28"/>
  <c r="L592" i="28"/>
  <c r="M591" i="28"/>
  <c r="L591" i="28"/>
  <c r="M590" i="28"/>
  <c r="L590" i="28"/>
  <c r="M589" i="28"/>
  <c r="L589" i="28"/>
  <c r="M588" i="28"/>
  <c r="L588" i="28"/>
  <c r="M587" i="28"/>
  <c r="L587" i="28"/>
  <c r="M586" i="28"/>
  <c r="L586" i="28"/>
  <c r="M585" i="28"/>
  <c r="L585" i="28"/>
  <c r="D583" i="28"/>
  <c r="C583" i="28"/>
  <c r="C581" i="28"/>
  <c r="K572" i="28"/>
  <c r="J572" i="28"/>
  <c r="I572" i="28"/>
  <c r="H572" i="28"/>
  <c r="G572" i="28"/>
  <c r="F572" i="28"/>
  <c r="E572" i="28"/>
  <c r="D572" i="28"/>
  <c r="M572" i="28" s="1"/>
  <c r="K571" i="28"/>
  <c r="J571" i="28"/>
  <c r="I571" i="28"/>
  <c r="H571" i="28"/>
  <c r="G571" i="28"/>
  <c r="F571" i="28"/>
  <c r="E571" i="28"/>
  <c r="D571" i="28"/>
  <c r="L571" i="28" s="1"/>
  <c r="M570" i="28"/>
  <c r="L570" i="28"/>
  <c r="M569" i="28"/>
  <c r="L569" i="28"/>
  <c r="M568" i="28"/>
  <c r="L568" i="28"/>
  <c r="M567" i="28"/>
  <c r="L567" i="28"/>
  <c r="M566" i="28"/>
  <c r="L566" i="28"/>
  <c r="M565" i="28"/>
  <c r="L565" i="28"/>
  <c r="M564" i="28"/>
  <c r="L564" i="28"/>
  <c r="M563" i="28"/>
  <c r="L563" i="28"/>
  <c r="M562" i="28"/>
  <c r="L562" i="28"/>
  <c r="M561" i="28"/>
  <c r="L561" i="28"/>
  <c r="M560" i="28"/>
  <c r="L560" i="28"/>
  <c r="M559" i="28"/>
  <c r="L559" i="28"/>
  <c r="M558" i="28"/>
  <c r="L558" i="28"/>
  <c r="M557" i="28"/>
  <c r="L557" i="28"/>
  <c r="D555" i="28"/>
  <c r="C555" i="28"/>
  <c r="C553" i="28"/>
  <c r="K544" i="28"/>
  <c r="J544" i="28"/>
  <c r="I544" i="28"/>
  <c r="H544" i="28"/>
  <c r="G544" i="28"/>
  <c r="F544" i="28"/>
  <c r="E544" i="28"/>
  <c r="D544" i="28"/>
  <c r="M544" i="28" s="1"/>
  <c r="K543" i="28"/>
  <c r="J543" i="28"/>
  <c r="I543" i="28"/>
  <c r="H543" i="28"/>
  <c r="G543" i="28"/>
  <c r="F543" i="28"/>
  <c r="E543" i="28"/>
  <c r="D543" i="28"/>
  <c r="L543" i="28" s="1"/>
  <c r="M542" i="28"/>
  <c r="L542" i="28"/>
  <c r="M541" i="28"/>
  <c r="L541" i="28"/>
  <c r="M540" i="28"/>
  <c r="L540" i="28"/>
  <c r="M539" i="28"/>
  <c r="L539" i="28"/>
  <c r="M538" i="28"/>
  <c r="L538" i="28"/>
  <c r="M537" i="28"/>
  <c r="L537" i="28"/>
  <c r="M536" i="28"/>
  <c r="L536" i="28"/>
  <c r="M535" i="28"/>
  <c r="L535" i="28"/>
  <c r="M534" i="28"/>
  <c r="L534" i="28"/>
  <c r="M533" i="28"/>
  <c r="L533" i="28"/>
  <c r="M532" i="28"/>
  <c r="L532" i="28"/>
  <c r="M531" i="28"/>
  <c r="L531" i="28"/>
  <c r="M530" i="28"/>
  <c r="L530" i="28"/>
  <c r="M529" i="28"/>
  <c r="L529" i="28"/>
  <c r="D527" i="28"/>
  <c r="C527" i="28"/>
  <c r="C525" i="28"/>
  <c r="K516" i="28"/>
  <c r="J516" i="28"/>
  <c r="I516" i="28"/>
  <c r="H516" i="28"/>
  <c r="G516" i="28"/>
  <c r="F516" i="28"/>
  <c r="E516" i="28"/>
  <c r="D516" i="28"/>
  <c r="M516" i="28" s="1"/>
  <c r="K515" i="28"/>
  <c r="J515" i="28"/>
  <c r="I515" i="28"/>
  <c r="H515" i="28"/>
  <c r="G515" i="28"/>
  <c r="F515" i="28"/>
  <c r="E515" i="28"/>
  <c r="D515" i="28"/>
  <c r="L515" i="28" s="1"/>
  <c r="M514" i="28"/>
  <c r="L514" i="28"/>
  <c r="M513" i="28"/>
  <c r="L513" i="28"/>
  <c r="M512" i="28"/>
  <c r="L512" i="28"/>
  <c r="M511" i="28"/>
  <c r="L511" i="28"/>
  <c r="M510" i="28"/>
  <c r="L510" i="28"/>
  <c r="M509" i="28"/>
  <c r="L509" i="28"/>
  <c r="M508" i="28"/>
  <c r="L508" i="28"/>
  <c r="M507" i="28"/>
  <c r="L507" i="28"/>
  <c r="M506" i="28"/>
  <c r="L506" i="28"/>
  <c r="M505" i="28"/>
  <c r="L505" i="28"/>
  <c r="M504" i="28"/>
  <c r="L504" i="28"/>
  <c r="M503" i="28"/>
  <c r="L503" i="28"/>
  <c r="M502" i="28"/>
  <c r="L502" i="28"/>
  <c r="M501" i="28"/>
  <c r="L501" i="28"/>
  <c r="D499" i="28"/>
  <c r="C499" i="28"/>
  <c r="C497" i="28"/>
  <c r="K488" i="28"/>
  <c r="J488" i="28"/>
  <c r="I488" i="28"/>
  <c r="H488" i="28"/>
  <c r="G488" i="28"/>
  <c r="F488" i="28"/>
  <c r="E488" i="28"/>
  <c r="D488" i="28"/>
  <c r="M488" i="28" s="1"/>
  <c r="K487" i="28"/>
  <c r="J487" i="28"/>
  <c r="I487" i="28"/>
  <c r="H487" i="28"/>
  <c r="G487" i="28"/>
  <c r="F487" i="28"/>
  <c r="E487" i="28"/>
  <c r="D487" i="28"/>
  <c r="L487" i="28" s="1"/>
  <c r="M486" i="28"/>
  <c r="L486" i="28"/>
  <c r="M485" i="28"/>
  <c r="L485" i="28"/>
  <c r="M484" i="28"/>
  <c r="L484" i="28"/>
  <c r="M483" i="28"/>
  <c r="L483" i="28"/>
  <c r="M482" i="28"/>
  <c r="L482" i="28"/>
  <c r="M481" i="28"/>
  <c r="L481" i="28"/>
  <c r="M480" i="28"/>
  <c r="L480" i="28"/>
  <c r="M479" i="28"/>
  <c r="L479" i="28"/>
  <c r="M478" i="28"/>
  <c r="L478" i="28"/>
  <c r="M477" i="28"/>
  <c r="L477" i="28"/>
  <c r="M476" i="28"/>
  <c r="L476" i="28"/>
  <c r="M475" i="28"/>
  <c r="L475" i="28"/>
  <c r="M474" i="28"/>
  <c r="L474" i="28"/>
  <c r="M473" i="28"/>
  <c r="L473" i="28"/>
  <c r="D471" i="28"/>
  <c r="C471" i="28"/>
  <c r="C469" i="28"/>
  <c r="K460" i="28"/>
  <c r="J460" i="28"/>
  <c r="I460" i="28"/>
  <c r="H460" i="28"/>
  <c r="G460" i="28"/>
  <c r="F460" i="28"/>
  <c r="E460" i="28"/>
  <c r="D460" i="28"/>
  <c r="M460" i="28" s="1"/>
  <c r="K459" i="28"/>
  <c r="J459" i="28"/>
  <c r="I459" i="28"/>
  <c r="H459" i="28"/>
  <c r="G459" i="28"/>
  <c r="F459" i="28"/>
  <c r="E459" i="28"/>
  <c r="D459" i="28"/>
  <c r="L459" i="28" s="1"/>
  <c r="M458" i="28"/>
  <c r="L458" i="28"/>
  <c r="M457" i="28"/>
  <c r="L457" i="28"/>
  <c r="M456" i="28"/>
  <c r="L456" i="28"/>
  <c r="M455" i="28"/>
  <c r="L455" i="28"/>
  <c r="M454" i="28"/>
  <c r="L454" i="28"/>
  <c r="M453" i="28"/>
  <c r="L453" i="28"/>
  <c r="M452" i="28"/>
  <c r="L452" i="28"/>
  <c r="M451" i="28"/>
  <c r="L451" i="28"/>
  <c r="M450" i="28"/>
  <c r="L450" i="28"/>
  <c r="M449" i="28"/>
  <c r="L449" i="28"/>
  <c r="M448" i="28"/>
  <c r="L448" i="28"/>
  <c r="M447" i="28"/>
  <c r="L447" i="28"/>
  <c r="M446" i="28"/>
  <c r="L446" i="28"/>
  <c r="M445" i="28"/>
  <c r="L445" i="28"/>
  <c r="D443" i="28"/>
  <c r="C443" i="28"/>
  <c r="C441" i="28"/>
  <c r="K432" i="28"/>
  <c r="J432" i="28"/>
  <c r="I432" i="28"/>
  <c r="H432" i="28"/>
  <c r="G432" i="28"/>
  <c r="F432" i="28"/>
  <c r="E432" i="28"/>
  <c r="D432" i="28"/>
  <c r="M432" i="28" s="1"/>
  <c r="K431" i="28"/>
  <c r="J431" i="28"/>
  <c r="I431" i="28"/>
  <c r="H431" i="28"/>
  <c r="G431" i="28"/>
  <c r="F431" i="28"/>
  <c r="E431" i="28"/>
  <c r="D431" i="28"/>
  <c r="L431" i="28" s="1"/>
  <c r="M430" i="28"/>
  <c r="L430" i="28"/>
  <c r="M429" i="28"/>
  <c r="L429" i="28"/>
  <c r="M428" i="28"/>
  <c r="L428" i="28"/>
  <c r="M427" i="28"/>
  <c r="L427" i="28"/>
  <c r="M426" i="28"/>
  <c r="L426" i="28"/>
  <c r="M425" i="28"/>
  <c r="L425" i="28"/>
  <c r="M424" i="28"/>
  <c r="L424" i="28"/>
  <c r="M423" i="28"/>
  <c r="L423" i="28"/>
  <c r="M422" i="28"/>
  <c r="L422" i="28"/>
  <c r="M421" i="28"/>
  <c r="L421" i="28"/>
  <c r="M420" i="28"/>
  <c r="L420" i="28"/>
  <c r="M419" i="28"/>
  <c r="L419" i="28"/>
  <c r="M418" i="28"/>
  <c r="L418" i="28"/>
  <c r="M417" i="28"/>
  <c r="L417" i="28"/>
  <c r="D415" i="28"/>
  <c r="C415" i="28"/>
  <c r="C413" i="28"/>
  <c r="K404" i="28"/>
  <c r="J404" i="28"/>
  <c r="I404" i="28"/>
  <c r="H404" i="28"/>
  <c r="G404" i="28"/>
  <c r="F404" i="28"/>
  <c r="E404" i="28"/>
  <c r="D404" i="28"/>
  <c r="M404" i="28" s="1"/>
  <c r="K403" i="28"/>
  <c r="J403" i="28"/>
  <c r="I403" i="28"/>
  <c r="H403" i="28"/>
  <c r="G403" i="28"/>
  <c r="F403" i="28"/>
  <c r="E403" i="28"/>
  <c r="D403" i="28"/>
  <c r="L403" i="28" s="1"/>
  <c r="M402" i="28"/>
  <c r="L402" i="28"/>
  <c r="M401" i="28"/>
  <c r="L401" i="28"/>
  <c r="M400" i="28"/>
  <c r="L400" i="28"/>
  <c r="M399" i="28"/>
  <c r="L399" i="28"/>
  <c r="M398" i="28"/>
  <c r="L398" i="28"/>
  <c r="M397" i="28"/>
  <c r="L397" i="28"/>
  <c r="M396" i="28"/>
  <c r="L396" i="28"/>
  <c r="M395" i="28"/>
  <c r="L395" i="28"/>
  <c r="M394" i="28"/>
  <c r="L394" i="28"/>
  <c r="M393" i="28"/>
  <c r="L393" i="28"/>
  <c r="M392" i="28"/>
  <c r="L392" i="28"/>
  <c r="M391" i="28"/>
  <c r="L391" i="28"/>
  <c r="M390" i="28"/>
  <c r="L390" i="28"/>
  <c r="M389" i="28"/>
  <c r="L389" i="28"/>
  <c r="D387" i="28"/>
  <c r="C387" i="28"/>
  <c r="C385" i="28"/>
  <c r="K376" i="28"/>
  <c r="J376" i="28"/>
  <c r="I376" i="28"/>
  <c r="H376" i="28"/>
  <c r="G376" i="28"/>
  <c r="F376" i="28"/>
  <c r="E376" i="28"/>
  <c r="D376" i="28"/>
  <c r="M376" i="28" s="1"/>
  <c r="K375" i="28"/>
  <c r="J375" i="28"/>
  <c r="I375" i="28"/>
  <c r="H375" i="28"/>
  <c r="G375" i="28"/>
  <c r="F375" i="28"/>
  <c r="E375" i="28"/>
  <c r="D375" i="28"/>
  <c r="L375" i="28" s="1"/>
  <c r="M374" i="28"/>
  <c r="L374" i="28"/>
  <c r="M373" i="28"/>
  <c r="L373" i="28"/>
  <c r="M372" i="28"/>
  <c r="L372" i="28"/>
  <c r="M371" i="28"/>
  <c r="L371" i="28"/>
  <c r="M370" i="28"/>
  <c r="L370" i="28"/>
  <c r="M369" i="28"/>
  <c r="L369" i="28"/>
  <c r="M368" i="28"/>
  <c r="L368" i="28"/>
  <c r="M367" i="28"/>
  <c r="L367" i="28"/>
  <c r="M366" i="28"/>
  <c r="L366" i="28"/>
  <c r="M365" i="28"/>
  <c r="L365" i="28"/>
  <c r="M364" i="28"/>
  <c r="L364" i="28"/>
  <c r="M363" i="28"/>
  <c r="L363" i="28"/>
  <c r="M362" i="28"/>
  <c r="L362" i="28"/>
  <c r="M361" i="28"/>
  <c r="L361" i="28"/>
  <c r="D359" i="28"/>
  <c r="C359" i="28"/>
  <c r="C357" i="28"/>
  <c r="K348" i="28"/>
  <c r="J348" i="28"/>
  <c r="I348" i="28"/>
  <c r="H348" i="28"/>
  <c r="G348" i="28"/>
  <c r="F348" i="28"/>
  <c r="E348" i="28"/>
  <c r="D348" i="28"/>
  <c r="M348" i="28" s="1"/>
  <c r="K347" i="28"/>
  <c r="J347" i="28"/>
  <c r="I347" i="28"/>
  <c r="H347" i="28"/>
  <c r="G347" i="28"/>
  <c r="F347" i="28"/>
  <c r="E347" i="28"/>
  <c r="D347" i="28"/>
  <c r="L347" i="28" s="1"/>
  <c r="M346" i="28"/>
  <c r="L346" i="28"/>
  <c r="M345" i="28"/>
  <c r="L345" i="28"/>
  <c r="M344" i="28"/>
  <c r="L344" i="28"/>
  <c r="M343" i="28"/>
  <c r="L343" i="28"/>
  <c r="M342" i="28"/>
  <c r="L342" i="28"/>
  <c r="M341" i="28"/>
  <c r="L341" i="28"/>
  <c r="M340" i="28"/>
  <c r="L340" i="28"/>
  <c r="M339" i="28"/>
  <c r="L339" i="28"/>
  <c r="M338" i="28"/>
  <c r="L338" i="28"/>
  <c r="M337" i="28"/>
  <c r="L337" i="28"/>
  <c r="M336" i="28"/>
  <c r="L336" i="28"/>
  <c r="M335" i="28"/>
  <c r="L335" i="28"/>
  <c r="M334" i="28"/>
  <c r="L334" i="28"/>
  <c r="M333" i="28"/>
  <c r="L333" i="28"/>
  <c r="D331" i="28"/>
  <c r="C331" i="28"/>
  <c r="C329" i="28"/>
  <c r="K320" i="28"/>
  <c r="J320" i="28"/>
  <c r="I320" i="28"/>
  <c r="H320" i="28"/>
  <c r="G320" i="28"/>
  <c r="F320" i="28"/>
  <c r="E320" i="28"/>
  <c r="D320" i="28"/>
  <c r="M320" i="28" s="1"/>
  <c r="K319" i="28"/>
  <c r="J319" i="28"/>
  <c r="I319" i="28"/>
  <c r="H319" i="28"/>
  <c r="G319" i="28"/>
  <c r="F319" i="28"/>
  <c r="E319" i="28"/>
  <c r="D319" i="28"/>
  <c r="L319" i="28" s="1"/>
  <c r="M318" i="28"/>
  <c r="L318" i="28"/>
  <c r="M317" i="28"/>
  <c r="L317" i="28"/>
  <c r="M316" i="28"/>
  <c r="L316" i="28"/>
  <c r="M315" i="28"/>
  <c r="L315" i="28"/>
  <c r="M314" i="28"/>
  <c r="L314" i="28"/>
  <c r="M313" i="28"/>
  <c r="L313" i="28"/>
  <c r="M312" i="28"/>
  <c r="L312" i="28"/>
  <c r="M311" i="28"/>
  <c r="L311" i="28"/>
  <c r="M310" i="28"/>
  <c r="L310" i="28"/>
  <c r="M309" i="28"/>
  <c r="L309" i="28"/>
  <c r="M308" i="28"/>
  <c r="L308" i="28"/>
  <c r="M307" i="28"/>
  <c r="L307" i="28"/>
  <c r="M306" i="28"/>
  <c r="L306" i="28"/>
  <c r="M305" i="28"/>
  <c r="L305" i="28"/>
  <c r="D303" i="28"/>
  <c r="C303" i="28"/>
  <c r="C301" i="28"/>
  <c r="K292" i="28"/>
  <c r="J292" i="28"/>
  <c r="I292" i="28"/>
  <c r="H292" i="28"/>
  <c r="G292" i="28"/>
  <c r="F292" i="28"/>
  <c r="E292" i="28"/>
  <c r="D292" i="28"/>
  <c r="M292" i="28" s="1"/>
  <c r="K291" i="28"/>
  <c r="J291" i="28"/>
  <c r="I291" i="28"/>
  <c r="H291" i="28"/>
  <c r="G291" i="28"/>
  <c r="F291" i="28"/>
  <c r="E291" i="28"/>
  <c r="D291" i="28"/>
  <c r="L291" i="28" s="1"/>
  <c r="M290" i="28"/>
  <c r="L290" i="28"/>
  <c r="M289" i="28"/>
  <c r="L289" i="28"/>
  <c r="M288" i="28"/>
  <c r="L288" i="28"/>
  <c r="M287" i="28"/>
  <c r="L287" i="28"/>
  <c r="M286" i="28"/>
  <c r="L286" i="28"/>
  <c r="M285" i="28"/>
  <c r="L285" i="28"/>
  <c r="M284" i="28"/>
  <c r="L284" i="28"/>
  <c r="M283" i="28"/>
  <c r="L283" i="28"/>
  <c r="M282" i="28"/>
  <c r="L282" i="28"/>
  <c r="M281" i="28"/>
  <c r="L281" i="28"/>
  <c r="M280" i="28"/>
  <c r="L280" i="28"/>
  <c r="M279" i="28"/>
  <c r="L279" i="28"/>
  <c r="M278" i="28"/>
  <c r="L278" i="28"/>
  <c r="M277" i="28"/>
  <c r="L277" i="28"/>
  <c r="D275" i="28"/>
  <c r="C275" i="28"/>
  <c r="C273" i="28"/>
  <c r="K264" i="28"/>
  <c r="J264" i="28"/>
  <c r="I264" i="28"/>
  <c r="H264" i="28"/>
  <c r="G264" i="28"/>
  <c r="F264" i="28"/>
  <c r="E264" i="28"/>
  <c r="D264" i="28"/>
  <c r="M264" i="28" s="1"/>
  <c r="K263" i="28"/>
  <c r="J263" i="28"/>
  <c r="I263" i="28"/>
  <c r="H263" i="28"/>
  <c r="G263" i="28"/>
  <c r="F263" i="28"/>
  <c r="E263" i="28"/>
  <c r="D263" i="28"/>
  <c r="L263" i="28" s="1"/>
  <c r="M262" i="28"/>
  <c r="L262" i="28"/>
  <c r="M261" i="28"/>
  <c r="L261" i="28"/>
  <c r="M260" i="28"/>
  <c r="L260" i="28"/>
  <c r="M259" i="28"/>
  <c r="L259" i="28"/>
  <c r="M258" i="28"/>
  <c r="L258" i="28"/>
  <c r="M257" i="28"/>
  <c r="L257" i="28"/>
  <c r="M256" i="28"/>
  <c r="L256" i="28"/>
  <c r="M255" i="28"/>
  <c r="L255" i="28"/>
  <c r="M254" i="28"/>
  <c r="L254" i="28"/>
  <c r="M253" i="28"/>
  <c r="L253" i="28"/>
  <c r="M252" i="28"/>
  <c r="L252" i="28"/>
  <c r="M251" i="28"/>
  <c r="L251" i="28"/>
  <c r="M250" i="28"/>
  <c r="L250" i="28"/>
  <c r="M249" i="28"/>
  <c r="L249" i="28"/>
  <c r="D247" i="28"/>
  <c r="C247" i="28"/>
  <c r="C245" i="28"/>
  <c r="K236" i="28"/>
  <c r="J236" i="28"/>
  <c r="I236" i="28"/>
  <c r="H236" i="28"/>
  <c r="G236" i="28"/>
  <c r="F236" i="28"/>
  <c r="E236" i="28"/>
  <c r="D236" i="28"/>
  <c r="M236" i="28" s="1"/>
  <c r="K235" i="28"/>
  <c r="J235" i="28"/>
  <c r="I235" i="28"/>
  <c r="H235" i="28"/>
  <c r="G235" i="28"/>
  <c r="F235" i="28"/>
  <c r="E235" i="28"/>
  <c r="D235" i="28"/>
  <c r="L235" i="28" s="1"/>
  <c r="M234" i="28"/>
  <c r="L234" i="28"/>
  <c r="M233" i="28"/>
  <c r="L233" i="28"/>
  <c r="M232" i="28"/>
  <c r="L232" i="28"/>
  <c r="M231" i="28"/>
  <c r="L231" i="28"/>
  <c r="M230" i="28"/>
  <c r="L230" i="28"/>
  <c r="M229" i="28"/>
  <c r="L229" i="28"/>
  <c r="M228" i="28"/>
  <c r="L228" i="28"/>
  <c r="M227" i="28"/>
  <c r="L227" i="28"/>
  <c r="M226" i="28"/>
  <c r="L226" i="28"/>
  <c r="M225" i="28"/>
  <c r="L225" i="28"/>
  <c r="M224" i="28"/>
  <c r="L224" i="28"/>
  <c r="M223" i="28"/>
  <c r="L223" i="28"/>
  <c r="M222" i="28"/>
  <c r="L222" i="28"/>
  <c r="M221" i="28"/>
  <c r="L221" i="28"/>
  <c r="D219" i="28"/>
  <c r="C219" i="28"/>
  <c r="C217" i="28"/>
  <c r="K208" i="28"/>
  <c r="J208" i="28"/>
  <c r="I208" i="28"/>
  <c r="H208" i="28"/>
  <c r="G208" i="28"/>
  <c r="F208" i="28"/>
  <c r="E208" i="28"/>
  <c r="D208" i="28"/>
  <c r="M208" i="28" s="1"/>
  <c r="K207" i="28"/>
  <c r="J207" i="28"/>
  <c r="I207" i="28"/>
  <c r="H207" i="28"/>
  <c r="G207" i="28"/>
  <c r="F207" i="28"/>
  <c r="E207" i="28"/>
  <c r="D207" i="28"/>
  <c r="L207" i="28" s="1"/>
  <c r="M206" i="28"/>
  <c r="L206" i="28"/>
  <c r="M205" i="28"/>
  <c r="L205" i="28"/>
  <c r="M204" i="28"/>
  <c r="L204" i="28"/>
  <c r="M203" i="28"/>
  <c r="L203" i="28"/>
  <c r="M202" i="28"/>
  <c r="L202" i="28"/>
  <c r="M201" i="28"/>
  <c r="L201" i="28"/>
  <c r="M200" i="28"/>
  <c r="L200" i="28"/>
  <c r="M199" i="28"/>
  <c r="L199" i="28"/>
  <c r="M198" i="28"/>
  <c r="L198" i="28"/>
  <c r="M197" i="28"/>
  <c r="L197" i="28"/>
  <c r="M196" i="28"/>
  <c r="L196" i="28"/>
  <c r="M195" i="28"/>
  <c r="L195" i="28"/>
  <c r="M194" i="28"/>
  <c r="L194" i="28"/>
  <c r="M193" i="28"/>
  <c r="L193" i="28"/>
  <c r="D191" i="28"/>
  <c r="C191" i="28"/>
  <c r="C189" i="28"/>
  <c r="K180" i="28"/>
  <c r="J180" i="28"/>
  <c r="I180" i="28"/>
  <c r="H180" i="28"/>
  <c r="G180" i="28"/>
  <c r="F180" i="28"/>
  <c r="E180" i="28"/>
  <c r="D180" i="28"/>
  <c r="M180" i="28" s="1"/>
  <c r="K179" i="28"/>
  <c r="J179" i="28"/>
  <c r="I179" i="28"/>
  <c r="H179" i="28"/>
  <c r="G179" i="28"/>
  <c r="F179" i="28"/>
  <c r="E179" i="28"/>
  <c r="D179" i="28"/>
  <c r="L179" i="28" s="1"/>
  <c r="M178" i="28"/>
  <c r="L178" i="28"/>
  <c r="M177" i="28"/>
  <c r="L177" i="28"/>
  <c r="M176" i="28"/>
  <c r="L176" i="28"/>
  <c r="M175" i="28"/>
  <c r="L175" i="28"/>
  <c r="M174" i="28"/>
  <c r="L174" i="28"/>
  <c r="M173" i="28"/>
  <c r="L173" i="28"/>
  <c r="M172" i="28"/>
  <c r="L172" i="28"/>
  <c r="M171" i="28"/>
  <c r="L171" i="28"/>
  <c r="M170" i="28"/>
  <c r="L170" i="28"/>
  <c r="M169" i="28"/>
  <c r="L169" i="28"/>
  <c r="M168" i="28"/>
  <c r="L168" i="28"/>
  <c r="M167" i="28"/>
  <c r="L167" i="28"/>
  <c r="M166" i="28"/>
  <c r="L166" i="28"/>
  <c r="M165" i="28"/>
  <c r="L165" i="28"/>
  <c r="D163" i="28"/>
  <c r="C163" i="28"/>
  <c r="C161" i="28"/>
  <c r="K152" i="28"/>
  <c r="J152" i="28"/>
  <c r="I152" i="28"/>
  <c r="H152" i="28"/>
  <c r="G152" i="28"/>
  <c r="F152" i="28"/>
  <c r="E152" i="28"/>
  <c r="D152" i="28"/>
  <c r="K151" i="28"/>
  <c r="J151" i="28"/>
  <c r="I151" i="28"/>
  <c r="H151" i="28"/>
  <c r="G151" i="28"/>
  <c r="F151" i="28"/>
  <c r="E151" i="28"/>
  <c r="D151" i="28"/>
  <c r="L151" i="28" s="1"/>
  <c r="M150" i="28"/>
  <c r="L150" i="28"/>
  <c r="M149" i="28"/>
  <c r="L149" i="28"/>
  <c r="M148" i="28"/>
  <c r="L148" i="28"/>
  <c r="M147" i="28"/>
  <c r="L147" i="28"/>
  <c r="M146" i="28"/>
  <c r="L146" i="28"/>
  <c r="M145" i="28"/>
  <c r="L145" i="28"/>
  <c r="M144" i="28"/>
  <c r="L144" i="28"/>
  <c r="M143" i="28"/>
  <c r="L143" i="28"/>
  <c r="M142" i="28"/>
  <c r="L142" i="28"/>
  <c r="M141" i="28"/>
  <c r="L141" i="28"/>
  <c r="M140" i="28"/>
  <c r="L140" i="28"/>
  <c r="M139" i="28"/>
  <c r="L139" i="28"/>
  <c r="M138" i="28"/>
  <c r="L138" i="28"/>
  <c r="M137" i="28"/>
  <c r="L137" i="28"/>
  <c r="D135" i="28"/>
  <c r="C135" i="28"/>
  <c r="K124" i="28"/>
  <c r="J124" i="28"/>
  <c r="I124" i="28"/>
  <c r="H124" i="28"/>
  <c r="G124" i="28"/>
  <c r="F124" i="28"/>
  <c r="E124" i="28"/>
  <c r="D124" i="28"/>
  <c r="M124" i="28" s="1"/>
  <c r="K123" i="28"/>
  <c r="J123" i="28"/>
  <c r="I123" i="28"/>
  <c r="H123" i="28"/>
  <c r="G123" i="28"/>
  <c r="F123" i="28"/>
  <c r="E123" i="28"/>
  <c r="D123" i="28"/>
  <c r="L123" i="28" s="1"/>
  <c r="M122" i="28"/>
  <c r="L122" i="28"/>
  <c r="M121" i="28"/>
  <c r="L121" i="28"/>
  <c r="M120" i="28"/>
  <c r="L120" i="28"/>
  <c r="M119" i="28"/>
  <c r="L119" i="28"/>
  <c r="M118" i="28"/>
  <c r="L118" i="28"/>
  <c r="M117" i="28"/>
  <c r="L117" i="28"/>
  <c r="M116" i="28"/>
  <c r="L116" i="28"/>
  <c r="M115" i="28"/>
  <c r="L115" i="28"/>
  <c r="M114" i="28"/>
  <c r="L114" i="28"/>
  <c r="M113" i="28"/>
  <c r="L113" i="28"/>
  <c r="M112" i="28"/>
  <c r="L112" i="28"/>
  <c r="M111" i="28"/>
  <c r="L111" i="28"/>
  <c r="M110" i="28"/>
  <c r="L110" i="28"/>
  <c r="M109" i="28"/>
  <c r="L109" i="28"/>
  <c r="D107" i="28"/>
  <c r="C107" i="28"/>
  <c r="C105" i="28"/>
  <c r="K96" i="28"/>
  <c r="J96" i="28"/>
  <c r="I96" i="28"/>
  <c r="H96" i="28"/>
  <c r="G96" i="28"/>
  <c r="F96" i="28"/>
  <c r="E96" i="28"/>
  <c r="D96" i="28"/>
  <c r="M96" i="28" s="1"/>
  <c r="K95" i="28"/>
  <c r="J95" i="28"/>
  <c r="I95" i="28"/>
  <c r="H95" i="28"/>
  <c r="G95" i="28"/>
  <c r="F95" i="28"/>
  <c r="E95" i="28"/>
  <c r="D95" i="28"/>
  <c r="L95" i="28" s="1"/>
  <c r="M94" i="28"/>
  <c r="L94" i="28"/>
  <c r="M93" i="28"/>
  <c r="L93" i="28"/>
  <c r="M92" i="28"/>
  <c r="L92" i="28"/>
  <c r="M91" i="28"/>
  <c r="L91" i="28"/>
  <c r="M90" i="28"/>
  <c r="L90" i="28"/>
  <c r="M89" i="28"/>
  <c r="L89" i="28"/>
  <c r="M88" i="28"/>
  <c r="L88" i="28"/>
  <c r="M87" i="28"/>
  <c r="L87" i="28"/>
  <c r="M86" i="28"/>
  <c r="L86" i="28"/>
  <c r="M85" i="28"/>
  <c r="L85" i="28"/>
  <c r="M84" i="28"/>
  <c r="L84" i="28"/>
  <c r="M83" i="28"/>
  <c r="L83" i="28"/>
  <c r="M82" i="28"/>
  <c r="L82" i="28"/>
  <c r="M81" i="28"/>
  <c r="L81" i="28"/>
  <c r="D79" i="28"/>
  <c r="C79" i="28"/>
  <c r="C77" i="28"/>
  <c r="S69" i="28"/>
  <c r="S97" i="28" s="1"/>
  <c r="M69" i="28"/>
  <c r="K68" i="28"/>
  <c r="K14" i="28" s="1"/>
  <c r="J68" i="28"/>
  <c r="J14" i="28" s="1"/>
  <c r="I68" i="28"/>
  <c r="I14" i="28" s="1"/>
  <c r="H68" i="28"/>
  <c r="H14" i="28" s="1"/>
  <c r="F68" i="28"/>
  <c r="F14" i="28" s="1"/>
  <c r="E68" i="28"/>
  <c r="E14" i="28" s="1"/>
  <c r="D68" i="28"/>
  <c r="D14" i="28" s="1"/>
  <c r="K67" i="28"/>
  <c r="J67" i="28"/>
  <c r="L67" i="28" s="1"/>
  <c r="I67" i="28"/>
  <c r="H67" i="28"/>
  <c r="G67" i="28"/>
  <c r="M66" i="28"/>
  <c r="L66" i="28"/>
  <c r="M65" i="28"/>
  <c r="L65" i="28"/>
  <c r="M64" i="28"/>
  <c r="L64" i="28"/>
  <c r="M63" i="28"/>
  <c r="L63" i="28"/>
  <c r="M62" i="28"/>
  <c r="L62" i="28"/>
  <c r="M61" i="28"/>
  <c r="L61" i="28"/>
  <c r="M60" i="28"/>
  <c r="L60" i="28"/>
  <c r="M59" i="28"/>
  <c r="L59" i="28"/>
  <c r="M58" i="28"/>
  <c r="L58" i="28"/>
  <c r="M57" i="28"/>
  <c r="L57" i="28"/>
  <c r="M56" i="28"/>
  <c r="L56" i="28"/>
  <c r="M55" i="28"/>
  <c r="L55" i="28"/>
  <c r="M54" i="28"/>
  <c r="L54" i="28"/>
  <c r="D51" i="28"/>
  <c r="C51" i="28"/>
  <c r="M41" i="28"/>
  <c r="S15" i="28"/>
  <c r="D15" i="28" s="1"/>
  <c r="G14" i="28"/>
  <c r="F9" i="23"/>
  <c r="H31" i="22"/>
  <c r="H30" i="22" s="1"/>
  <c r="J22" i="22"/>
  <c r="H22" i="22"/>
  <c r="J20" i="22"/>
  <c r="H20" i="22"/>
  <c r="J18" i="22"/>
  <c r="H18" i="22"/>
  <c r="J16" i="22"/>
  <c r="H16" i="22"/>
  <c r="J14" i="22"/>
  <c r="H14" i="22"/>
  <c r="H12" i="22"/>
  <c r="H10" i="22"/>
  <c r="J8" i="22"/>
  <c r="H8" i="22"/>
  <c r="H6" i="22"/>
  <c r="F32" i="21"/>
  <c r="E32" i="21"/>
  <c r="G28" i="21"/>
  <c r="G25" i="21"/>
  <c r="G23" i="21"/>
  <c r="G21" i="21"/>
  <c r="G19" i="21"/>
  <c r="G13" i="21"/>
  <c r="H9" i="20"/>
  <c r="G9" i="20"/>
  <c r="M96" i="29" l="1"/>
  <c r="M152" i="28"/>
  <c r="M68" i="28"/>
  <c r="L14" i="28"/>
  <c r="L14" i="29"/>
  <c r="M208" i="29"/>
  <c r="M68" i="29"/>
  <c r="G15" i="29"/>
  <c r="I15" i="29"/>
  <c r="S125" i="28"/>
  <c r="M97" i="28"/>
  <c r="F15" i="28"/>
  <c r="G15" i="28"/>
  <c r="H15" i="28"/>
  <c r="I15" i="28"/>
  <c r="S16" i="28"/>
  <c r="J15" i="28"/>
  <c r="E15" i="28"/>
  <c r="B15" i="28"/>
  <c r="K15" i="28"/>
  <c r="E22" i="22"/>
  <c r="L15" i="28" l="1"/>
  <c r="L15" i="29"/>
  <c r="I16" i="29"/>
  <c r="F16" i="29"/>
  <c r="H16" i="29"/>
  <c r="G16" i="29"/>
  <c r="E16" i="29"/>
  <c r="J16" i="29"/>
  <c r="D16" i="29"/>
  <c r="K16" i="29"/>
  <c r="H16" i="28"/>
  <c r="G16" i="28"/>
  <c r="F16" i="28"/>
  <c r="E16" i="28"/>
  <c r="I16" i="28"/>
  <c r="D16" i="28"/>
  <c r="K16" i="28"/>
  <c r="B16" i="28"/>
  <c r="J16" i="28"/>
  <c r="S17" i="28"/>
  <c r="M125" i="28"/>
  <c r="S153" i="28"/>
  <c r="E17" i="29" l="1"/>
  <c r="D17" i="29"/>
  <c r="J17" i="29"/>
  <c r="K17" i="29"/>
  <c r="B17" i="29"/>
  <c r="I17" i="29"/>
  <c r="H17" i="29"/>
  <c r="G17" i="29"/>
  <c r="F17" i="29"/>
  <c r="L16" i="29"/>
  <c r="D17" i="28"/>
  <c r="K17" i="28"/>
  <c r="B17" i="28"/>
  <c r="J17" i="28"/>
  <c r="E17" i="28"/>
  <c r="S18" i="28"/>
  <c r="I17" i="28"/>
  <c r="H17" i="28"/>
  <c r="G17" i="28"/>
  <c r="F17" i="28"/>
  <c r="S181" i="28"/>
  <c r="M153" i="28"/>
  <c r="L16" i="28"/>
  <c r="L17" i="29" l="1"/>
  <c r="I18" i="29"/>
  <c r="H18" i="29"/>
  <c r="G18" i="29"/>
  <c r="F18" i="29"/>
  <c r="E18" i="29"/>
  <c r="J18" i="29"/>
  <c r="D18" i="29"/>
  <c r="K18" i="29"/>
  <c r="B18" i="29"/>
  <c r="S209" i="28"/>
  <c r="M181" i="28"/>
  <c r="L17" i="28"/>
  <c r="H18" i="28"/>
  <c r="G18" i="28"/>
  <c r="S19" i="28"/>
  <c r="F18" i="28"/>
  <c r="E18" i="28"/>
  <c r="D18" i="28"/>
  <c r="K18" i="28"/>
  <c r="B18" i="28"/>
  <c r="I18" i="28"/>
  <c r="J18" i="28"/>
  <c r="E19" i="29" l="1"/>
  <c r="D19" i="29"/>
  <c r="K19" i="29"/>
  <c r="B19" i="29"/>
  <c r="J19" i="29"/>
  <c r="I19" i="29"/>
  <c r="H19" i="29"/>
  <c r="F19" i="29"/>
  <c r="G19" i="29"/>
  <c r="L18" i="29"/>
  <c r="L18" i="28"/>
  <c r="M209" i="28"/>
  <c r="S237" i="28"/>
  <c r="D19" i="28"/>
  <c r="K19" i="28"/>
  <c r="B19" i="28"/>
  <c r="J19" i="28"/>
  <c r="S20" i="28"/>
  <c r="I19" i="28"/>
  <c r="H19" i="28"/>
  <c r="E19" i="28"/>
  <c r="G19" i="28"/>
  <c r="F19" i="28"/>
  <c r="L19" i="29" l="1"/>
  <c r="I20" i="29"/>
  <c r="H20" i="29"/>
  <c r="F20" i="29"/>
  <c r="G20" i="29"/>
  <c r="E20" i="29"/>
  <c r="D20" i="29"/>
  <c r="K20" i="29"/>
  <c r="B20" i="29"/>
  <c r="J20" i="29"/>
  <c r="L19" i="28"/>
  <c r="S265" i="28"/>
  <c r="M237" i="28"/>
  <c r="H20" i="28"/>
  <c r="S21" i="28"/>
  <c r="G20" i="28"/>
  <c r="F20" i="28"/>
  <c r="E20" i="28"/>
  <c r="I20" i="28"/>
  <c r="D20" i="28"/>
  <c r="K20" i="28"/>
  <c r="B20" i="28"/>
  <c r="J20" i="28"/>
  <c r="E21" i="29" l="1"/>
  <c r="J21" i="29"/>
  <c r="D21" i="29"/>
  <c r="K21" i="29"/>
  <c r="B21" i="29"/>
  <c r="I21" i="29"/>
  <c r="H21" i="29"/>
  <c r="F21" i="29"/>
  <c r="G21" i="29"/>
  <c r="L20" i="29"/>
  <c r="M265" i="28"/>
  <c r="S293" i="28"/>
  <c r="D21" i="28"/>
  <c r="K21" i="28"/>
  <c r="B21" i="28"/>
  <c r="J21" i="28"/>
  <c r="E21" i="28"/>
  <c r="S22" i="28"/>
  <c r="I21" i="28"/>
  <c r="H21" i="28"/>
  <c r="G21" i="28"/>
  <c r="F21" i="28"/>
  <c r="L20" i="28"/>
  <c r="I22" i="29" l="1"/>
  <c r="H22" i="29"/>
  <c r="F22" i="29"/>
  <c r="G22" i="29"/>
  <c r="E22" i="29"/>
  <c r="D22" i="29"/>
  <c r="K22" i="29"/>
  <c r="B22" i="29"/>
  <c r="J22" i="29"/>
  <c r="L21" i="29"/>
  <c r="L21" i="28"/>
  <c r="M293" i="28"/>
  <c r="S321" i="28"/>
  <c r="H22" i="28"/>
  <c r="G22" i="28"/>
  <c r="F22" i="28"/>
  <c r="E22" i="28"/>
  <c r="S23" i="28"/>
  <c r="D22" i="28"/>
  <c r="K22" i="28"/>
  <c r="B22" i="28"/>
  <c r="I22" i="28"/>
  <c r="J22" i="28"/>
  <c r="L22" i="29" l="1"/>
  <c r="E23" i="29"/>
  <c r="J23" i="29"/>
  <c r="D23" i="29"/>
  <c r="K23" i="29"/>
  <c r="B23" i="29"/>
  <c r="I23" i="29"/>
  <c r="F23" i="29"/>
  <c r="H23" i="29"/>
  <c r="G23" i="29"/>
  <c r="D23" i="28"/>
  <c r="K23" i="28"/>
  <c r="B23" i="28"/>
  <c r="E23" i="28"/>
  <c r="J23" i="28"/>
  <c r="S24" i="28"/>
  <c r="I23" i="28"/>
  <c r="H23" i="28"/>
  <c r="G23" i="28"/>
  <c r="F23" i="28"/>
  <c r="S349" i="28"/>
  <c r="M321" i="28"/>
  <c r="L22" i="28"/>
  <c r="L23" i="29" l="1"/>
  <c r="I24" i="29"/>
  <c r="H24" i="29"/>
  <c r="F24" i="29"/>
  <c r="G24" i="29"/>
  <c r="E24" i="29"/>
  <c r="D24" i="29"/>
  <c r="K24" i="29"/>
  <c r="B24" i="29"/>
  <c r="J24" i="29"/>
  <c r="H24" i="28"/>
  <c r="G24" i="28"/>
  <c r="F24" i="28"/>
  <c r="E24" i="28"/>
  <c r="D24" i="28"/>
  <c r="K24" i="28"/>
  <c r="B24" i="28"/>
  <c r="S25" i="28"/>
  <c r="J24" i="28"/>
  <c r="I24" i="28"/>
  <c r="M349" i="28"/>
  <c r="S377" i="28"/>
  <c r="L23" i="28"/>
  <c r="L24" i="29" l="1"/>
  <c r="E25" i="29"/>
  <c r="J25" i="29"/>
  <c r="D25" i="29"/>
  <c r="K25" i="29"/>
  <c r="B25" i="29"/>
  <c r="I25" i="29"/>
  <c r="F25" i="29"/>
  <c r="H25" i="29"/>
  <c r="G25" i="29"/>
  <c r="D25" i="28"/>
  <c r="K25" i="28"/>
  <c r="B25" i="28"/>
  <c r="J25" i="28"/>
  <c r="E25" i="28"/>
  <c r="S26" i="28"/>
  <c r="I25" i="28"/>
  <c r="H25" i="28"/>
  <c r="G25" i="28"/>
  <c r="F25" i="28"/>
  <c r="L24" i="28"/>
  <c r="S405" i="28"/>
  <c r="M377" i="28"/>
  <c r="I26" i="29" l="1"/>
  <c r="H26" i="29"/>
  <c r="F26" i="29"/>
  <c r="G26" i="29"/>
  <c r="E26" i="29"/>
  <c r="J26" i="29"/>
  <c r="D26" i="29"/>
  <c r="K26" i="29"/>
  <c r="B26" i="29"/>
  <c r="L25" i="29"/>
  <c r="H26" i="28"/>
  <c r="G26" i="28"/>
  <c r="F26" i="28"/>
  <c r="E26" i="28"/>
  <c r="S27" i="28"/>
  <c r="D26" i="28"/>
  <c r="I26" i="28"/>
  <c r="K26" i="28"/>
  <c r="B26" i="28"/>
  <c r="J26" i="28"/>
  <c r="S433" i="28"/>
  <c r="M405" i="28"/>
  <c r="L25" i="28"/>
  <c r="L26" i="29" l="1"/>
  <c r="E27" i="29"/>
  <c r="J27" i="29"/>
  <c r="D27" i="29"/>
  <c r="K27" i="29"/>
  <c r="B27" i="29"/>
  <c r="I27" i="29"/>
  <c r="H27" i="29"/>
  <c r="F27" i="29"/>
  <c r="G27" i="29"/>
  <c r="L26" i="28"/>
  <c r="D27" i="28"/>
  <c r="K27" i="28"/>
  <c r="B27" i="28"/>
  <c r="E27" i="28"/>
  <c r="J27" i="28"/>
  <c r="S28" i="28"/>
  <c r="I27" i="28"/>
  <c r="H27" i="28"/>
  <c r="G27" i="28"/>
  <c r="F27" i="28"/>
  <c r="M433" i="28"/>
  <c r="S461" i="28"/>
  <c r="L27" i="29" l="1"/>
  <c r="I28" i="29"/>
  <c r="H28" i="29"/>
  <c r="G28" i="29"/>
  <c r="F28" i="29"/>
  <c r="E28" i="29"/>
  <c r="J28" i="29"/>
  <c r="D28" i="29"/>
  <c r="K28" i="29"/>
  <c r="B28" i="29"/>
  <c r="H28" i="28"/>
  <c r="I28" i="28"/>
  <c r="G28" i="28"/>
  <c r="F28" i="28"/>
  <c r="E28" i="28"/>
  <c r="D28" i="28"/>
  <c r="K28" i="28"/>
  <c r="B28" i="28"/>
  <c r="J28" i="28"/>
  <c r="S29" i="28"/>
  <c r="S489" i="28"/>
  <c r="M461" i="28"/>
  <c r="L27" i="28"/>
  <c r="J10" i="22" l="1"/>
  <c r="G15" i="21"/>
  <c r="E29" i="29"/>
  <c r="J29" i="29"/>
  <c r="D29" i="29"/>
  <c r="K29" i="29"/>
  <c r="B29" i="29"/>
  <c r="I29" i="29"/>
  <c r="F29" i="29"/>
  <c r="H29" i="29"/>
  <c r="G29" i="29"/>
  <c r="L28" i="29"/>
  <c r="L28" i="28"/>
  <c r="M489" i="28"/>
  <c r="S517" i="28"/>
  <c r="D29" i="28"/>
  <c r="K29" i="28"/>
  <c r="B29" i="28"/>
  <c r="J29" i="28"/>
  <c r="S30" i="28"/>
  <c r="I29" i="28"/>
  <c r="H29" i="28"/>
  <c r="G29" i="28"/>
  <c r="E29" i="28"/>
  <c r="F29" i="28"/>
  <c r="I30" i="29" l="1"/>
  <c r="H30" i="29"/>
  <c r="G30" i="29"/>
  <c r="F30" i="29"/>
  <c r="E30" i="29"/>
  <c r="J30" i="29"/>
  <c r="D30" i="29"/>
  <c r="K30" i="29"/>
  <c r="B30" i="29"/>
  <c r="L29" i="29"/>
  <c r="H30" i="28"/>
  <c r="G30" i="28"/>
  <c r="F30" i="28"/>
  <c r="I30" i="28"/>
  <c r="E30" i="28"/>
  <c r="S31" i="28"/>
  <c r="D30" i="28"/>
  <c r="K30" i="28"/>
  <c r="B30" i="28"/>
  <c r="J30" i="28"/>
  <c r="L29" i="28"/>
  <c r="M517" i="28"/>
  <c r="S545" i="28"/>
  <c r="L30" i="29" l="1"/>
  <c r="E31" i="29"/>
  <c r="J31" i="29"/>
  <c r="D31" i="29"/>
  <c r="K31" i="29"/>
  <c r="B31" i="29"/>
  <c r="I31" i="29"/>
  <c r="H31" i="29"/>
  <c r="F31" i="29"/>
  <c r="G31" i="29"/>
  <c r="L30" i="28"/>
  <c r="D31" i="28"/>
  <c r="K31" i="28"/>
  <c r="B31" i="28"/>
  <c r="E31" i="28"/>
  <c r="J31" i="28"/>
  <c r="S32" i="28"/>
  <c r="I31" i="28"/>
  <c r="H31" i="28"/>
  <c r="G31" i="28"/>
  <c r="F31" i="28"/>
  <c r="S573" i="28"/>
  <c r="M545" i="28"/>
  <c r="E12" i="22"/>
  <c r="E14" i="22"/>
  <c r="I32" i="29" l="1"/>
  <c r="H32" i="29"/>
  <c r="G32" i="29"/>
  <c r="F32" i="29"/>
  <c r="E32" i="29"/>
  <c r="J32" i="29"/>
  <c r="D32" i="29"/>
  <c r="K32" i="29"/>
  <c r="B32" i="29"/>
  <c r="L31" i="29"/>
  <c r="H32" i="28"/>
  <c r="G32" i="28"/>
  <c r="F32" i="28"/>
  <c r="E32" i="28"/>
  <c r="D32" i="28"/>
  <c r="K32" i="28"/>
  <c r="B32" i="28"/>
  <c r="I32" i="28"/>
  <c r="J32" i="28"/>
  <c r="S33" i="28"/>
  <c r="M573" i="28"/>
  <c r="S601" i="28"/>
  <c r="L31" i="28"/>
  <c r="E16" i="22"/>
  <c r="E8" i="22"/>
  <c r="E18" i="22"/>
  <c r="L32" i="29" l="1"/>
  <c r="E33" i="29"/>
  <c r="D33" i="29"/>
  <c r="K33" i="29"/>
  <c r="B33" i="29"/>
  <c r="J33" i="29"/>
  <c r="I33" i="29"/>
  <c r="H33" i="29"/>
  <c r="G33" i="29"/>
  <c r="F33" i="29"/>
  <c r="L32" i="28"/>
  <c r="D33" i="28"/>
  <c r="K33" i="28"/>
  <c r="B33" i="28"/>
  <c r="J33" i="28"/>
  <c r="E33" i="28"/>
  <c r="S34" i="28"/>
  <c r="I33" i="28"/>
  <c r="H33" i="28"/>
  <c r="G33" i="28"/>
  <c r="F33" i="28"/>
  <c r="S629" i="28"/>
  <c r="M601" i="28"/>
  <c r="E10" i="22"/>
  <c r="E20" i="22"/>
  <c r="E30" i="22"/>
  <c r="L33" i="29" l="1"/>
  <c r="I34" i="29"/>
  <c r="H34" i="29"/>
  <c r="G34" i="29"/>
  <c r="F34" i="29"/>
  <c r="E34" i="29"/>
  <c r="D34" i="29"/>
  <c r="K34" i="29"/>
  <c r="B34" i="29"/>
  <c r="J34" i="29"/>
  <c r="H34" i="28"/>
  <c r="G34" i="28"/>
  <c r="F34" i="28"/>
  <c r="E34" i="28"/>
  <c r="I34" i="28"/>
  <c r="D34" i="28"/>
  <c r="K34" i="28"/>
  <c r="B34" i="28"/>
  <c r="S35" i="28"/>
  <c r="J34" i="28"/>
  <c r="M629" i="28"/>
  <c r="S657" i="28"/>
  <c r="L33" i="28"/>
  <c r="L34" i="29" l="1"/>
  <c r="E35" i="29"/>
  <c r="D35" i="29"/>
  <c r="J35" i="29"/>
  <c r="K35" i="29"/>
  <c r="B35" i="29"/>
  <c r="I35" i="29"/>
  <c r="F35" i="29"/>
  <c r="H35" i="29"/>
  <c r="G35" i="29"/>
  <c r="L34" i="28"/>
  <c r="M657" i="28"/>
  <c r="S685" i="28"/>
  <c r="D35" i="28"/>
  <c r="K35" i="28"/>
  <c r="B35" i="28"/>
  <c r="E35" i="28"/>
  <c r="J35" i="28"/>
  <c r="S36" i="28"/>
  <c r="I35" i="28"/>
  <c r="H35" i="28"/>
  <c r="G35" i="28"/>
  <c r="F35" i="28"/>
  <c r="I36" i="29" l="1"/>
  <c r="H36" i="29"/>
  <c r="G36" i="29"/>
  <c r="F36" i="29"/>
  <c r="E36" i="29"/>
  <c r="D36" i="29"/>
  <c r="K36" i="29"/>
  <c r="B36" i="29"/>
  <c r="J36" i="29"/>
  <c r="L35" i="29"/>
  <c r="L35" i="28"/>
  <c r="S713" i="28"/>
  <c r="M713" i="28" s="1"/>
  <c r="M685" i="28"/>
  <c r="H36" i="28"/>
  <c r="G36" i="28"/>
  <c r="S37" i="28"/>
  <c r="F36" i="28"/>
  <c r="E36" i="28"/>
  <c r="D36" i="28"/>
  <c r="K36" i="28"/>
  <c r="B36" i="28"/>
  <c r="J36" i="28"/>
  <c r="I36" i="28"/>
  <c r="L36" i="29" l="1"/>
  <c r="E37" i="29"/>
  <c r="D37" i="29"/>
  <c r="K37" i="29"/>
  <c r="B37" i="29"/>
  <c r="J37" i="29"/>
  <c r="I37" i="29"/>
  <c r="H37" i="29"/>
  <c r="F37" i="29"/>
  <c r="G37" i="29"/>
  <c r="D37" i="28"/>
  <c r="K37" i="28"/>
  <c r="B37" i="28"/>
  <c r="J37" i="28"/>
  <c r="E37" i="28"/>
  <c r="S38" i="28"/>
  <c r="I37" i="28"/>
  <c r="H37" i="28"/>
  <c r="G37" i="28"/>
  <c r="F37" i="28"/>
  <c r="L36" i="28"/>
  <c r="F8" i="22"/>
  <c r="G9" i="22"/>
  <c r="F6" i="22"/>
  <c r="F31" i="22"/>
  <c r="F30" i="22" s="1"/>
  <c r="F18" i="22"/>
  <c r="G19" i="22"/>
  <c r="F16" i="22"/>
  <c r="G17" i="22"/>
  <c r="F12" i="22"/>
  <c r="G13" i="22"/>
  <c r="F22" i="22"/>
  <c r="G23" i="22"/>
  <c r="F20" i="22"/>
  <c r="G21" i="22"/>
  <c r="F14" i="22"/>
  <c r="G15" i="22"/>
  <c r="F10" i="22"/>
  <c r="G11" i="22"/>
  <c r="L37" i="29" l="1"/>
  <c r="I38" i="29"/>
  <c r="I39" i="29" s="1"/>
  <c r="F38" i="29"/>
  <c r="F39" i="29" s="1"/>
  <c r="H38" i="29"/>
  <c r="H39" i="29" s="1"/>
  <c r="G38" i="29"/>
  <c r="G39" i="29" s="1"/>
  <c r="E38" i="29"/>
  <c r="E39" i="29" s="1"/>
  <c r="D38" i="29"/>
  <c r="J38" i="29"/>
  <c r="J39" i="29" s="1"/>
  <c r="K38" i="29"/>
  <c r="K39" i="29" s="1"/>
  <c r="B38" i="29"/>
  <c r="H38" i="28"/>
  <c r="H39" i="28" s="1"/>
  <c r="G38" i="28"/>
  <c r="G39" i="28" s="1"/>
  <c r="F38" i="28"/>
  <c r="F39" i="28" s="1"/>
  <c r="E38" i="28"/>
  <c r="E39" i="28" s="1"/>
  <c r="D38" i="28"/>
  <c r="K38" i="28"/>
  <c r="K39" i="28" s="1"/>
  <c r="B38" i="28"/>
  <c r="I38" i="28"/>
  <c r="I39" i="28" s="1"/>
  <c r="J38" i="28"/>
  <c r="J39" i="28" s="1"/>
  <c r="L37" i="28"/>
  <c r="I19" i="22"/>
  <c r="C23" i="21" s="1"/>
  <c r="G62" i="19" s="1"/>
  <c r="G18" i="22"/>
  <c r="I23" i="22"/>
  <c r="C28" i="21" s="1"/>
  <c r="G22" i="22"/>
  <c r="C10" i="21"/>
  <c r="G6" i="22"/>
  <c r="G31" i="22"/>
  <c r="G30" i="22" s="1"/>
  <c r="G10" i="22"/>
  <c r="I11" i="22"/>
  <c r="C15" i="21" s="1"/>
  <c r="I13" i="22"/>
  <c r="C17" i="21" s="1"/>
  <c r="G41" i="19" s="1"/>
  <c r="G12" i="22"/>
  <c r="G8" i="22"/>
  <c r="I9" i="22"/>
  <c r="C13" i="21" s="1"/>
  <c r="G17" i="19" s="1"/>
  <c r="G20" i="22"/>
  <c r="I21" i="22"/>
  <c r="C25" i="21" s="1"/>
  <c r="G71" i="19" s="1"/>
  <c r="I15" i="22"/>
  <c r="C19" i="21" s="1"/>
  <c r="G47" i="19" s="1"/>
  <c r="G14" i="22"/>
  <c r="I17" i="22"/>
  <c r="C21" i="21" s="1"/>
  <c r="G54" i="19" s="1"/>
  <c r="G16" i="22"/>
  <c r="J9" i="20"/>
  <c r="G7" i="19" l="1"/>
  <c r="C32" i="21"/>
  <c r="G89" i="19" s="1"/>
  <c r="L38" i="29"/>
  <c r="D39" i="29"/>
  <c r="L38" i="28"/>
  <c r="L39" i="28" s="1"/>
  <c r="D39" i="28"/>
  <c r="I6" i="22"/>
  <c r="I31" i="22"/>
  <c r="K23" i="22"/>
  <c r="K22" i="22" s="1"/>
  <c r="I22" i="22"/>
  <c r="I20" i="22"/>
  <c r="K21" i="22"/>
  <c r="K20" i="22" s="1"/>
  <c r="K9" i="22"/>
  <c r="K8" i="22" s="1"/>
  <c r="I8" i="22"/>
  <c r="K17" i="22"/>
  <c r="K16" i="22" s="1"/>
  <c r="I16" i="22"/>
  <c r="I12" i="22"/>
  <c r="K15" i="22"/>
  <c r="K14" i="22" s="1"/>
  <c r="I14" i="22"/>
  <c r="K11" i="22"/>
  <c r="K10" i="22" s="1"/>
  <c r="I10" i="22"/>
  <c r="K19" i="22"/>
  <c r="K18" i="22" s="1"/>
  <c r="I18" i="22"/>
  <c r="K9" i="20"/>
  <c r="E5" i="23" l="1"/>
  <c r="E8" i="25"/>
  <c r="L39" i="29"/>
  <c r="B8" i="29" s="1"/>
  <c r="G42" i="19" s="1"/>
  <c r="D17" i="21" s="1"/>
  <c r="J13" i="22" s="1"/>
  <c r="B8" i="28"/>
  <c r="G8" i="19" s="1"/>
  <c r="I30" i="22"/>
  <c r="G17" i="21" l="1"/>
  <c r="D10" i="21" l="1"/>
  <c r="G10" i="21" s="1"/>
  <c r="J12" i="22"/>
  <c r="K13" i="22"/>
  <c r="K12" i="22" s="1"/>
  <c r="J7" i="22" l="1"/>
  <c r="K7" i="22" s="1"/>
  <c r="D32" i="21"/>
  <c r="B5" i="21" s="1"/>
  <c r="G32" i="21"/>
  <c r="G5" i="23" s="1"/>
  <c r="E9" i="23"/>
  <c r="J31" i="22" l="1"/>
  <c r="J30" i="22" s="1"/>
  <c r="F8" i="20"/>
  <c r="I8" i="20" s="1"/>
  <c r="L8" i="20" s="1"/>
  <c r="L9" i="20" s="1"/>
  <c r="G90" i="19"/>
  <c r="D31" i="18"/>
  <c r="D32" i="18" s="1"/>
  <c r="J6" i="22"/>
  <c r="K6" i="22"/>
  <c r="G9" i="23"/>
  <c r="I9" i="20" l="1"/>
  <c r="F9" i="20"/>
  <c r="G7" i="27"/>
  <c r="K31" i="22"/>
  <c r="K30" i="22" s="1"/>
</calcChain>
</file>

<file path=xl/sharedStrings.xml><?xml version="1.0" encoding="utf-8"?>
<sst xmlns="http://schemas.openxmlformats.org/spreadsheetml/2006/main" count="1845" uniqueCount="683">
  <si>
    <t>7月</t>
  </si>
  <si>
    <t>10月</t>
  </si>
  <si>
    <t>11月</t>
  </si>
  <si>
    <t>12月</t>
  </si>
  <si>
    <t>2月</t>
  </si>
  <si>
    <t>1月</t>
  </si>
  <si>
    <t>団体名</t>
  </si>
  <si>
    <t>電話番号</t>
  </si>
  <si>
    <t>住所</t>
    <phoneticPr fontId="4"/>
  </si>
  <si>
    <t>〒</t>
    <phoneticPr fontId="4"/>
  </si>
  <si>
    <t>事業主体の長　　　</t>
    <rPh sb="0" eb="2">
      <t>ジギョウ</t>
    </rPh>
    <rPh sb="2" eb="4">
      <t>シュタイ</t>
    </rPh>
    <rPh sb="5" eb="6">
      <t>オサ</t>
    </rPh>
    <phoneticPr fontId="4"/>
  </si>
  <si>
    <t>１．補助事業の名称　所有者不明土地等対策モデル事業</t>
    <rPh sb="10" eb="13">
      <t>ショユウシャ</t>
    </rPh>
    <rPh sb="13" eb="15">
      <t>フメイ</t>
    </rPh>
    <rPh sb="15" eb="17">
      <t>トチ</t>
    </rPh>
    <rPh sb="17" eb="18">
      <t>トウ</t>
    </rPh>
    <rPh sb="18" eb="20">
      <t>タイサク</t>
    </rPh>
    <rPh sb="23" eb="25">
      <t>ジギョウ</t>
    </rPh>
    <phoneticPr fontId="4"/>
  </si>
  <si>
    <t>【重要】</t>
    <rPh sb="1" eb="3">
      <t>ジュウヨウ</t>
    </rPh>
    <phoneticPr fontId="17"/>
  </si>
  <si>
    <t>●</t>
    <phoneticPr fontId="17"/>
  </si>
  <si>
    <r>
      <t>団体によっては使用しない様式（シート）も含まれていますが、</t>
    </r>
    <r>
      <rPr>
        <b/>
        <u/>
        <sz val="22"/>
        <rFont val="ＭＳ Ｐゴシック"/>
        <family val="3"/>
        <charset val="128"/>
        <scheme val="minor"/>
      </rPr>
      <t>決してシートを削除しない</t>
    </r>
    <r>
      <rPr>
        <sz val="22"/>
        <color rgb="FFFF0000"/>
        <rFont val="ＭＳ Ｐゴシック"/>
        <family val="3"/>
        <charset val="128"/>
        <scheme val="minor"/>
      </rPr>
      <t>でください。</t>
    </r>
    <rPh sb="0" eb="2">
      <t>ダンタイ</t>
    </rPh>
    <rPh sb="7" eb="9">
      <t>シヨウ</t>
    </rPh>
    <rPh sb="12" eb="14">
      <t>ヨウシキ</t>
    </rPh>
    <rPh sb="20" eb="21">
      <t>フク</t>
    </rPh>
    <rPh sb="29" eb="30">
      <t>ケッ</t>
    </rPh>
    <rPh sb="36" eb="38">
      <t>サクジョ</t>
    </rPh>
    <phoneticPr fontId="17"/>
  </si>
  <si>
    <t>合計</t>
    <rPh sb="0" eb="2">
      <t>ゴウケイ</t>
    </rPh>
    <phoneticPr fontId="17"/>
  </si>
  <si>
    <t>　（添付資料）　</t>
    <phoneticPr fontId="4"/>
  </si>
  <si>
    <t>費目</t>
    <rPh sb="0" eb="2">
      <t>ヒモク</t>
    </rPh>
    <phoneticPr fontId="17"/>
  </si>
  <si>
    <t>細目</t>
    <rPh sb="0" eb="2">
      <t>サイモク</t>
    </rPh>
    <phoneticPr fontId="17"/>
  </si>
  <si>
    <t>円</t>
    <rPh sb="0" eb="1">
      <t>エン</t>
    </rPh>
    <phoneticPr fontId="17"/>
  </si>
  <si>
    <t>人件費</t>
    <rPh sb="0" eb="3">
      <t>ジンケンヒ</t>
    </rPh>
    <phoneticPr fontId="17"/>
  </si>
  <si>
    <t>旅費</t>
    <rPh sb="0" eb="2">
      <t>リョヒ</t>
    </rPh>
    <phoneticPr fontId="17"/>
  </si>
  <si>
    <t>庁費</t>
    <rPh sb="0" eb="2">
      <t>チョウヒ</t>
    </rPh>
    <phoneticPr fontId="17"/>
  </si>
  <si>
    <t>賃金</t>
    <rPh sb="0" eb="2">
      <t>チンギン</t>
    </rPh>
    <phoneticPr fontId="17"/>
  </si>
  <si>
    <t>報酬</t>
    <rPh sb="0" eb="2">
      <t>ホウシュウ</t>
    </rPh>
    <phoneticPr fontId="17"/>
  </si>
  <si>
    <t>需用費</t>
    <rPh sb="0" eb="3">
      <t>ジュヨウヒ</t>
    </rPh>
    <phoneticPr fontId="17"/>
  </si>
  <si>
    <t>委託料</t>
    <rPh sb="0" eb="3">
      <t>イタクリョウ</t>
    </rPh>
    <phoneticPr fontId="17"/>
  </si>
  <si>
    <t>給料及び職員手当等</t>
    <rPh sb="0" eb="2">
      <t>キュウリョウ</t>
    </rPh>
    <rPh sb="2" eb="3">
      <t>オヨ</t>
    </rPh>
    <rPh sb="4" eb="6">
      <t>ショクイン</t>
    </rPh>
    <rPh sb="6" eb="8">
      <t>テアテ</t>
    </rPh>
    <rPh sb="8" eb="9">
      <t>トウ</t>
    </rPh>
    <phoneticPr fontId="17"/>
  </si>
  <si>
    <t>日</t>
    <rPh sb="0" eb="1">
      <t>ニチ</t>
    </rPh>
    <phoneticPr fontId="17"/>
  </si>
  <si>
    <t>使用料及び賃借料</t>
    <rPh sb="0" eb="3">
      <t>シヨウリョウ</t>
    </rPh>
    <rPh sb="3" eb="4">
      <t>オヨ</t>
    </rPh>
    <rPh sb="5" eb="8">
      <t>チンシャクリョウ</t>
    </rPh>
    <phoneticPr fontId="17"/>
  </si>
  <si>
    <t>番号</t>
    <rPh sb="0" eb="2">
      <t>バンゴウ</t>
    </rPh>
    <phoneticPr fontId="17"/>
  </si>
  <si>
    <t>月</t>
    <rPh sb="0" eb="1">
      <t>ガツ</t>
    </rPh>
    <phoneticPr fontId="17"/>
  </si>
  <si>
    <t>１．経費執行実績報告書　（別添資料１）</t>
    <phoneticPr fontId="17"/>
  </si>
  <si>
    <t>　令和　　年　　月　　日付け　　第　　号で交付決定の通知のあった標記補助金について、下記のとおり事業を実施したので、所有者不明土地等対策事業費補助金交付要綱第11第一号の規定により下記のとおり実績を報告する。</t>
    <phoneticPr fontId="4"/>
  </si>
  <si>
    <t>２．補助金の交付決定額及びその精算額等</t>
    <phoneticPr fontId="4"/>
  </si>
  <si>
    <t>交付決定額</t>
    <rPh sb="0" eb="2">
      <t>コウフ</t>
    </rPh>
    <rPh sb="2" eb="5">
      <t>ケッテイガク</t>
    </rPh>
    <phoneticPr fontId="4"/>
  </si>
  <si>
    <t>（単位：円）</t>
    <rPh sb="1" eb="3">
      <t>タンイ</t>
    </rPh>
    <rPh sb="4" eb="5">
      <t>エン</t>
    </rPh>
    <phoneticPr fontId="4"/>
  </si>
  <si>
    <t>令和　　年　　月　　日</t>
    <rPh sb="0" eb="2">
      <t>レイワ</t>
    </rPh>
    <rPh sb="4" eb="5">
      <t>ネン</t>
    </rPh>
    <rPh sb="7" eb="8">
      <t>ガツ</t>
    </rPh>
    <rPh sb="10" eb="11">
      <t>ニチ</t>
    </rPh>
    <phoneticPr fontId="6"/>
  </si>
  <si>
    <t>事業成果報告書のとおり</t>
    <rPh sb="0" eb="2">
      <t>ジギョウ</t>
    </rPh>
    <rPh sb="2" eb="4">
      <t>セイカ</t>
    </rPh>
    <rPh sb="4" eb="7">
      <t>ホウコクショ</t>
    </rPh>
    <phoneticPr fontId="4"/>
  </si>
  <si>
    <t>別添資料１</t>
    <rPh sb="0" eb="2">
      <t>ベッテン</t>
    </rPh>
    <rPh sb="2" eb="4">
      <t>シリョウ</t>
    </rPh>
    <phoneticPr fontId="17"/>
  </si>
  <si>
    <t>経　費　執　行　実　績　報　告　書</t>
    <rPh sb="0" eb="1">
      <t>キョウ</t>
    </rPh>
    <rPh sb="2" eb="3">
      <t>ヒ</t>
    </rPh>
    <rPh sb="4" eb="5">
      <t>モリ</t>
    </rPh>
    <rPh sb="6" eb="7">
      <t>ギョウ</t>
    </rPh>
    <rPh sb="8" eb="9">
      <t>ジツ</t>
    </rPh>
    <rPh sb="10" eb="11">
      <t>イサオ</t>
    </rPh>
    <rPh sb="12" eb="13">
      <t>ホウ</t>
    </rPh>
    <rPh sb="14" eb="15">
      <t>コク</t>
    </rPh>
    <rPh sb="16" eb="17">
      <t>ショ</t>
    </rPh>
    <phoneticPr fontId="17"/>
  </si>
  <si>
    <t>（単位：円）</t>
    <rPh sb="1" eb="3">
      <t>タンイ</t>
    </rPh>
    <rPh sb="4" eb="5">
      <t>エン</t>
    </rPh>
    <phoneticPr fontId="17"/>
  </si>
  <si>
    <t>細目（節）</t>
    <rPh sb="0" eb="2">
      <t>サイモク</t>
    </rPh>
    <rPh sb="3" eb="4">
      <t>セツ</t>
    </rPh>
    <phoneticPr fontId="17"/>
  </si>
  <si>
    <t>細目（区分）</t>
    <rPh sb="0" eb="2">
      <t>サイモク</t>
    </rPh>
    <rPh sb="3" eb="5">
      <t>クブン</t>
    </rPh>
    <phoneticPr fontId="17"/>
  </si>
  <si>
    <t>金額
（単位：円）</t>
    <rPh sb="0" eb="2">
      <t>キンガク</t>
    </rPh>
    <rPh sb="4" eb="6">
      <t>タンイ</t>
    </rPh>
    <rPh sb="7" eb="8">
      <t>エン</t>
    </rPh>
    <phoneticPr fontId="17"/>
  </si>
  <si>
    <t>積算内訳</t>
    <rPh sb="0" eb="2">
      <t>セキサン</t>
    </rPh>
    <rPh sb="2" eb="4">
      <t>ウチワケ</t>
    </rPh>
    <phoneticPr fontId="17"/>
  </si>
  <si>
    <t>資料番号</t>
    <rPh sb="0" eb="2">
      <t>シリョウ</t>
    </rPh>
    <rPh sb="2" eb="4">
      <t>バンゴウ</t>
    </rPh>
    <phoneticPr fontId="17"/>
  </si>
  <si>
    <t>給料及び職員手当等</t>
    <rPh sb="0" eb="2">
      <t>キュウリョウ</t>
    </rPh>
    <rPh sb="2" eb="3">
      <t>オヨ</t>
    </rPh>
    <phoneticPr fontId="17"/>
  </si>
  <si>
    <t>役務費</t>
    <rPh sb="0" eb="2">
      <t>エキム</t>
    </rPh>
    <rPh sb="2" eb="3">
      <t>ヒ</t>
    </rPh>
    <phoneticPr fontId="17"/>
  </si>
  <si>
    <t>その他</t>
    <rPh sb="2" eb="3">
      <t>タ</t>
    </rPh>
    <phoneticPr fontId="17"/>
  </si>
  <si>
    <t>合　　　計</t>
    <rPh sb="0" eb="1">
      <t>ゴウ</t>
    </rPh>
    <rPh sb="4" eb="5">
      <t>ケイ</t>
    </rPh>
    <phoneticPr fontId="17"/>
  </si>
  <si>
    <t>（記載上の注意）</t>
    <rPh sb="1" eb="3">
      <t>キサイ</t>
    </rPh>
    <rPh sb="3" eb="4">
      <t>ジョウ</t>
    </rPh>
    <rPh sb="5" eb="7">
      <t>チュウイ</t>
    </rPh>
    <phoneticPr fontId="17"/>
  </si>
  <si>
    <t>使途の欄には、必要に応じて、当該積算内訳についての使途の内容を記載すること。</t>
    <rPh sb="0" eb="2">
      <t>シト</t>
    </rPh>
    <rPh sb="3" eb="4">
      <t>ラン</t>
    </rPh>
    <rPh sb="7" eb="9">
      <t>ヒツヨウ</t>
    </rPh>
    <rPh sb="10" eb="11">
      <t>オウ</t>
    </rPh>
    <rPh sb="14" eb="16">
      <t>トウガイ</t>
    </rPh>
    <rPh sb="16" eb="18">
      <t>セキサン</t>
    </rPh>
    <rPh sb="18" eb="20">
      <t>ウチワケ</t>
    </rPh>
    <rPh sb="25" eb="27">
      <t>シト</t>
    </rPh>
    <rPh sb="28" eb="30">
      <t>ナイヨウ</t>
    </rPh>
    <rPh sb="31" eb="33">
      <t>キサイ</t>
    </rPh>
    <phoneticPr fontId="17"/>
  </si>
  <si>
    <t>交付申請額を上段に（　）書きで記載すること。</t>
    <phoneticPr fontId="17"/>
  </si>
  <si>
    <t>１．精算調書（様式19の別添１）</t>
    <rPh sb="2" eb="4">
      <t>セイサン</t>
    </rPh>
    <rPh sb="4" eb="6">
      <t>チョウショ</t>
    </rPh>
    <rPh sb="7" eb="9">
      <t>ヨウシキ</t>
    </rPh>
    <rPh sb="12" eb="14">
      <t>ベッテン</t>
    </rPh>
    <phoneticPr fontId="4"/>
  </si>
  <si>
    <t>２．経費の内訳（様式19の別添２）</t>
    <rPh sb="2" eb="4">
      <t>ケイヒ</t>
    </rPh>
    <rPh sb="5" eb="7">
      <t>ウチワケ</t>
    </rPh>
    <rPh sb="8" eb="10">
      <t>ヨウシキ</t>
    </rPh>
    <rPh sb="13" eb="15">
      <t>ベッテン</t>
    </rPh>
    <phoneticPr fontId="4"/>
  </si>
  <si>
    <t>３．収支簿（様式19の別添３）</t>
    <rPh sb="2" eb="5">
      <t>シュウシボ</t>
    </rPh>
    <rPh sb="6" eb="8">
      <t>ヨウシキ</t>
    </rPh>
    <rPh sb="11" eb="13">
      <t>ベッテン</t>
    </rPh>
    <phoneticPr fontId="4"/>
  </si>
  <si>
    <t>４．発生物件精算調書（様式19の別添４）</t>
    <rPh sb="11" eb="13">
      <t>ヨウシキ</t>
    </rPh>
    <rPh sb="16" eb="18">
      <t>ベッテン</t>
    </rPh>
    <phoneticPr fontId="4"/>
  </si>
  <si>
    <t>５．備品精算調書（様式19の別添５）</t>
    <rPh sb="9" eb="11">
      <t>ヨウシキ</t>
    </rPh>
    <rPh sb="14" eb="16">
      <t>ベッテン</t>
    </rPh>
    <phoneticPr fontId="4"/>
  </si>
  <si>
    <t>６．材料精算調書（様式19の別添６）</t>
    <rPh sb="9" eb="11">
      <t>ヨウシキ</t>
    </rPh>
    <rPh sb="14" eb="16">
      <t>ベッテン</t>
    </rPh>
    <phoneticPr fontId="4"/>
  </si>
  <si>
    <t>７．経費執行実績報告書（様式19の別添７）</t>
    <rPh sb="12" eb="14">
      <t>ヨウシキ</t>
    </rPh>
    <rPh sb="17" eb="19">
      <t>ベッテン</t>
    </rPh>
    <phoneticPr fontId="4"/>
  </si>
  <si>
    <t>８．事業成果報告書（様式19の別添８）</t>
    <rPh sb="2" eb="4">
      <t>ジギョウ</t>
    </rPh>
    <rPh sb="4" eb="6">
      <t>セイカ</t>
    </rPh>
    <rPh sb="6" eb="9">
      <t>ホウコクショ</t>
    </rPh>
    <rPh sb="10" eb="12">
      <t>ヨウシキ</t>
    </rPh>
    <rPh sb="15" eb="17">
      <t>ベッテン</t>
    </rPh>
    <phoneticPr fontId="4"/>
  </si>
  <si>
    <t>９．事業成果報告スライド（様式19の別添９）</t>
    <rPh sb="2" eb="4">
      <t>ジギョウ</t>
    </rPh>
    <rPh sb="4" eb="6">
      <t>セイカ</t>
    </rPh>
    <rPh sb="6" eb="8">
      <t>ホウコク</t>
    </rPh>
    <rPh sb="13" eb="15">
      <t>ヨウシキ</t>
    </rPh>
    <rPh sb="18" eb="20">
      <t>ベッテン</t>
    </rPh>
    <phoneticPr fontId="4"/>
  </si>
  <si>
    <t>区　　　分</t>
    <rPh sb="0" eb="1">
      <t>ク</t>
    </rPh>
    <rPh sb="4" eb="5">
      <t>ブン</t>
    </rPh>
    <phoneticPr fontId="17"/>
  </si>
  <si>
    <t>交付決定の内容</t>
    <rPh sb="0" eb="2">
      <t>コウフ</t>
    </rPh>
    <rPh sb="2" eb="4">
      <t>ケッテイ</t>
    </rPh>
    <rPh sb="5" eb="7">
      <t>ナイヨウ</t>
    </rPh>
    <phoneticPr fontId="17"/>
  </si>
  <si>
    <t>摘　要</t>
    <rPh sb="0" eb="1">
      <t>チャク</t>
    </rPh>
    <rPh sb="2" eb="3">
      <t>ヨウ</t>
    </rPh>
    <phoneticPr fontId="17"/>
  </si>
  <si>
    <t xml:space="preserve">
総支払額</t>
    <rPh sb="1" eb="2">
      <t>ソウ</t>
    </rPh>
    <rPh sb="2" eb="4">
      <t>シハライ</t>
    </rPh>
    <rPh sb="4" eb="5">
      <t>ガク</t>
    </rPh>
    <phoneticPr fontId="17"/>
  </si>
  <si>
    <t xml:space="preserve">
補助対象外支払額</t>
    <rPh sb="1" eb="3">
      <t>ホジョ</t>
    </rPh>
    <rPh sb="3" eb="5">
      <t>タイショウ</t>
    </rPh>
    <rPh sb="5" eb="6">
      <t>ソト</t>
    </rPh>
    <rPh sb="6" eb="9">
      <t>シハライガク</t>
    </rPh>
    <phoneticPr fontId="17"/>
  </si>
  <si>
    <t xml:space="preserve">
発生物件等控除額</t>
    <rPh sb="1" eb="3">
      <t>ハッセイ</t>
    </rPh>
    <rPh sb="3" eb="5">
      <t>ブッケン</t>
    </rPh>
    <rPh sb="5" eb="6">
      <t>トウ</t>
    </rPh>
    <rPh sb="6" eb="9">
      <t>コウジョガク</t>
    </rPh>
    <phoneticPr fontId="17"/>
  </si>
  <si>
    <t xml:space="preserve">
補助事業に要する経費</t>
    <rPh sb="1" eb="3">
      <t>ホジョ</t>
    </rPh>
    <rPh sb="3" eb="5">
      <t>ジギョウ</t>
    </rPh>
    <rPh sb="6" eb="7">
      <t>ヨウ</t>
    </rPh>
    <rPh sb="9" eb="11">
      <t>ケイヒ</t>
    </rPh>
    <phoneticPr fontId="17"/>
  </si>
  <si>
    <t xml:space="preserve">
補助金額</t>
    <rPh sb="1" eb="4">
      <t>ホジョキン</t>
    </rPh>
    <rPh sb="4" eb="5">
      <t>ガク</t>
    </rPh>
    <phoneticPr fontId="17"/>
  </si>
  <si>
    <t>所有者不明土地等対策モデル事業</t>
    <rPh sb="0" eb="3">
      <t>ショユウシャ</t>
    </rPh>
    <rPh sb="3" eb="5">
      <t>フメイ</t>
    </rPh>
    <rPh sb="5" eb="7">
      <t>トチ</t>
    </rPh>
    <rPh sb="7" eb="8">
      <t>トウ</t>
    </rPh>
    <rPh sb="8" eb="10">
      <t>タイサク</t>
    </rPh>
    <rPh sb="13" eb="15">
      <t>ジギョウ</t>
    </rPh>
    <phoneticPr fontId="17"/>
  </si>
  <si>
    <t>予算現額</t>
    <rPh sb="0" eb="2">
      <t>ヨサン</t>
    </rPh>
    <rPh sb="2" eb="3">
      <t>ウツツ</t>
    </rPh>
    <rPh sb="3" eb="4">
      <t>ガク</t>
    </rPh>
    <phoneticPr fontId="17"/>
  </si>
  <si>
    <t>摘要</t>
    <rPh sb="0" eb="2">
      <t>テキヨウ</t>
    </rPh>
    <phoneticPr fontId="17"/>
  </si>
  <si>
    <t>総支払額</t>
    <rPh sb="0" eb="1">
      <t>ソウ</t>
    </rPh>
    <rPh sb="1" eb="4">
      <t>シハライガク</t>
    </rPh>
    <phoneticPr fontId="17"/>
  </si>
  <si>
    <t>補助対象外支払額</t>
    <rPh sb="0" eb="2">
      <t>ホジョ</t>
    </rPh>
    <rPh sb="2" eb="5">
      <t>タイショウガイ</t>
    </rPh>
    <rPh sb="5" eb="8">
      <t>シハライガク</t>
    </rPh>
    <phoneticPr fontId="17"/>
  </si>
  <si>
    <t>発生物件等控除額</t>
    <rPh sb="0" eb="2">
      <t>ハッセイ</t>
    </rPh>
    <rPh sb="2" eb="4">
      <t>ブッケン</t>
    </rPh>
    <rPh sb="4" eb="5">
      <t>トウ</t>
    </rPh>
    <rPh sb="5" eb="8">
      <t>コウジョガク</t>
    </rPh>
    <phoneticPr fontId="17"/>
  </si>
  <si>
    <t>差引補助対象支払額</t>
    <rPh sb="0" eb="2">
      <t>サシヒキ</t>
    </rPh>
    <rPh sb="2" eb="4">
      <t>ホジョ</t>
    </rPh>
    <rPh sb="4" eb="6">
      <t>タイショウ</t>
    </rPh>
    <rPh sb="6" eb="9">
      <t>シハライガク</t>
    </rPh>
    <phoneticPr fontId="17"/>
  </si>
  <si>
    <t>給料及び</t>
    <rPh sb="0" eb="2">
      <t>キュウリョウ</t>
    </rPh>
    <rPh sb="2" eb="3">
      <t>オヨ</t>
    </rPh>
    <phoneticPr fontId="17"/>
  </si>
  <si>
    <t>職員手当等</t>
    <rPh sb="0" eb="2">
      <t>ショクイン</t>
    </rPh>
    <rPh sb="2" eb="4">
      <t>テアテ</t>
    </rPh>
    <rPh sb="4" eb="5">
      <t>トウ</t>
    </rPh>
    <phoneticPr fontId="17"/>
  </si>
  <si>
    <t>使用料及び</t>
    <rPh sb="0" eb="3">
      <t>シヨウリョウ</t>
    </rPh>
    <rPh sb="3" eb="4">
      <t>オヨ</t>
    </rPh>
    <phoneticPr fontId="17"/>
  </si>
  <si>
    <t>賃借料</t>
    <rPh sb="0" eb="3">
      <t>チンシャクリョウ</t>
    </rPh>
    <phoneticPr fontId="17"/>
  </si>
  <si>
    <t>計</t>
    <rPh sb="0" eb="1">
      <t>ケイ</t>
    </rPh>
    <phoneticPr fontId="17"/>
  </si>
  <si>
    <t>予算額</t>
    <rPh sb="0" eb="3">
      <t>ヨサンガク</t>
    </rPh>
    <phoneticPr fontId="17"/>
  </si>
  <si>
    <t>流用増
△減額</t>
    <rPh sb="0" eb="2">
      <t>リュウヨウ</t>
    </rPh>
    <rPh sb="2" eb="3">
      <t>ゾウ</t>
    </rPh>
    <rPh sb="5" eb="7">
      <t>ゲンガク</t>
    </rPh>
    <phoneticPr fontId="17"/>
  </si>
  <si>
    <t>支払額</t>
    <rPh sb="0" eb="3">
      <t>シハライガク</t>
    </rPh>
    <phoneticPr fontId="17"/>
  </si>
  <si>
    <t>不用額</t>
    <rPh sb="0" eb="2">
      <t>フヨウ</t>
    </rPh>
    <rPh sb="2" eb="3">
      <t>ガク</t>
    </rPh>
    <phoneticPr fontId="17"/>
  </si>
  <si>
    <t>当初</t>
    <rPh sb="0" eb="2">
      <t>トウショ</t>
    </rPh>
    <phoneticPr fontId="17"/>
  </si>
  <si>
    <t>補正増
△減額</t>
    <rPh sb="0" eb="2">
      <t>ホセイ</t>
    </rPh>
    <rPh sb="2" eb="3">
      <t>ゾウ</t>
    </rPh>
    <rPh sb="5" eb="7">
      <t>ゲンガク</t>
    </rPh>
    <rPh sb="6" eb="7">
      <t>ガク</t>
    </rPh>
    <phoneticPr fontId="17"/>
  </si>
  <si>
    <t>合　　計</t>
    <rPh sb="0" eb="1">
      <t>ゴウ</t>
    </rPh>
    <rPh sb="3" eb="4">
      <t>ケイ</t>
    </rPh>
    <phoneticPr fontId="17"/>
  </si>
  <si>
    <t>決算内訳書別紙（流用額・不用額発生理由書）</t>
    <rPh sb="8" eb="10">
      <t>リュウヨウ</t>
    </rPh>
    <rPh sb="10" eb="11">
      <t>ガク</t>
    </rPh>
    <rPh sb="12" eb="14">
      <t>フヨウ</t>
    </rPh>
    <phoneticPr fontId="17"/>
  </si>
  <si>
    <t>科目</t>
    <rPh sb="0" eb="2">
      <t>カモク</t>
    </rPh>
    <phoneticPr fontId="17"/>
  </si>
  <si>
    <t>予算額</t>
    <rPh sb="0" eb="2">
      <t>ヨサン</t>
    </rPh>
    <rPh sb="2" eb="3">
      <t>ガク</t>
    </rPh>
    <phoneticPr fontId="17"/>
  </si>
  <si>
    <t>収入済額</t>
    <rPh sb="0" eb="2">
      <t>シュウニュウ</t>
    </rPh>
    <rPh sb="2" eb="3">
      <t>ズ</t>
    </rPh>
    <rPh sb="3" eb="4">
      <t>ガク</t>
    </rPh>
    <phoneticPr fontId="17"/>
  </si>
  <si>
    <t>収入未済額</t>
    <rPh sb="0" eb="2">
      <t>シュウニュウ</t>
    </rPh>
    <rPh sb="2" eb="5">
      <t>ミサイガク</t>
    </rPh>
    <phoneticPr fontId="17"/>
  </si>
  <si>
    <t>国庫補助金</t>
    <rPh sb="0" eb="2">
      <t>コッコ</t>
    </rPh>
    <rPh sb="2" eb="5">
      <t>ホジョキン</t>
    </rPh>
    <phoneticPr fontId="17"/>
  </si>
  <si>
    <t>一般財源</t>
    <rPh sb="0" eb="2">
      <t>イッパン</t>
    </rPh>
    <rPh sb="2" eb="4">
      <t>ザイゲン</t>
    </rPh>
    <phoneticPr fontId="17"/>
  </si>
  <si>
    <t>当該補助事業のみを記載すること。</t>
    <rPh sb="0" eb="2">
      <t>トウガイ</t>
    </rPh>
    <rPh sb="2" eb="4">
      <t>ホジョ</t>
    </rPh>
    <rPh sb="4" eb="6">
      <t>ジギョウ</t>
    </rPh>
    <rPh sb="9" eb="11">
      <t>キサイ</t>
    </rPh>
    <phoneticPr fontId="17"/>
  </si>
  <si>
    <t>該当なし</t>
    <rPh sb="0" eb="2">
      <t>ガイトウ</t>
    </rPh>
    <phoneticPr fontId="17"/>
  </si>
  <si>
    <t>別紙２</t>
    <rPh sb="0" eb="2">
      <t>ベッシ</t>
    </rPh>
    <phoneticPr fontId="17"/>
  </si>
  <si>
    <t>国　庫　補　助　金　受　入　調　書</t>
    <rPh sb="0" eb="1">
      <t>クニ</t>
    </rPh>
    <rPh sb="2" eb="3">
      <t>コ</t>
    </rPh>
    <rPh sb="4" eb="5">
      <t>ホ</t>
    </rPh>
    <rPh sb="6" eb="7">
      <t>スケ</t>
    </rPh>
    <rPh sb="8" eb="9">
      <t>キン</t>
    </rPh>
    <rPh sb="10" eb="11">
      <t>ウケ</t>
    </rPh>
    <rPh sb="12" eb="13">
      <t>イ</t>
    </rPh>
    <rPh sb="14" eb="15">
      <t>チョウ</t>
    </rPh>
    <rPh sb="16" eb="17">
      <t>ショ</t>
    </rPh>
    <phoneticPr fontId="17"/>
  </si>
  <si>
    <t>補助金交付決定通知</t>
    <rPh sb="0" eb="3">
      <t>ホジョキン</t>
    </rPh>
    <rPh sb="3" eb="5">
      <t>コウフ</t>
    </rPh>
    <rPh sb="5" eb="7">
      <t>ケッテイ</t>
    </rPh>
    <rPh sb="7" eb="9">
      <t>ツウチ</t>
    </rPh>
    <phoneticPr fontId="17"/>
  </si>
  <si>
    <t>補　助　金　受　入</t>
    <rPh sb="0" eb="1">
      <t>ホ</t>
    </rPh>
    <rPh sb="2" eb="3">
      <t>スケ</t>
    </rPh>
    <rPh sb="4" eb="5">
      <t>キン</t>
    </rPh>
    <rPh sb="6" eb="7">
      <t>ウケ</t>
    </rPh>
    <rPh sb="8" eb="9">
      <t>イ</t>
    </rPh>
    <phoneticPr fontId="17"/>
  </si>
  <si>
    <t>摘　要</t>
    <rPh sb="0" eb="1">
      <t>テッ</t>
    </rPh>
    <rPh sb="2" eb="3">
      <t>ヨウ</t>
    </rPh>
    <phoneticPr fontId="17"/>
  </si>
  <si>
    <t>　年　月　日　</t>
    <rPh sb="1" eb="2">
      <t>トシ</t>
    </rPh>
    <rPh sb="3" eb="4">
      <t>ツキ</t>
    </rPh>
    <rPh sb="5" eb="6">
      <t>ヒ</t>
    </rPh>
    <phoneticPr fontId="17"/>
  </si>
  <si>
    <t>金　額</t>
    <rPh sb="0" eb="1">
      <t>キン</t>
    </rPh>
    <rPh sb="2" eb="3">
      <t>ガク</t>
    </rPh>
    <phoneticPr fontId="17"/>
  </si>
  <si>
    <t>年　月　日</t>
    <rPh sb="0" eb="1">
      <t>トシ</t>
    </rPh>
    <rPh sb="2" eb="3">
      <t>ツキ</t>
    </rPh>
    <rPh sb="4" eb="5">
      <t>ヒ</t>
    </rPh>
    <phoneticPr fontId="17"/>
  </si>
  <si>
    <t>累　計</t>
    <rPh sb="0" eb="1">
      <t>ルイ</t>
    </rPh>
    <rPh sb="2" eb="3">
      <t>ケイ</t>
    </rPh>
    <phoneticPr fontId="17"/>
  </si>
  <si>
    <t>交付決定通知（変更がある場合は変更交付決定通知を含む）番号を摘要欄に記載すること。</t>
    <rPh sb="0" eb="2">
      <t>コウフ</t>
    </rPh>
    <rPh sb="2" eb="4">
      <t>ケッテイ</t>
    </rPh>
    <rPh sb="4" eb="6">
      <t>ツウチ</t>
    </rPh>
    <rPh sb="7" eb="9">
      <t>ヘンコウ</t>
    </rPh>
    <rPh sb="12" eb="14">
      <t>バアイ</t>
    </rPh>
    <rPh sb="15" eb="17">
      <t>ヘンコウ</t>
    </rPh>
    <rPh sb="17" eb="19">
      <t>コウフ</t>
    </rPh>
    <rPh sb="19" eb="21">
      <t>ケッテイ</t>
    </rPh>
    <rPh sb="21" eb="23">
      <t>ツウチ</t>
    </rPh>
    <rPh sb="24" eb="25">
      <t>フク</t>
    </rPh>
    <rPh sb="27" eb="29">
      <t>バンゴウ</t>
    </rPh>
    <rPh sb="30" eb="33">
      <t>テキヨウラン</t>
    </rPh>
    <rPh sb="34" eb="36">
      <t>キサイ</t>
    </rPh>
    <phoneticPr fontId="17"/>
  </si>
  <si>
    <t>事業主体の合併により新旧事業主体にわたって受入れた場合は摘要欄に新，旧別を明記すること。</t>
    <rPh sb="0" eb="2">
      <t>ジギョウ</t>
    </rPh>
    <rPh sb="2" eb="4">
      <t>シュタイ</t>
    </rPh>
    <rPh sb="5" eb="7">
      <t>ガッペイ</t>
    </rPh>
    <rPh sb="10" eb="12">
      <t>シンキュウ</t>
    </rPh>
    <rPh sb="12" eb="14">
      <t>ジギョウ</t>
    </rPh>
    <rPh sb="14" eb="16">
      <t>シュタイ</t>
    </rPh>
    <rPh sb="21" eb="22">
      <t>ウ</t>
    </rPh>
    <rPh sb="22" eb="23">
      <t>イ</t>
    </rPh>
    <rPh sb="25" eb="27">
      <t>バアイ</t>
    </rPh>
    <rPh sb="28" eb="31">
      <t>テキヨウラン</t>
    </rPh>
    <rPh sb="32" eb="33">
      <t>アタラ</t>
    </rPh>
    <rPh sb="34" eb="35">
      <t>キュウ</t>
    </rPh>
    <rPh sb="35" eb="36">
      <t>ベツ</t>
    </rPh>
    <rPh sb="37" eb="39">
      <t>メイキ</t>
    </rPh>
    <phoneticPr fontId="17"/>
  </si>
  <si>
    <t>別紙３</t>
    <rPh sb="0" eb="2">
      <t>ベッシ</t>
    </rPh>
    <phoneticPr fontId="17"/>
  </si>
  <si>
    <t>品　目</t>
    <rPh sb="0" eb="1">
      <t>ヒン</t>
    </rPh>
    <rPh sb="2" eb="3">
      <t>メ</t>
    </rPh>
    <phoneticPr fontId="17"/>
  </si>
  <si>
    <t>商標名
型　式
製　造
番号等</t>
    <rPh sb="0" eb="3">
      <t>ショウヒョウメイ</t>
    </rPh>
    <rPh sb="4" eb="5">
      <t>カタ</t>
    </rPh>
    <rPh sb="6" eb="7">
      <t>シキ</t>
    </rPh>
    <rPh sb="8" eb="9">
      <t>セイ</t>
    </rPh>
    <rPh sb="10" eb="11">
      <t>ヅクリ</t>
    </rPh>
    <rPh sb="12" eb="14">
      <t>バンゴウ</t>
    </rPh>
    <rPh sb="14" eb="15">
      <t>トウ</t>
    </rPh>
    <phoneticPr fontId="17"/>
  </si>
  <si>
    <t>単　位</t>
    <rPh sb="0" eb="1">
      <t>タン</t>
    </rPh>
    <rPh sb="2" eb="3">
      <t>クライ</t>
    </rPh>
    <phoneticPr fontId="17"/>
  </si>
  <si>
    <t>員　数</t>
    <rPh sb="0" eb="1">
      <t>イン</t>
    </rPh>
    <rPh sb="2" eb="3">
      <t>スウ</t>
    </rPh>
    <phoneticPr fontId="17"/>
  </si>
  <si>
    <t>単　価</t>
    <rPh sb="0" eb="1">
      <t>タン</t>
    </rPh>
    <rPh sb="2" eb="3">
      <t>アタイ</t>
    </rPh>
    <phoneticPr fontId="17"/>
  </si>
  <si>
    <t>取　得
価　格</t>
    <rPh sb="0" eb="1">
      <t>トリ</t>
    </rPh>
    <rPh sb="2" eb="3">
      <t>エ</t>
    </rPh>
    <rPh sb="4" eb="5">
      <t>アタイ</t>
    </rPh>
    <rPh sb="6" eb="7">
      <t>カク</t>
    </rPh>
    <phoneticPr fontId="17"/>
  </si>
  <si>
    <t>取　得
年月日</t>
    <rPh sb="0" eb="1">
      <t>トリ</t>
    </rPh>
    <rPh sb="2" eb="3">
      <t>エ</t>
    </rPh>
    <rPh sb="4" eb="7">
      <t>ネンガッピ</t>
    </rPh>
    <phoneticPr fontId="17"/>
  </si>
  <si>
    <t>経　過
年　数</t>
    <rPh sb="0" eb="1">
      <t>キョウ</t>
    </rPh>
    <rPh sb="2" eb="3">
      <t>カ</t>
    </rPh>
    <rPh sb="4" eb="5">
      <t>ネン</t>
    </rPh>
    <rPh sb="6" eb="7">
      <t>カズ</t>
    </rPh>
    <phoneticPr fontId="17"/>
  </si>
  <si>
    <t>耐　用
年　数</t>
    <rPh sb="0" eb="1">
      <t>タイ</t>
    </rPh>
    <rPh sb="2" eb="3">
      <t>ヨウ</t>
    </rPh>
    <rPh sb="4" eb="5">
      <t>ネン</t>
    </rPh>
    <rPh sb="6" eb="7">
      <t>カズ</t>
    </rPh>
    <phoneticPr fontId="17"/>
  </si>
  <si>
    <t>残　存
価格率</t>
    <rPh sb="0" eb="1">
      <t>ザン</t>
    </rPh>
    <rPh sb="2" eb="3">
      <t>ソン</t>
    </rPh>
    <rPh sb="4" eb="6">
      <t>カカク</t>
    </rPh>
    <rPh sb="6" eb="7">
      <t>リツ</t>
    </rPh>
    <phoneticPr fontId="17"/>
  </si>
  <si>
    <t>残　存
価　格</t>
    <rPh sb="0" eb="1">
      <t>ザン</t>
    </rPh>
    <rPh sb="2" eb="3">
      <t>ソン</t>
    </rPh>
    <rPh sb="4" eb="5">
      <t>アタイ</t>
    </rPh>
    <rPh sb="6" eb="7">
      <t>カク</t>
    </rPh>
    <phoneticPr fontId="17"/>
  </si>
  <si>
    <t>備　考</t>
    <rPh sb="0" eb="1">
      <t>ソナエ</t>
    </rPh>
    <rPh sb="2" eb="3">
      <t>コウ</t>
    </rPh>
    <phoneticPr fontId="17"/>
  </si>
  <si>
    <t>単独費用（補助対象外）で取得したものは記載を要しない。</t>
    <rPh sb="0" eb="2">
      <t>タンドク</t>
    </rPh>
    <rPh sb="2" eb="4">
      <t>ヒヨウ</t>
    </rPh>
    <rPh sb="5" eb="7">
      <t>ホジョ</t>
    </rPh>
    <rPh sb="7" eb="10">
      <t>タイショウガイ</t>
    </rPh>
    <rPh sb="12" eb="14">
      <t>シュトク</t>
    </rPh>
    <rPh sb="19" eb="21">
      <t>キサイ</t>
    </rPh>
    <rPh sb="22" eb="23">
      <t>ヨウ</t>
    </rPh>
    <phoneticPr fontId="17"/>
  </si>
  <si>
    <t>様式第４</t>
    <rPh sb="0" eb="2">
      <t>ヨウシキ</t>
    </rPh>
    <rPh sb="2" eb="3">
      <t>ダイ</t>
    </rPh>
    <phoneticPr fontId="17"/>
  </si>
  <si>
    <t>請　　求　　書</t>
    <rPh sb="0" eb="1">
      <t>ショウ</t>
    </rPh>
    <rPh sb="3" eb="4">
      <t>モトム</t>
    </rPh>
    <rPh sb="6" eb="7">
      <t>ショ</t>
    </rPh>
    <phoneticPr fontId="17"/>
  </si>
  <si>
    <t>請求額</t>
    <rPh sb="0" eb="2">
      <t>セイキュウ</t>
    </rPh>
    <rPh sb="2" eb="3">
      <t>ガク</t>
    </rPh>
    <phoneticPr fontId="17"/>
  </si>
  <si>
    <t>円（消費税込）</t>
    <rPh sb="0" eb="1">
      <t>エン</t>
    </rPh>
    <rPh sb="2" eb="5">
      <t>ショウヒゼイ</t>
    </rPh>
    <rPh sb="5" eb="6">
      <t>コ</t>
    </rPh>
    <phoneticPr fontId="17"/>
  </si>
  <si>
    <t>住　　所</t>
    <phoneticPr fontId="17"/>
  </si>
  <si>
    <t>団体名</t>
    <rPh sb="0" eb="2">
      <t>ダンタイ</t>
    </rPh>
    <rPh sb="2" eb="3">
      <t>メイ</t>
    </rPh>
    <phoneticPr fontId="17"/>
  </si>
  <si>
    <t>代表者名</t>
    <phoneticPr fontId="17"/>
  </si>
  <si>
    <t>振込先：</t>
    <phoneticPr fontId="17"/>
  </si>
  <si>
    <t>金融機関ｺｰﾄﾞ:</t>
    <rPh sb="0" eb="4">
      <t>キンユウキカン</t>
    </rPh>
    <phoneticPr fontId="17"/>
  </si>
  <si>
    <t>支店ｺｰﾄﾞ:</t>
    <rPh sb="0" eb="2">
      <t>シテン</t>
    </rPh>
    <phoneticPr fontId="17"/>
  </si>
  <si>
    <t>口座名義</t>
    <phoneticPr fontId="17"/>
  </si>
  <si>
    <t>ｶﾅ(半角):</t>
    <rPh sb="3" eb="5">
      <t>ハンカク</t>
    </rPh>
    <phoneticPr fontId="17"/>
  </si>
  <si>
    <t>口座種別：</t>
    <rPh sb="0" eb="2">
      <t>コウザ</t>
    </rPh>
    <rPh sb="2" eb="4">
      <t>シュベツ</t>
    </rPh>
    <phoneticPr fontId="17"/>
  </si>
  <si>
    <t>口座番号:</t>
    <rPh sb="0" eb="4">
      <t>コウザバンゴウ</t>
    </rPh>
    <phoneticPr fontId="17"/>
  </si>
  <si>
    <t>※対象になるのは、原則として2月末時点で支払が完了している経費です。</t>
    <rPh sb="1" eb="3">
      <t>タイショウ</t>
    </rPh>
    <rPh sb="9" eb="11">
      <t>ゲンソク</t>
    </rPh>
    <rPh sb="15" eb="16">
      <t>ガツ</t>
    </rPh>
    <rPh sb="16" eb="17">
      <t>マツ</t>
    </rPh>
    <rPh sb="17" eb="19">
      <t>ジテン</t>
    </rPh>
    <rPh sb="20" eb="22">
      <t>シハライ</t>
    </rPh>
    <rPh sb="23" eb="25">
      <t>カンリョウ</t>
    </rPh>
    <rPh sb="29" eb="31">
      <t>ケイヒ</t>
    </rPh>
    <phoneticPr fontId="46"/>
  </si>
  <si>
    <t>団体名</t>
    <rPh sb="0" eb="2">
      <t>ダンタイ</t>
    </rPh>
    <rPh sb="2" eb="3">
      <t>メイ</t>
    </rPh>
    <phoneticPr fontId="46"/>
  </si>
  <si>
    <t>全合計金額
（自動計算）</t>
    <rPh sb="0" eb="1">
      <t>ゼン</t>
    </rPh>
    <rPh sb="1" eb="3">
      <t>ゴウケイ</t>
    </rPh>
    <rPh sb="3" eb="5">
      <t>キンガク</t>
    </rPh>
    <rPh sb="7" eb="9">
      <t>ジドウ</t>
    </rPh>
    <rPh sb="9" eb="11">
      <t>ケイサン</t>
    </rPh>
    <phoneticPr fontId="46"/>
  </si>
  <si>
    <t>≪給料及び職員手当等総括表≫※自動表示されます。</t>
    <rPh sb="1" eb="3">
      <t>キュウリョウ</t>
    </rPh>
    <rPh sb="3" eb="4">
      <t>オヨ</t>
    </rPh>
    <rPh sb="5" eb="7">
      <t>ショクイン</t>
    </rPh>
    <rPh sb="7" eb="9">
      <t>テアテ</t>
    </rPh>
    <rPh sb="9" eb="10">
      <t>トウ</t>
    </rPh>
    <rPh sb="10" eb="12">
      <t>ソウカツ</t>
    </rPh>
    <rPh sb="12" eb="13">
      <t>ヒョウ</t>
    </rPh>
    <rPh sb="15" eb="17">
      <t>ジドウ</t>
    </rPh>
    <rPh sb="17" eb="19">
      <t>ヒョウジ</t>
    </rPh>
    <phoneticPr fontId="46"/>
  </si>
  <si>
    <t>氏名</t>
    <rPh sb="0" eb="2">
      <t>シメイ</t>
    </rPh>
    <phoneticPr fontId="46"/>
  </si>
  <si>
    <t>月別・担当者別　給料及び職員手当等金額（円）</t>
    <rPh sb="8" eb="10">
      <t>キュウリョウ</t>
    </rPh>
    <rPh sb="10" eb="11">
      <t>オヨ</t>
    </rPh>
    <rPh sb="12" eb="14">
      <t>ショクイン</t>
    </rPh>
    <rPh sb="14" eb="16">
      <t>テアテ</t>
    </rPh>
    <rPh sb="16" eb="17">
      <t>トウ</t>
    </rPh>
    <rPh sb="17" eb="19">
      <t>キンガク</t>
    </rPh>
    <rPh sb="20" eb="21">
      <t>エン</t>
    </rPh>
    <phoneticPr fontId="17"/>
  </si>
  <si>
    <t>8月</t>
    <rPh sb="1" eb="2">
      <t>ガツ</t>
    </rPh>
    <phoneticPr fontId="46"/>
  </si>
  <si>
    <t>9月</t>
    <rPh sb="1" eb="2">
      <t>ガツ</t>
    </rPh>
    <phoneticPr fontId="46"/>
  </si>
  <si>
    <t>合計</t>
    <rPh sb="0" eb="2">
      <t>ゴウケイ</t>
    </rPh>
    <phoneticPr fontId="46"/>
  </si>
  <si>
    <t>≪給料及び職員手当等内訳≫</t>
    <rPh sb="1" eb="3">
      <t>キュウリョウ</t>
    </rPh>
    <rPh sb="3" eb="4">
      <t>オヨ</t>
    </rPh>
    <rPh sb="5" eb="7">
      <t>ショクイン</t>
    </rPh>
    <rPh sb="7" eb="9">
      <t>テアテ</t>
    </rPh>
    <rPh sb="9" eb="10">
      <t>トウ</t>
    </rPh>
    <rPh sb="10" eb="12">
      <t>ウチワケ</t>
    </rPh>
    <phoneticPr fontId="46"/>
  </si>
  <si>
    <t>※１担当者ごとに１つの表を作成してください。ただし、同じ担当者で単価の単位（日、時間）が異なる場合は、単価の単位ごとに表を作成してください。</t>
    <rPh sb="2" eb="5">
      <t>タントウシャ</t>
    </rPh>
    <rPh sb="11" eb="12">
      <t>ヒョウ</t>
    </rPh>
    <rPh sb="13" eb="15">
      <t>サクセイ</t>
    </rPh>
    <rPh sb="26" eb="27">
      <t>オナ</t>
    </rPh>
    <rPh sb="28" eb="31">
      <t>タントウシャ</t>
    </rPh>
    <rPh sb="32" eb="34">
      <t>タンカ</t>
    </rPh>
    <rPh sb="35" eb="37">
      <t>タンイ</t>
    </rPh>
    <rPh sb="38" eb="39">
      <t>ニチ</t>
    </rPh>
    <rPh sb="40" eb="42">
      <t>ジカン</t>
    </rPh>
    <rPh sb="44" eb="45">
      <t>コト</t>
    </rPh>
    <rPh sb="47" eb="49">
      <t>バアイ</t>
    </rPh>
    <rPh sb="51" eb="53">
      <t>タンカ</t>
    </rPh>
    <rPh sb="54" eb="56">
      <t>タンイ</t>
    </rPh>
    <rPh sb="59" eb="60">
      <t>ヒョウ</t>
    </rPh>
    <rPh sb="61" eb="63">
      <t>サクセイ</t>
    </rPh>
    <phoneticPr fontId="46"/>
  </si>
  <si>
    <t>※単価は最初に入力されたものが自動表示されるようになっていますが、業務内容によって単価が異なる場合は表示を削除して再度記入してください。</t>
    <rPh sb="1" eb="3">
      <t>タンカ</t>
    </rPh>
    <rPh sb="4" eb="6">
      <t>サイショ</t>
    </rPh>
    <rPh sb="7" eb="9">
      <t>ニュウリョク</t>
    </rPh>
    <rPh sb="15" eb="17">
      <t>ジドウ</t>
    </rPh>
    <rPh sb="17" eb="19">
      <t>ヒョウジ</t>
    </rPh>
    <rPh sb="33" eb="35">
      <t>ギョウム</t>
    </rPh>
    <rPh sb="35" eb="37">
      <t>ナイヨウ</t>
    </rPh>
    <rPh sb="41" eb="43">
      <t>タンカ</t>
    </rPh>
    <rPh sb="44" eb="45">
      <t>コト</t>
    </rPh>
    <rPh sb="47" eb="49">
      <t>バアイ</t>
    </rPh>
    <rPh sb="50" eb="52">
      <t>ヒョウジ</t>
    </rPh>
    <rPh sb="53" eb="55">
      <t>サクジョ</t>
    </rPh>
    <rPh sb="57" eb="59">
      <t>サイド</t>
    </rPh>
    <rPh sb="59" eb="61">
      <t>キニュウ</t>
    </rPh>
    <phoneticPr fontId="17"/>
  </si>
  <si>
    <t>※支払証明書として、当該担当者へ事業期間中に支払った給料及び職員手当等の振込記録の写しを併せて提出してください。</t>
    <rPh sb="1" eb="3">
      <t>シハラ</t>
    </rPh>
    <rPh sb="3" eb="5">
      <t>ショウメイ</t>
    </rPh>
    <rPh sb="5" eb="6">
      <t>ショ</t>
    </rPh>
    <rPh sb="26" eb="28">
      <t>キュウリョウ</t>
    </rPh>
    <rPh sb="28" eb="29">
      <t>オヨ</t>
    </rPh>
    <rPh sb="30" eb="32">
      <t>ショクイン</t>
    </rPh>
    <rPh sb="32" eb="34">
      <t>テアテ</t>
    </rPh>
    <rPh sb="34" eb="35">
      <t>トウ</t>
    </rPh>
    <rPh sb="36" eb="38">
      <t>フリコミ</t>
    </rPh>
    <phoneticPr fontId="46"/>
  </si>
  <si>
    <t>日・時間の選択（必須）</t>
    <rPh sb="0" eb="1">
      <t>ニチ</t>
    </rPh>
    <rPh sb="2" eb="4">
      <t>ジカン</t>
    </rPh>
    <rPh sb="5" eb="7">
      <t>センタク</t>
    </rPh>
    <rPh sb="8" eb="10">
      <t>ヒッス</t>
    </rPh>
    <phoneticPr fontId="46"/>
  </si>
  <si>
    <t>実施内容</t>
    <rPh sb="0" eb="2">
      <t>ジッシ</t>
    </rPh>
    <rPh sb="2" eb="4">
      <t>ナイヨウ</t>
    </rPh>
    <phoneticPr fontId="46"/>
  </si>
  <si>
    <t>金額計
（円）</t>
    <rPh sb="0" eb="2">
      <t>キンガク</t>
    </rPh>
    <rPh sb="2" eb="3">
      <t>ケイ</t>
    </rPh>
    <rPh sb="5" eb="6">
      <t>エン</t>
    </rPh>
    <phoneticPr fontId="46"/>
  </si>
  <si>
    <t>時間計</t>
    <rPh sb="0" eb="2">
      <t>ジカン</t>
    </rPh>
    <rPh sb="2" eb="3">
      <t>ケイ</t>
    </rPh>
    <phoneticPr fontId="46"/>
  </si>
  <si>
    <t>金額合計（円）</t>
    <rPh sb="0" eb="2">
      <t>キンガク</t>
    </rPh>
    <rPh sb="2" eb="4">
      <t>ゴウケイ</t>
    </rPh>
    <rPh sb="5" eb="6">
      <t>エン</t>
    </rPh>
    <phoneticPr fontId="17"/>
  </si>
  <si>
    <t>≪賃金総括表≫※自動表示されます。</t>
    <rPh sb="3" eb="5">
      <t>ソウカツ</t>
    </rPh>
    <rPh sb="5" eb="6">
      <t>ヒョウ</t>
    </rPh>
    <rPh sb="8" eb="10">
      <t>ジドウ</t>
    </rPh>
    <rPh sb="10" eb="12">
      <t>ヒョウジ</t>
    </rPh>
    <phoneticPr fontId="46"/>
  </si>
  <si>
    <t>月別・担当者別　賃金金額（円）</t>
    <rPh sb="8" eb="10">
      <t>チンギン</t>
    </rPh>
    <rPh sb="10" eb="12">
      <t>キンガク</t>
    </rPh>
    <rPh sb="13" eb="14">
      <t>エン</t>
    </rPh>
    <phoneticPr fontId="17"/>
  </si>
  <si>
    <t>7月</t>
    <rPh sb="1" eb="2">
      <t>ガツ</t>
    </rPh>
    <phoneticPr fontId="17"/>
  </si>
  <si>
    <t>≪賃金内訳≫</t>
    <rPh sb="1" eb="3">
      <t>チンギン</t>
    </rPh>
    <rPh sb="3" eb="5">
      <t>ウチワケ</t>
    </rPh>
    <phoneticPr fontId="46"/>
  </si>
  <si>
    <t>※支払証明書として、当該担当者へ事業期間中に支払った賃金の振込記録の写しを併せて提出してください。</t>
    <rPh sb="1" eb="3">
      <t>シハラ</t>
    </rPh>
    <rPh sb="3" eb="5">
      <t>ショウメイ</t>
    </rPh>
    <rPh sb="5" eb="6">
      <t>ショ</t>
    </rPh>
    <rPh sb="29" eb="31">
      <t>フリコミ</t>
    </rPh>
    <phoneticPr fontId="46"/>
  </si>
  <si>
    <t>金額合計
（円）</t>
    <rPh sb="0" eb="2">
      <t>キンガク</t>
    </rPh>
    <rPh sb="2" eb="4">
      <t>ゴウケイ</t>
    </rPh>
    <rPh sb="6" eb="7">
      <t>エン</t>
    </rPh>
    <phoneticPr fontId="46"/>
  </si>
  <si>
    <t>7月</t>
    <rPh sb="1" eb="2">
      <t>ガツ</t>
    </rPh>
    <phoneticPr fontId="46"/>
  </si>
  <si>
    <t>※必要に応じて行を追加してください。また、不要な行は削除してください。</t>
    <rPh sb="1" eb="3">
      <t>ヒツヨウ</t>
    </rPh>
    <rPh sb="4" eb="5">
      <t>オウ</t>
    </rPh>
    <rPh sb="7" eb="8">
      <t>ギョウ</t>
    </rPh>
    <rPh sb="9" eb="11">
      <t>ツイカ</t>
    </rPh>
    <rPh sb="21" eb="23">
      <t>フヨウ</t>
    </rPh>
    <rPh sb="24" eb="25">
      <t>ギョウ</t>
    </rPh>
    <rPh sb="26" eb="28">
      <t>サクジョ</t>
    </rPh>
    <phoneticPr fontId="46"/>
  </si>
  <si>
    <t>＜支払証明書の整理および経費執行実績報告書の根拠資料作成手順＞</t>
    <rPh sb="1" eb="3">
      <t>シハラ</t>
    </rPh>
    <rPh sb="3" eb="6">
      <t>ショウメイショ</t>
    </rPh>
    <rPh sb="7" eb="9">
      <t>セイリ</t>
    </rPh>
    <rPh sb="12" eb="14">
      <t>ケイヒ</t>
    </rPh>
    <rPh sb="14" eb="16">
      <t>シッコウ</t>
    </rPh>
    <rPh sb="16" eb="18">
      <t>ジッセキ</t>
    </rPh>
    <rPh sb="18" eb="21">
      <t>ホウコクショ</t>
    </rPh>
    <rPh sb="22" eb="24">
      <t>コンキョ</t>
    </rPh>
    <rPh sb="24" eb="26">
      <t>シリョウ</t>
    </rPh>
    <rPh sb="26" eb="28">
      <t>サクセイ</t>
    </rPh>
    <rPh sb="28" eb="30">
      <t>テジュン</t>
    </rPh>
    <phoneticPr fontId="46"/>
  </si>
  <si>
    <t>①本事業で発生した旅費の支払証明書として提出する領収書、振込証明書等の写しを収集・整理してください。</t>
    <rPh sb="1" eb="2">
      <t>ホン</t>
    </rPh>
    <rPh sb="2" eb="4">
      <t>ジギョウ</t>
    </rPh>
    <rPh sb="5" eb="7">
      <t>ハッセイ</t>
    </rPh>
    <rPh sb="12" eb="14">
      <t>シハラ</t>
    </rPh>
    <rPh sb="14" eb="17">
      <t>ショウメイショ</t>
    </rPh>
    <rPh sb="20" eb="22">
      <t>テイシュツ</t>
    </rPh>
    <rPh sb="35" eb="36">
      <t>ウツ</t>
    </rPh>
    <rPh sb="38" eb="40">
      <t>シュウシュウ</t>
    </rPh>
    <rPh sb="41" eb="43">
      <t>セイリ</t>
    </rPh>
    <phoneticPr fontId="46"/>
  </si>
  <si>
    <t>②①で収集した旅費の支払証明書に番号を振ってください。番号の振り方は「旅（数字）」で1から順に振ってください。</t>
    <rPh sb="3" eb="5">
      <t>シュウシュウ</t>
    </rPh>
    <rPh sb="10" eb="12">
      <t>シハラ</t>
    </rPh>
    <rPh sb="12" eb="15">
      <t>ショウメイショ</t>
    </rPh>
    <rPh sb="16" eb="18">
      <t>バンゴウ</t>
    </rPh>
    <rPh sb="19" eb="20">
      <t>フ</t>
    </rPh>
    <rPh sb="27" eb="29">
      <t>バンゴウ</t>
    </rPh>
    <rPh sb="30" eb="31">
      <t>フ</t>
    </rPh>
    <rPh sb="32" eb="33">
      <t>カタ</t>
    </rPh>
    <rPh sb="35" eb="36">
      <t>タビ</t>
    </rPh>
    <rPh sb="37" eb="39">
      <t>スウジ</t>
    </rPh>
    <rPh sb="45" eb="46">
      <t>ジュン</t>
    </rPh>
    <rPh sb="47" eb="48">
      <t>フ</t>
    </rPh>
    <phoneticPr fontId="46"/>
  </si>
  <si>
    <t>資料番号</t>
    <rPh sb="0" eb="2">
      <t>シリョウ</t>
    </rPh>
    <rPh sb="2" eb="4">
      <t>バンゴウ</t>
    </rPh>
    <phoneticPr fontId="46"/>
  </si>
  <si>
    <t>金額（円）</t>
    <rPh sb="0" eb="2">
      <t>キンガク</t>
    </rPh>
    <rPh sb="3" eb="4">
      <t>エン</t>
    </rPh>
    <phoneticPr fontId="46"/>
  </si>
  <si>
    <t>旅1</t>
    <rPh sb="0" eb="1">
      <t>リョ</t>
    </rPh>
    <phoneticPr fontId="17"/>
  </si>
  <si>
    <t>旅2</t>
    <rPh sb="0" eb="1">
      <t>タビ</t>
    </rPh>
    <phoneticPr fontId="17"/>
  </si>
  <si>
    <t>旅3</t>
    <rPh sb="0" eb="1">
      <t>タビ</t>
    </rPh>
    <phoneticPr fontId="17"/>
  </si>
  <si>
    <t>旅4</t>
    <rPh sb="0" eb="1">
      <t>タビ</t>
    </rPh>
    <phoneticPr fontId="17"/>
  </si>
  <si>
    <t>旅5</t>
    <rPh sb="0" eb="1">
      <t>リョ</t>
    </rPh>
    <phoneticPr fontId="17"/>
  </si>
  <si>
    <t>旅6</t>
    <rPh sb="0" eb="1">
      <t>リョ</t>
    </rPh>
    <phoneticPr fontId="17"/>
  </si>
  <si>
    <t>旅7</t>
    <rPh sb="0" eb="1">
      <t>リョ</t>
    </rPh>
    <phoneticPr fontId="17"/>
  </si>
  <si>
    <t>旅8</t>
    <rPh sb="0" eb="1">
      <t>リョ</t>
    </rPh>
    <phoneticPr fontId="17"/>
  </si>
  <si>
    <t>旅9</t>
    <rPh sb="0" eb="1">
      <t>リョ</t>
    </rPh>
    <phoneticPr fontId="17"/>
  </si>
  <si>
    <t>旅10</t>
    <rPh sb="0" eb="1">
      <t>リョ</t>
    </rPh>
    <phoneticPr fontId="17"/>
  </si>
  <si>
    <t>旅11</t>
    <rPh sb="0" eb="1">
      <t>リョ</t>
    </rPh>
    <phoneticPr fontId="17"/>
  </si>
  <si>
    <t>旅12</t>
    <rPh sb="0" eb="1">
      <t>リョ</t>
    </rPh>
    <phoneticPr fontId="17"/>
  </si>
  <si>
    <t>旅13</t>
    <rPh sb="0" eb="1">
      <t>リョ</t>
    </rPh>
    <phoneticPr fontId="17"/>
  </si>
  <si>
    <t>旅14</t>
    <rPh sb="0" eb="1">
      <t>リョ</t>
    </rPh>
    <phoneticPr fontId="17"/>
  </si>
  <si>
    <t>旅15</t>
    <rPh sb="0" eb="1">
      <t>リョ</t>
    </rPh>
    <phoneticPr fontId="17"/>
  </si>
  <si>
    <t>旅16</t>
    <rPh sb="0" eb="1">
      <t>リョ</t>
    </rPh>
    <phoneticPr fontId="17"/>
  </si>
  <si>
    <t>旅17</t>
    <rPh sb="0" eb="1">
      <t>リョ</t>
    </rPh>
    <phoneticPr fontId="17"/>
  </si>
  <si>
    <t>旅18</t>
    <rPh sb="0" eb="1">
      <t>リョ</t>
    </rPh>
    <phoneticPr fontId="17"/>
  </si>
  <si>
    <t>旅19</t>
    <rPh sb="0" eb="1">
      <t>リョ</t>
    </rPh>
    <phoneticPr fontId="17"/>
  </si>
  <si>
    <t>旅20</t>
    <rPh sb="0" eb="1">
      <t>リョ</t>
    </rPh>
    <phoneticPr fontId="17"/>
  </si>
  <si>
    <t>旅21</t>
    <rPh sb="0" eb="1">
      <t>リョ</t>
    </rPh>
    <phoneticPr fontId="17"/>
  </si>
  <si>
    <t>旅22</t>
    <rPh sb="0" eb="1">
      <t>リョ</t>
    </rPh>
    <phoneticPr fontId="17"/>
  </si>
  <si>
    <t>旅23</t>
    <rPh sb="0" eb="1">
      <t>リョ</t>
    </rPh>
    <phoneticPr fontId="17"/>
  </si>
  <si>
    <t>旅24</t>
    <rPh sb="0" eb="1">
      <t>リョ</t>
    </rPh>
    <phoneticPr fontId="17"/>
  </si>
  <si>
    <t>旅25</t>
    <rPh sb="0" eb="1">
      <t>リョ</t>
    </rPh>
    <phoneticPr fontId="17"/>
  </si>
  <si>
    <t>旅26</t>
    <rPh sb="0" eb="1">
      <t>リョ</t>
    </rPh>
    <phoneticPr fontId="17"/>
  </si>
  <si>
    <t>旅27</t>
    <rPh sb="0" eb="1">
      <t>リョ</t>
    </rPh>
    <phoneticPr fontId="17"/>
  </si>
  <si>
    <t>旅28</t>
    <rPh sb="0" eb="1">
      <t>リョ</t>
    </rPh>
    <phoneticPr fontId="17"/>
  </si>
  <si>
    <t>旅29</t>
    <rPh sb="0" eb="1">
      <t>リョ</t>
    </rPh>
    <phoneticPr fontId="17"/>
  </si>
  <si>
    <t>旅30</t>
    <rPh sb="0" eb="1">
      <t>リョ</t>
    </rPh>
    <phoneticPr fontId="17"/>
  </si>
  <si>
    <t>旅31</t>
    <rPh sb="0" eb="1">
      <t>リョ</t>
    </rPh>
    <phoneticPr fontId="17"/>
  </si>
  <si>
    <t>旅32</t>
    <rPh sb="0" eb="1">
      <t>リョ</t>
    </rPh>
    <phoneticPr fontId="17"/>
  </si>
  <si>
    <t>旅33</t>
    <rPh sb="0" eb="1">
      <t>リョ</t>
    </rPh>
    <phoneticPr fontId="17"/>
  </si>
  <si>
    <t>旅34</t>
    <rPh sb="0" eb="1">
      <t>リョ</t>
    </rPh>
    <phoneticPr fontId="17"/>
  </si>
  <si>
    <t>旅35</t>
    <rPh sb="0" eb="1">
      <t>リョ</t>
    </rPh>
    <phoneticPr fontId="17"/>
  </si>
  <si>
    <t>旅36</t>
    <rPh sb="0" eb="1">
      <t>リョ</t>
    </rPh>
    <phoneticPr fontId="17"/>
  </si>
  <si>
    <t>旅37</t>
    <rPh sb="0" eb="1">
      <t>リョ</t>
    </rPh>
    <phoneticPr fontId="17"/>
  </si>
  <si>
    <t>旅38</t>
    <rPh sb="0" eb="1">
      <t>リョ</t>
    </rPh>
    <phoneticPr fontId="17"/>
  </si>
  <si>
    <t>旅39</t>
    <rPh sb="0" eb="1">
      <t>リョ</t>
    </rPh>
    <phoneticPr fontId="17"/>
  </si>
  <si>
    <t>旅40</t>
    <rPh sb="0" eb="1">
      <t>リョ</t>
    </rPh>
    <phoneticPr fontId="17"/>
  </si>
  <si>
    <t>旅41</t>
    <rPh sb="0" eb="1">
      <t>リョ</t>
    </rPh>
    <phoneticPr fontId="17"/>
  </si>
  <si>
    <t>旅42</t>
    <rPh sb="0" eb="1">
      <t>リョ</t>
    </rPh>
    <phoneticPr fontId="17"/>
  </si>
  <si>
    <t>旅43</t>
    <rPh sb="0" eb="1">
      <t>リョ</t>
    </rPh>
    <phoneticPr fontId="17"/>
  </si>
  <si>
    <t>旅44</t>
    <rPh sb="0" eb="1">
      <t>リョ</t>
    </rPh>
    <phoneticPr fontId="17"/>
  </si>
  <si>
    <t>旅45</t>
    <rPh sb="0" eb="1">
      <t>リョ</t>
    </rPh>
    <phoneticPr fontId="17"/>
  </si>
  <si>
    <t>旅46</t>
    <rPh sb="0" eb="1">
      <t>リョ</t>
    </rPh>
    <phoneticPr fontId="17"/>
  </si>
  <si>
    <t>旅47</t>
    <rPh sb="0" eb="1">
      <t>リョ</t>
    </rPh>
    <phoneticPr fontId="17"/>
  </si>
  <si>
    <t>旅48</t>
    <rPh sb="0" eb="1">
      <t>リョ</t>
    </rPh>
    <phoneticPr fontId="17"/>
  </si>
  <si>
    <t>旅49</t>
    <rPh sb="0" eb="1">
      <t>リョ</t>
    </rPh>
    <phoneticPr fontId="17"/>
  </si>
  <si>
    <t>旅50</t>
    <rPh sb="0" eb="1">
      <t>リョ</t>
    </rPh>
    <phoneticPr fontId="17"/>
  </si>
  <si>
    <t>報50</t>
  </si>
  <si>
    <t>報49</t>
  </si>
  <si>
    <t>報48</t>
  </si>
  <si>
    <t>報47</t>
  </si>
  <si>
    <t>報46</t>
  </si>
  <si>
    <t>報45</t>
  </si>
  <si>
    <t>報44</t>
  </si>
  <si>
    <t>報43</t>
  </si>
  <si>
    <t>報42</t>
  </si>
  <si>
    <t>報41</t>
  </si>
  <si>
    <t>報40</t>
  </si>
  <si>
    <t>報39</t>
  </si>
  <si>
    <t>報38</t>
  </si>
  <si>
    <t>報37</t>
  </si>
  <si>
    <t>報36</t>
  </si>
  <si>
    <t>報35</t>
  </si>
  <si>
    <t>報34</t>
  </si>
  <si>
    <t>報33</t>
  </si>
  <si>
    <t>報32</t>
  </si>
  <si>
    <t>報31</t>
  </si>
  <si>
    <t>報30</t>
  </si>
  <si>
    <t>報29</t>
  </si>
  <si>
    <t>報28</t>
  </si>
  <si>
    <t>報27</t>
  </si>
  <si>
    <t>報26</t>
  </si>
  <si>
    <t>報25</t>
  </si>
  <si>
    <t>報24</t>
  </si>
  <si>
    <t>報23</t>
  </si>
  <si>
    <t>報22</t>
  </si>
  <si>
    <t>報21</t>
  </si>
  <si>
    <t>報20</t>
  </si>
  <si>
    <t>報19</t>
  </si>
  <si>
    <t>報18</t>
  </si>
  <si>
    <t>報17</t>
  </si>
  <si>
    <t>報16</t>
  </si>
  <si>
    <t>報15</t>
  </si>
  <si>
    <t>報14</t>
  </si>
  <si>
    <t>報13</t>
  </si>
  <si>
    <t>報12</t>
  </si>
  <si>
    <t>報11</t>
  </si>
  <si>
    <t>報10</t>
  </si>
  <si>
    <t>報9</t>
  </si>
  <si>
    <t>報8</t>
  </si>
  <si>
    <t>報7</t>
  </si>
  <si>
    <t>報6</t>
  </si>
  <si>
    <t>報5</t>
  </si>
  <si>
    <t>報4</t>
  </si>
  <si>
    <t>報3</t>
  </si>
  <si>
    <t>報2</t>
    <phoneticPr fontId="17"/>
  </si>
  <si>
    <t>報1</t>
    <phoneticPr fontId="17"/>
  </si>
  <si>
    <t>②①で収集した報酬の支払証明書に番号を振ってください。番号の振り方は「報（数字）」で1から順に振ってください。</t>
    <rPh sb="3" eb="5">
      <t>シュウシュウ</t>
    </rPh>
    <rPh sb="10" eb="12">
      <t>シハラ</t>
    </rPh>
    <rPh sb="12" eb="15">
      <t>ショウメイショ</t>
    </rPh>
    <rPh sb="16" eb="18">
      <t>バンゴウ</t>
    </rPh>
    <rPh sb="19" eb="20">
      <t>フ</t>
    </rPh>
    <rPh sb="27" eb="29">
      <t>バンゴウ</t>
    </rPh>
    <rPh sb="30" eb="31">
      <t>フ</t>
    </rPh>
    <rPh sb="32" eb="33">
      <t>カタ</t>
    </rPh>
    <rPh sb="35" eb="36">
      <t>ホウ</t>
    </rPh>
    <rPh sb="37" eb="39">
      <t>スウジ</t>
    </rPh>
    <rPh sb="45" eb="46">
      <t>ジュン</t>
    </rPh>
    <rPh sb="47" eb="48">
      <t>フ</t>
    </rPh>
    <phoneticPr fontId="46"/>
  </si>
  <si>
    <t>①本事業で発生した報酬の支払証明書として提出する領収書、振込証明書等の写しを収集・整理してください。</t>
    <rPh sb="1" eb="2">
      <t>ホン</t>
    </rPh>
    <rPh sb="2" eb="4">
      <t>ジギョウ</t>
    </rPh>
    <rPh sb="5" eb="7">
      <t>ハッセイ</t>
    </rPh>
    <rPh sb="12" eb="14">
      <t>シハラ</t>
    </rPh>
    <rPh sb="14" eb="17">
      <t>ショウメイショ</t>
    </rPh>
    <rPh sb="20" eb="22">
      <t>テイシュツ</t>
    </rPh>
    <rPh sb="35" eb="36">
      <t>ウツ</t>
    </rPh>
    <rPh sb="38" eb="40">
      <t>シュウシュウ</t>
    </rPh>
    <rPh sb="41" eb="43">
      <t>セイリ</t>
    </rPh>
    <phoneticPr fontId="46"/>
  </si>
  <si>
    <t>①本事業で発生した役務費の支払証明書として提出する領収書、振込証明書等の写しを収集・整理してください。</t>
    <rPh sb="1" eb="2">
      <t>ホン</t>
    </rPh>
    <rPh sb="2" eb="4">
      <t>ジギョウ</t>
    </rPh>
    <rPh sb="5" eb="7">
      <t>ハッセイ</t>
    </rPh>
    <rPh sb="13" eb="15">
      <t>シハラ</t>
    </rPh>
    <rPh sb="15" eb="18">
      <t>ショウメイショ</t>
    </rPh>
    <rPh sb="21" eb="23">
      <t>テイシュツ</t>
    </rPh>
    <rPh sb="36" eb="37">
      <t>ウツ</t>
    </rPh>
    <rPh sb="39" eb="41">
      <t>シュウシュウ</t>
    </rPh>
    <rPh sb="42" eb="44">
      <t>セイリ</t>
    </rPh>
    <phoneticPr fontId="46"/>
  </si>
  <si>
    <t>②①で収集した役務費の支払証明書に番号を振ってください。番号の振り方は「役（数字）」で1から順に振ってください。</t>
    <rPh sb="3" eb="5">
      <t>シュウシュウ</t>
    </rPh>
    <rPh sb="11" eb="13">
      <t>シハラ</t>
    </rPh>
    <rPh sb="13" eb="16">
      <t>ショウメイショ</t>
    </rPh>
    <rPh sb="17" eb="19">
      <t>バンゴウ</t>
    </rPh>
    <rPh sb="20" eb="21">
      <t>フ</t>
    </rPh>
    <rPh sb="28" eb="30">
      <t>バンゴウ</t>
    </rPh>
    <rPh sb="31" eb="32">
      <t>フ</t>
    </rPh>
    <rPh sb="33" eb="34">
      <t>カタ</t>
    </rPh>
    <rPh sb="36" eb="37">
      <t>ヤク</t>
    </rPh>
    <rPh sb="38" eb="40">
      <t>スウジ</t>
    </rPh>
    <rPh sb="46" eb="47">
      <t>ジュン</t>
    </rPh>
    <rPh sb="48" eb="49">
      <t>フ</t>
    </rPh>
    <phoneticPr fontId="46"/>
  </si>
  <si>
    <t>役1</t>
    <rPh sb="0" eb="1">
      <t>ヤク</t>
    </rPh>
    <phoneticPr fontId="17"/>
  </si>
  <si>
    <t>役2</t>
    <rPh sb="0" eb="1">
      <t>ヤク</t>
    </rPh>
    <phoneticPr fontId="17"/>
  </si>
  <si>
    <t>役3</t>
    <rPh sb="0" eb="1">
      <t>ヤク</t>
    </rPh>
    <phoneticPr fontId="17"/>
  </si>
  <si>
    <t>役4</t>
    <rPh sb="0" eb="1">
      <t>ヤク</t>
    </rPh>
    <phoneticPr fontId="17"/>
  </si>
  <si>
    <t>役5</t>
    <rPh sb="0" eb="1">
      <t>ヤク</t>
    </rPh>
    <phoneticPr fontId="17"/>
  </si>
  <si>
    <t>役6</t>
    <rPh sb="0" eb="1">
      <t>ヤク</t>
    </rPh>
    <phoneticPr fontId="17"/>
  </si>
  <si>
    <t>役7</t>
    <rPh sb="0" eb="1">
      <t>ヤク</t>
    </rPh>
    <phoneticPr fontId="17"/>
  </si>
  <si>
    <t>役8</t>
    <rPh sb="0" eb="1">
      <t>ヤク</t>
    </rPh>
    <phoneticPr fontId="17"/>
  </si>
  <si>
    <t>役9</t>
    <rPh sb="0" eb="1">
      <t>ヤク</t>
    </rPh>
    <phoneticPr fontId="17"/>
  </si>
  <si>
    <t>役10</t>
    <rPh sb="0" eb="1">
      <t>ヤク</t>
    </rPh>
    <phoneticPr fontId="17"/>
  </si>
  <si>
    <t>役11</t>
    <rPh sb="0" eb="1">
      <t>ヤク</t>
    </rPh>
    <phoneticPr fontId="17"/>
  </si>
  <si>
    <t>役12</t>
    <rPh sb="0" eb="1">
      <t>ヤク</t>
    </rPh>
    <phoneticPr fontId="17"/>
  </si>
  <si>
    <t>役13</t>
    <rPh sb="0" eb="1">
      <t>ヤク</t>
    </rPh>
    <phoneticPr fontId="17"/>
  </si>
  <si>
    <t>役14</t>
    <rPh sb="0" eb="1">
      <t>ヤク</t>
    </rPh>
    <phoneticPr fontId="17"/>
  </si>
  <si>
    <t>役15</t>
    <rPh sb="0" eb="1">
      <t>ヤク</t>
    </rPh>
    <phoneticPr fontId="17"/>
  </si>
  <si>
    <t>役16</t>
    <rPh sb="0" eb="1">
      <t>ヤク</t>
    </rPh>
    <phoneticPr fontId="17"/>
  </si>
  <si>
    <t>役17</t>
    <rPh sb="0" eb="1">
      <t>ヤク</t>
    </rPh>
    <phoneticPr fontId="17"/>
  </si>
  <si>
    <t>役18</t>
    <rPh sb="0" eb="1">
      <t>ヤク</t>
    </rPh>
    <phoneticPr fontId="17"/>
  </si>
  <si>
    <t>役19</t>
    <rPh sb="0" eb="1">
      <t>ヤク</t>
    </rPh>
    <phoneticPr fontId="17"/>
  </si>
  <si>
    <t>役20</t>
    <rPh sb="0" eb="1">
      <t>ヤク</t>
    </rPh>
    <phoneticPr fontId="17"/>
  </si>
  <si>
    <t>役21</t>
    <rPh sb="0" eb="1">
      <t>ヤク</t>
    </rPh>
    <phoneticPr fontId="17"/>
  </si>
  <si>
    <t>役22</t>
    <rPh sb="0" eb="1">
      <t>ヤク</t>
    </rPh>
    <phoneticPr fontId="17"/>
  </si>
  <si>
    <t>役23</t>
    <rPh sb="0" eb="1">
      <t>ヤク</t>
    </rPh>
    <phoneticPr fontId="17"/>
  </si>
  <si>
    <t>役24</t>
    <rPh sb="0" eb="1">
      <t>ヤク</t>
    </rPh>
    <phoneticPr fontId="17"/>
  </si>
  <si>
    <t>役25</t>
    <rPh sb="0" eb="1">
      <t>ヤク</t>
    </rPh>
    <phoneticPr fontId="17"/>
  </si>
  <si>
    <t>役26</t>
    <rPh sb="0" eb="1">
      <t>ヤク</t>
    </rPh>
    <phoneticPr fontId="17"/>
  </si>
  <si>
    <t>役27</t>
    <rPh sb="0" eb="1">
      <t>ヤク</t>
    </rPh>
    <phoneticPr fontId="17"/>
  </si>
  <si>
    <t>役28</t>
    <rPh sb="0" eb="1">
      <t>ヤク</t>
    </rPh>
    <phoneticPr fontId="17"/>
  </si>
  <si>
    <t>役29</t>
    <rPh sb="0" eb="1">
      <t>ヤク</t>
    </rPh>
    <phoneticPr fontId="17"/>
  </si>
  <si>
    <t>役30</t>
    <rPh sb="0" eb="1">
      <t>ヤク</t>
    </rPh>
    <phoneticPr fontId="17"/>
  </si>
  <si>
    <t>役31</t>
    <rPh sb="0" eb="1">
      <t>ヤク</t>
    </rPh>
    <phoneticPr fontId="17"/>
  </si>
  <si>
    <t>役32</t>
    <rPh sb="0" eb="1">
      <t>ヤク</t>
    </rPh>
    <phoneticPr fontId="17"/>
  </si>
  <si>
    <t>役33</t>
    <rPh sb="0" eb="1">
      <t>ヤク</t>
    </rPh>
    <phoneticPr fontId="17"/>
  </si>
  <si>
    <t>役34</t>
    <rPh sb="0" eb="1">
      <t>ヤク</t>
    </rPh>
    <phoneticPr fontId="17"/>
  </si>
  <si>
    <t>役35</t>
    <rPh sb="0" eb="1">
      <t>ヤク</t>
    </rPh>
    <phoneticPr fontId="17"/>
  </si>
  <si>
    <t>役36</t>
    <rPh sb="0" eb="1">
      <t>ヤク</t>
    </rPh>
    <phoneticPr fontId="17"/>
  </si>
  <si>
    <t>役37</t>
    <rPh sb="0" eb="1">
      <t>ヤク</t>
    </rPh>
    <phoneticPr fontId="17"/>
  </si>
  <si>
    <t>役38</t>
    <rPh sb="0" eb="1">
      <t>ヤク</t>
    </rPh>
    <phoneticPr fontId="17"/>
  </si>
  <si>
    <t>役39</t>
    <rPh sb="0" eb="1">
      <t>ヤク</t>
    </rPh>
    <phoneticPr fontId="17"/>
  </si>
  <si>
    <t>役40</t>
    <rPh sb="0" eb="1">
      <t>ヤク</t>
    </rPh>
    <phoneticPr fontId="17"/>
  </si>
  <si>
    <t>役41</t>
    <rPh sb="0" eb="1">
      <t>ヤク</t>
    </rPh>
    <phoneticPr fontId="17"/>
  </si>
  <si>
    <t>役42</t>
    <rPh sb="0" eb="1">
      <t>ヤク</t>
    </rPh>
    <phoneticPr fontId="17"/>
  </si>
  <si>
    <t>役43</t>
    <rPh sb="0" eb="1">
      <t>ヤク</t>
    </rPh>
    <phoneticPr fontId="17"/>
  </si>
  <si>
    <t>役44</t>
    <rPh sb="0" eb="1">
      <t>ヤク</t>
    </rPh>
    <phoneticPr fontId="17"/>
  </si>
  <si>
    <t>役45</t>
    <rPh sb="0" eb="1">
      <t>ヤク</t>
    </rPh>
    <phoneticPr fontId="17"/>
  </si>
  <si>
    <t>役46</t>
    <rPh sb="0" eb="1">
      <t>ヤク</t>
    </rPh>
    <phoneticPr fontId="17"/>
  </si>
  <si>
    <t>役47</t>
    <rPh sb="0" eb="1">
      <t>ヤク</t>
    </rPh>
    <phoneticPr fontId="17"/>
  </si>
  <si>
    <t>役48</t>
    <rPh sb="0" eb="1">
      <t>ヤク</t>
    </rPh>
    <phoneticPr fontId="17"/>
  </si>
  <si>
    <t>役49</t>
    <rPh sb="0" eb="1">
      <t>ヤク</t>
    </rPh>
    <phoneticPr fontId="17"/>
  </si>
  <si>
    <t>役50</t>
    <rPh sb="0" eb="1">
      <t>ヤク</t>
    </rPh>
    <phoneticPr fontId="17"/>
  </si>
  <si>
    <t>①本事業で発生した委託料の支払証明書として提出する領収書、振込証明書等の写しを収集・整理してください。</t>
    <rPh sb="1" eb="2">
      <t>ホン</t>
    </rPh>
    <rPh sb="2" eb="4">
      <t>ジギョウ</t>
    </rPh>
    <rPh sb="5" eb="7">
      <t>ハッセイ</t>
    </rPh>
    <rPh sb="13" eb="15">
      <t>シハラ</t>
    </rPh>
    <rPh sb="15" eb="18">
      <t>ショウメイショ</t>
    </rPh>
    <rPh sb="21" eb="23">
      <t>テイシュツ</t>
    </rPh>
    <rPh sb="36" eb="37">
      <t>ウツ</t>
    </rPh>
    <rPh sb="39" eb="41">
      <t>シュウシュウ</t>
    </rPh>
    <rPh sb="42" eb="44">
      <t>セイリ</t>
    </rPh>
    <phoneticPr fontId="46"/>
  </si>
  <si>
    <t>②①で収集した委託料の支払証明書に番号を振ってください。番号の振り方は「委（数字）」で1から順に振ってください。</t>
    <rPh sb="3" eb="5">
      <t>シュウシュウ</t>
    </rPh>
    <rPh sb="11" eb="13">
      <t>シハラ</t>
    </rPh>
    <rPh sb="13" eb="16">
      <t>ショウメイショ</t>
    </rPh>
    <rPh sb="17" eb="19">
      <t>バンゴウ</t>
    </rPh>
    <rPh sb="20" eb="21">
      <t>フ</t>
    </rPh>
    <rPh sb="28" eb="30">
      <t>バンゴウ</t>
    </rPh>
    <rPh sb="31" eb="32">
      <t>フ</t>
    </rPh>
    <rPh sb="33" eb="34">
      <t>カタ</t>
    </rPh>
    <rPh sb="36" eb="37">
      <t>イ</t>
    </rPh>
    <rPh sb="38" eb="40">
      <t>スウジ</t>
    </rPh>
    <rPh sb="46" eb="47">
      <t>ジュン</t>
    </rPh>
    <rPh sb="48" eb="49">
      <t>フ</t>
    </rPh>
    <phoneticPr fontId="46"/>
  </si>
  <si>
    <t>委1</t>
  </si>
  <si>
    <t>委2</t>
  </si>
  <si>
    <t>委3</t>
  </si>
  <si>
    <t>委4</t>
  </si>
  <si>
    <t>委5</t>
  </si>
  <si>
    <t>委6</t>
  </si>
  <si>
    <t>委7</t>
  </si>
  <si>
    <t>委8</t>
  </si>
  <si>
    <t>委9</t>
  </si>
  <si>
    <t>委10</t>
  </si>
  <si>
    <t>委11</t>
  </si>
  <si>
    <t>委12</t>
  </si>
  <si>
    <t>委13</t>
  </si>
  <si>
    <t>委14</t>
  </si>
  <si>
    <t>委15</t>
  </si>
  <si>
    <t>委16</t>
  </si>
  <si>
    <t>委17</t>
  </si>
  <si>
    <t>委18</t>
  </si>
  <si>
    <t>委19</t>
  </si>
  <si>
    <t>委20</t>
  </si>
  <si>
    <t>委21</t>
  </si>
  <si>
    <t>委22</t>
  </si>
  <si>
    <t>委23</t>
  </si>
  <si>
    <t>委24</t>
  </si>
  <si>
    <t>委25</t>
  </si>
  <si>
    <t>委26</t>
  </si>
  <si>
    <t>委27</t>
  </si>
  <si>
    <t>委28</t>
  </si>
  <si>
    <t>委29</t>
  </si>
  <si>
    <t>委30</t>
  </si>
  <si>
    <t>委31</t>
  </si>
  <si>
    <t>委32</t>
  </si>
  <si>
    <t>委33</t>
  </si>
  <si>
    <t>委34</t>
  </si>
  <si>
    <t>委35</t>
  </si>
  <si>
    <t>委36</t>
  </si>
  <si>
    <t>委37</t>
  </si>
  <si>
    <t>委38</t>
  </si>
  <si>
    <t>委39</t>
  </si>
  <si>
    <t>委40</t>
  </si>
  <si>
    <t>委41</t>
  </si>
  <si>
    <t>委42</t>
  </si>
  <si>
    <t>委43</t>
  </si>
  <si>
    <t>委44</t>
  </si>
  <si>
    <t>委45</t>
  </si>
  <si>
    <t>委46</t>
  </si>
  <si>
    <t>委47</t>
  </si>
  <si>
    <t>委48</t>
  </si>
  <si>
    <t>委49</t>
  </si>
  <si>
    <t>委50</t>
  </si>
  <si>
    <t>①本事業で発生した使用料及び賃借料の支払証明書として提出する領収書、振込証明書等の写しを収集・整理してください。</t>
    <rPh sb="1" eb="2">
      <t>ホン</t>
    </rPh>
    <rPh sb="2" eb="4">
      <t>ジギョウ</t>
    </rPh>
    <rPh sb="5" eb="7">
      <t>ハッセイ</t>
    </rPh>
    <rPh sb="9" eb="12">
      <t>シヨウリョウ</t>
    </rPh>
    <rPh sb="12" eb="13">
      <t>オヨ</t>
    </rPh>
    <rPh sb="14" eb="17">
      <t>チンシャクリョウ</t>
    </rPh>
    <rPh sb="18" eb="20">
      <t>シハラ</t>
    </rPh>
    <rPh sb="20" eb="23">
      <t>ショウメイショ</t>
    </rPh>
    <rPh sb="26" eb="28">
      <t>テイシュツ</t>
    </rPh>
    <rPh sb="41" eb="42">
      <t>ウツ</t>
    </rPh>
    <rPh sb="44" eb="46">
      <t>シュウシュウ</t>
    </rPh>
    <rPh sb="47" eb="49">
      <t>セイリ</t>
    </rPh>
    <phoneticPr fontId="46"/>
  </si>
  <si>
    <t>②①で収集した使用料及び賃借料の支払証明書に番号を振ってください。番号の振り方は「使（数字）」で1から順に振ってください。</t>
    <rPh sb="3" eb="5">
      <t>シュウシュウ</t>
    </rPh>
    <rPh sb="7" eb="10">
      <t>シヨウリョウ</t>
    </rPh>
    <rPh sb="10" eb="11">
      <t>オヨ</t>
    </rPh>
    <rPh sb="12" eb="15">
      <t>チンシャクリョウ</t>
    </rPh>
    <rPh sb="16" eb="18">
      <t>シハラ</t>
    </rPh>
    <rPh sb="18" eb="21">
      <t>ショウメイショ</t>
    </rPh>
    <rPh sb="22" eb="24">
      <t>バンゴウ</t>
    </rPh>
    <rPh sb="25" eb="26">
      <t>フ</t>
    </rPh>
    <rPh sb="33" eb="35">
      <t>バンゴウ</t>
    </rPh>
    <rPh sb="36" eb="37">
      <t>フ</t>
    </rPh>
    <rPh sb="38" eb="39">
      <t>カタ</t>
    </rPh>
    <rPh sb="41" eb="42">
      <t>シ</t>
    </rPh>
    <rPh sb="43" eb="45">
      <t>スウジ</t>
    </rPh>
    <rPh sb="51" eb="52">
      <t>ジュン</t>
    </rPh>
    <rPh sb="53" eb="54">
      <t>フ</t>
    </rPh>
    <phoneticPr fontId="46"/>
  </si>
  <si>
    <t>使1</t>
    <phoneticPr fontId="17"/>
  </si>
  <si>
    <t>使2</t>
    <phoneticPr fontId="17"/>
  </si>
  <si>
    <t>使3</t>
  </si>
  <si>
    <t>使4</t>
  </si>
  <si>
    <t>使5</t>
  </si>
  <si>
    <t>使6</t>
  </si>
  <si>
    <t>使7</t>
  </si>
  <si>
    <t>使8</t>
  </si>
  <si>
    <t>使9</t>
  </si>
  <si>
    <t>使10</t>
  </si>
  <si>
    <t>使11</t>
  </si>
  <si>
    <t>使12</t>
  </si>
  <si>
    <t>使13</t>
  </si>
  <si>
    <t>使14</t>
  </si>
  <si>
    <t>使15</t>
  </si>
  <si>
    <t>使16</t>
  </si>
  <si>
    <t>使17</t>
  </si>
  <si>
    <t>使18</t>
  </si>
  <si>
    <t>使19</t>
  </si>
  <si>
    <t>使20</t>
  </si>
  <si>
    <t>使21</t>
  </si>
  <si>
    <t>使22</t>
  </si>
  <si>
    <t>使23</t>
  </si>
  <si>
    <t>使24</t>
  </si>
  <si>
    <t>使25</t>
  </si>
  <si>
    <t>使26</t>
  </si>
  <si>
    <t>使27</t>
  </si>
  <si>
    <t>使28</t>
  </si>
  <si>
    <t>使29</t>
  </si>
  <si>
    <t>使30</t>
  </si>
  <si>
    <t>使31</t>
  </si>
  <si>
    <t>使32</t>
  </si>
  <si>
    <t>使33</t>
  </si>
  <si>
    <t>使34</t>
  </si>
  <si>
    <t>使35</t>
  </si>
  <si>
    <t>使36</t>
  </si>
  <si>
    <t>使37</t>
  </si>
  <si>
    <t>使38</t>
  </si>
  <si>
    <t>使39</t>
  </si>
  <si>
    <t>使40</t>
  </si>
  <si>
    <t>使41</t>
  </si>
  <si>
    <t>使42</t>
  </si>
  <si>
    <t>使43</t>
  </si>
  <si>
    <t>使44</t>
  </si>
  <si>
    <t>使45</t>
  </si>
  <si>
    <t>使46</t>
  </si>
  <si>
    <t>使47</t>
  </si>
  <si>
    <t>使48</t>
  </si>
  <si>
    <t>使49</t>
  </si>
  <si>
    <t>使50</t>
  </si>
  <si>
    <t>支払額（円）</t>
    <rPh sb="0" eb="2">
      <t>シハライ</t>
    </rPh>
    <rPh sb="2" eb="3">
      <t>ガク</t>
    </rPh>
    <rPh sb="4" eb="5">
      <t>エン</t>
    </rPh>
    <phoneticPr fontId="46"/>
  </si>
  <si>
    <t>　事業区分（所有者不明土地等対策事業）</t>
    <rPh sb="1" eb="3">
      <t>ジギョウ</t>
    </rPh>
    <rPh sb="3" eb="5">
      <t>クブン</t>
    </rPh>
    <rPh sb="6" eb="9">
      <t>ショユウシャ</t>
    </rPh>
    <rPh sb="9" eb="11">
      <t>フメイ</t>
    </rPh>
    <rPh sb="11" eb="13">
      <t>トチ</t>
    </rPh>
    <rPh sb="13" eb="14">
      <t>トウ</t>
    </rPh>
    <rPh sb="14" eb="16">
      <t>タイサク</t>
    </rPh>
    <rPh sb="16" eb="18">
      <t>ジギョウ</t>
    </rPh>
    <phoneticPr fontId="17"/>
  </si>
  <si>
    <t>経費執行実績報告書_根拠資料</t>
    <rPh sb="0" eb="2">
      <t>ケイヒ</t>
    </rPh>
    <rPh sb="2" eb="4">
      <t>シッコウ</t>
    </rPh>
    <rPh sb="4" eb="6">
      <t>ジッセキ</t>
    </rPh>
    <rPh sb="6" eb="9">
      <t>ホウコクショ</t>
    </rPh>
    <rPh sb="10" eb="12">
      <t>コンキョ</t>
    </rPh>
    <rPh sb="12" eb="14">
      <t>シリョウ</t>
    </rPh>
    <phoneticPr fontId="46"/>
  </si>
  <si>
    <t>給料及び職員手当等</t>
    <rPh sb="0" eb="2">
      <t>キュウリョウ</t>
    </rPh>
    <rPh sb="2" eb="3">
      <t>オヨ</t>
    </rPh>
    <rPh sb="4" eb="6">
      <t>ショクイン</t>
    </rPh>
    <rPh sb="6" eb="9">
      <t>テアテトウ</t>
    </rPh>
    <phoneticPr fontId="46"/>
  </si>
  <si>
    <t>経費執行実績報告書_根拠資料</t>
    <phoneticPr fontId="46"/>
  </si>
  <si>
    <t>賃金</t>
    <phoneticPr fontId="46"/>
  </si>
  <si>
    <t>旅費</t>
    <phoneticPr fontId="46"/>
  </si>
  <si>
    <t>報酬</t>
    <rPh sb="0" eb="2">
      <t>ホウシュウ</t>
    </rPh>
    <phoneticPr fontId="46"/>
  </si>
  <si>
    <t>役務費</t>
    <phoneticPr fontId="17"/>
  </si>
  <si>
    <t>委託料</t>
    <phoneticPr fontId="17"/>
  </si>
  <si>
    <t>使用料及び賃借料</t>
    <phoneticPr fontId="17"/>
  </si>
  <si>
    <t>※オレンジ色の欄のみ入力してください。</t>
    <rPh sb="5" eb="6">
      <t>イロ</t>
    </rPh>
    <rPh sb="7" eb="8">
      <t>ラン</t>
    </rPh>
    <rPh sb="10" eb="12">
      <t>ニュウリョク</t>
    </rPh>
    <phoneticPr fontId="46"/>
  </si>
  <si>
    <t>※インターネット決済で領収書が発行されない場合は、決済画面の画像や振込記録などに資料番号を付けて提出してください。</t>
    <rPh sb="8" eb="10">
      <t>ケッサイ</t>
    </rPh>
    <rPh sb="11" eb="14">
      <t>リョウシュウショ</t>
    </rPh>
    <rPh sb="15" eb="17">
      <t>ハッコウ</t>
    </rPh>
    <rPh sb="21" eb="23">
      <t>バアイ</t>
    </rPh>
    <rPh sb="25" eb="27">
      <t>ケッサイ</t>
    </rPh>
    <rPh sb="27" eb="29">
      <t>ガメン</t>
    </rPh>
    <rPh sb="30" eb="32">
      <t>ガゾウ</t>
    </rPh>
    <rPh sb="33" eb="35">
      <t>フリコミ</t>
    </rPh>
    <rPh sb="35" eb="37">
      <t>キロク</t>
    </rPh>
    <rPh sb="40" eb="42">
      <t>シリョウ</t>
    </rPh>
    <rPh sb="42" eb="44">
      <t>バンゴウ</t>
    </rPh>
    <rPh sb="45" eb="46">
      <t>ツ</t>
    </rPh>
    <rPh sb="48" eb="50">
      <t>テイシュツ</t>
    </rPh>
    <phoneticPr fontId="46"/>
  </si>
  <si>
    <t>③②で付けた番号ごとに、金額と概要を記入してください。</t>
    <rPh sb="3" eb="4">
      <t>ツ</t>
    </rPh>
    <rPh sb="6" eb="8">
      <t>バンゴウ</t>
    </rPh>
    <rPh sb="12" eb="14">
      <t>キンガク</t>
    </rPh>
    <rPh sb="15" eb="17">
      <t>ガイヨウ</t>
    </rPh>
    <rPh sb="18" eb="20">
      <t>キニュウ</t>
    </rPh>
    <phoneticPr fontId="17"/>
  </si>
  <si>
    <t>概要（目的、内容、使用期間等）</t>
    <rPh sb="0" eb="2">
      <t>ガイヨウ</t>
    </rPh>
    <rPh sb="3" eb="5">
      <t>モクテキ</t>
    </rPh>
    <rPh sb="6" eb="8">
      <t>ナイヨウ</t>
    </rPh>
    <rPh sb="9" eb="11">
      <t>シヨウ</t>
    </rPh>
    <rPh sb="11" eb="13">
      <t>キカン</t>
    </rPh>
    <rPh sb="13" eb="14">
      <t>トウ</t>
    </rPh>
    <phoneticPr fontId="46"/>
  </si>
  <si>
    <t>概要（目的、内容等）</t>
    <rPh sb="0" eb="2">
      <t>ガイヨウ</t>
    </rPh>
    <rPh sb="3" eb="5">
      <t>モクテキ</t>
    </rPh>
    <rPh sb="6" eb="8">
      <t>ナイヨウ</t>
    </rPh>
    <rPh sb="8" eb="9">
      <t>トウ</t>
    </rPh>
    <phoneticPr fontId="46"/>
  </si>
  <si>
    <t>概要（目的、内容、委託先等）</t>
    <rPh sb="0" eb="2">
      <t>ガイヨウ</t>
    </rPh>
    <rPh sb="3" eb="5">
      <t>モクテキ</t>
    </rPh>
    <rPh sb="6" eb="8">
      <t>ナイヨウ</t>
    </rPh>
    <rPh sb="9" eb="12">
      <t>イタクサキ</t>
    </rPh>
    <rPh sb="12" eb="13">
      <t>トウ</t>
    </rPh>
    <phoneticPr fontId="46"/>
  </si>
  <si>
    <t>概要（目的、内容、支払先等）</t>
    <rPh sb="0" eb="2">
      <t>ガイヨウ</t>
    </rPh>
    <rPh sb="3" eb="5">
      <t>モクテキ</t>
    </rPh>
    <rPh sb="6" eb="8">
      <t>ナイヨウ</t>
    </rPh>
    <rPh sb="12" eb="13">
      <t>トウ</t>
    </rPh>
    <phoneticPr fontId="46"/>
  </si>
  <si>
    <t>概要（目的、内容、支払先等）</t>
    <rPh sb="0" eb="2">
      <t>ガイヨウ</t>
    </rPh>
    <rPh sb="3" eb="5">
      <t>モクテキ</t>
    </rPh>
    <rPh sb="6" eb="8">
      <t>ナイヨウ</t>
    </rPh>
    <rPh sb="9" eb="11">
      <t>シハライ</t>
    </rPh>
    <rPh sb="12" eb="13">
      <t>トウ</t>
    </rPh>
    <phoneticPr fontId="46"/>
  </si>
  <si>
    <t>概要（移動が発生した年月日、移動目的、移動者氏名、
移動手段、出発地-目的地）</t>
    <rPh sb="0" eb="2">
      <t>ガイヨウ</t>
    </rPh>
    <rPh sb="3" eb="5">
      <t>イドウ</t>
    </rPh>
    <rPh sb="6" eb="8">
      <t>ハッセイ</t>
    </rPh>
    <rPh sb="10" eb="13">
      <t>ネンガッピ</t>
    </rPh>
    <rPh sb="26" eb="28">
      <t>イドウ</t>
    </rPh>
    <rPh sb="28" eb="30">
      <t>シュダン</t>
    </rPh>
    <rPh sb="31" eb="34">
      <t>シュッパツチ</t>
    </rPh>
    <rPh sb="35" eb="38">
      <t>モクテキチ</t>
    </rPh>
    <phoneticPr fontId="46"/>
  </si>
  <si>
    <t>※オレンジ色の欄のみ入力してください。</t>
    <phoneticPr fontId="17"/>
  </si>
  <si>
    <t>※交付申請書類で「賃金」の対象になっている担当者ごとに、「氏名」「実施内容」「単価」「活動時間」を記入してください。</t>
    <rPh sb="1" eb="3">
      <t>コウフ</t>
    </rPh>
    <rPh sb="3" eb="5">
      <t>シンセイ</t>
    </rPh>
    <rPh sb="5" eb="7">
      <t>ショルイ</t>
    </rPh>
    <rPh sb="13" eb="15">
      <t>タイショウ</t>
    </rPh>
    <rPh sb="21" eb="24">
      <t>タントウシャ</t>
    </rPh>
    <rPh sb="29" eb="31">
      <t>シメイ</t>
    </rPh>
    <rPh sb="33" eb="35">
      <t>ジッシ</t>
    </rPh>
    <rPh sb="35" eb="37">
      <t>ナイヨウ</t>
    </rPh>
    <rPh sb="39" eb="41">
      <t>タンカ</t>
    </rPh>
    <rPh sb="43" eb="45">
      <t>カツドウ</t>
    </rPh>
    <rPh sb="45" eb="47">
      <t>ジカン</t>
    </rPh>
    <rPh sb="49" eb="51">
      <t>キニュウ</t>
    </rPh>
    <phoneticPr fontId="46"/>
  </si>
  <si>
    <t>※「実施内容」に記載する項目は、交付申請書の別添資料１（経費の内訳）を参照して作成してください。</t>
    <rPh sb="2" eb="4">
      <t>ジッシ</t>
    </rPh>
    <rPh sb="4" eb="6">
      <t>ナイヨウ</t>
    </rPh>
    <rPh sb="8" eb="10">
      <t>キサイ</t>
    </rPh>
    <rPh sb="12" eb="14">
      <t>コウモク</t>
    </rPh>
    <rPh sb="16" eb="18">
      <t>コウフ</t>
    </rPh>
    <rPh sb="18" eb="20">
      <t>シンセイ</t>
    </rPh>
    <rPh sb="20" eb="21">
      <t>ショ</t>
    </rPh>
    <rPh sb="22" eb="24">
      <t>ベッテン</t>
    </rPh>
    <rPh sb="24" eb="26">
      <t>シリョウ</t>
    </rPh>
    <rPh sb="28" eb="30">
      <t>ケイヒ</t>
    </rPh>
    <rPh sb="31" eb="33">
      <t>ウチワケ</t>
    </rPh>
    <rPh sb="35" eb="37">
      <t>サンショウ</t>
    </rPh>
    <rPh sb="39" eb="41">
      <t>サクセイ</t>
    </rPh>
    <phoneticPr fontId="46"/>
  </si>
  <si>
    <t>※交付申請書類で「給料及び職員手当等」の対象になっている担当者ごとに、「氏名」「実施内容」「単価」「活動時間」を記入してください。</t>
    <rPh sb="1" eb="3">
      <t>コウフ</t>
    </rPh>
    <rPh sb="3" eb="5">
      <t>シンセイ</t>
    </rPh>
    <rPh sb="5" eb="7">
      <t>ショルイ</t>
    </rPh>
    <rPh sb="20" eb="22">
      <t>タイショウ</t>
    </rPh>
    <rPh sb="28" eb="31">
      <t>タントウシャ</t>
    </rPh>
    <rPh sb="36" eb="38">
      <t>シメイ</t>
    </rPh>
    <rPh sb="40" eb="42">
      <t>ジッシ</t>
    </rPh>
    <rPh sb="42" eb="44">
      <t>ナイヨウ</t>
    </rPh>
    <rPh sb="46" eb="48">
      <t>タンカ</t>
    </rPh>
    <rPh sb="50" eb="52">
      <t>カツドウ</t>
    </rPh>
    <rPh sb="52" eb="54">
      <t>ジカン</t>
    </rPh>
    <rPh sb="56" eb="58">
      <t>キニュウ</t>
    </rPh>
    <phoneticPr fontId="46"/>
  </si>
  <si>
    <t>※オレンジ色の欄のみ入力してください。</t>
    <rPh sb="7" eb="8">
      <t>ラン</t>
    </rPh>
    <rPh sb="10" eb="12">
      <t>ニュウリョク</t>
    </rPh>
    <phoneticPr fontId="17"/>
  </si>
  <si>
    <t>※オレンジ色の欄のみ入力してください。</t>
    <rPh sb="5" eb="6">
      <t>イロ</t>
    </rPh>
    <phoneticPr fontId="17"/>
  </si>
  <si>
    <t>ただし、令和　年　月　日付けで交付決定のあった令和　年度所有者不明土地等対策モデル事業に係る補助金として、上記の金額を請求いたします。</t>
    <rPh sb="4" eb="6">
      <t>レイワ</t>
    </rPh>
    <rPh sb="7" eb="8">
      <t>ネン</t>
    </rPh>
    <rPh sb="23" eb="25">
      <t>レイワ</t>
    </rPh>
    <rPh sb="26" eb="28">
      <t>ネンド</t>
    </rPh>
    <rPh sb="27" eb="28">
      <t>ド</t>
    </rPh>
    <rPh sb="28" eb="31">
      <t>ショユウシャ</t>
    </rPh>
    <rPh sb="31" eb="33">
      <t>フメイ</t>
    </rPh>
    <rPh sb="33" eb="35">
      <t>トチ</t>
    </rPh>
    <rPh sb="35" eb="36">
      <t>トウ</t>
    </rPh>
    <rPh sb="36" eb="38">
      <t>タイサク</t>
    </rPh>
    <phoneticPr fontId="17"/>
  </si>
  <si>
    <t>備品で、かつ耐用年数を満了していないものを記載すること。</t>
    <rPh sb="0" eb="2">
      <t>ビヒン</t>
    </rPh>
    <rPh sb="6" eb="8">
      <t>タイヨウ</t>
    </rPh>
    <rPh sb="8" eb="10">
      <t>ネンスウ</t>
    </rPh>
    <rPh sb="11" eb="13">
      <t>マンリョウ</t>
    </rPh>
    <rPh sb="21" eb="23">
      <t>キサイ</t>
    </rPh>
    <phoneticPr fontId="17"/>
  </si>
  <si>
    <t>起債については、借入先及び条件を記載すること。</t>
    <rPh sb="0" eb="2">
      <t>キサイ</t>
    </rPh>
    <rPh sb="8" eb="11">
      <t>カリイレサキ</t>
    </rPh>
    <rPh sb="11" eb="12">
      <t>オヨ</t>
    </rPh>
    <rPh sb="13" eb="15">
      <t>ジョウケン</t>
    </rPh>
    <rPh sb="16" eb="18">
      <t>キサイ</t>
    </rPh>
    <phoneticPr fontId="17"/>
  </si>
  <si>
    <t>寄付金については、目、節及び内訳金額を摘要欄へ記載すること。</t>
    <rPh sb="0" eb="3">
      <t>キフキン</t>
    </rPh>
    <rPh sb="9" eb="10">
      <t>メ</t>
    </rPh>
    <rPh sb="11" eb="12">
      <t>セツ</t>
    </rPh>
    <rPh sb="12" eb="13">
      <t>オヨ</t>
    </rPh>
    <rPh sb="14" eb="16">
      <t>ウチワケ</t>
    </rPh>
    <rPh sb="16" eb="18">
      <t>キンガク</t>
    </rPh>
    <rPh sb="19" eb="21">
      <t>テキヨウ</t>
    </rPh>
    <rPh sb="21" eb="22">
      <t>ラン</t>
    </rPh>
    <rPh sb="23" eb="25">
      <t>キサイ</t>
    </rPh>
    <phoneticPr fontId="17"/>
  </si>
  <si>
    <t>予算額欄の補正増△減額欄には、増減額の差引き額を記載すること。</t>
    <rPh sb="0" eb="2">
      <t>ヨサン</t>
    </rPh>
    <rPh sb="2" eb="3">
      <t>ガク</t>
    </rPh>
    <rPh sb="3" eb="4">
      <t>ラン</t>
    </rPh>
    <rPh sb="5" eb="7">
      <t>ホセイ</t>
    </rPh>
    <rPh sb="7" eb="8">
      <t>ゾウ</t>
    </rPh>
    <rPh sb="9" eb="11">
      <t>ゲンガク</t>
    </rPh>
    <rPh sb="11" eb="12">
      <t>ラン</t>
    </rPh>
    <rPh sb="15" eb="18">
      <t>ゾウゲンガク</t>
    </rPh>
    <rPh sb="19" eb="21">
      <t>サシヒ</t>
    </rPh>
    <rPh sb="22" eb="23">
      <t>ガク</t>
    </rPh>
    <rPh sb="24" eb="26">
      <t>キサイ</t>
    </rPh>
    <phoneticPr fontId="17"/>
  </si>
  <si>
    <t>予算額及び支払額のうち、当該「補助事業費」分については、上段に内数として（　）書きする。なお、「支払義務額」がある時は、支払額に含めて記載し、この場合「支払義務額」は、当該科目ごとに摘要欄へ内数として記載すること。</t>
    <rPh sb="0" eb="3">
      <t>ヨサンガク</t>
    </rPh>
    <rPh sb="3" eb="4">
      <t>オヨ</t>
    </rPh>
    <rPh sb="5" eb="8">
      <t>シハライガク</t>
    </rPh>
    <rPh sb="12" eb="14">
      <t>トウガイ</t>
    </rPh>
    <rPh sb="15" eb="17">
      <t>ホジョ</t>
    </rPh>
    <rPh sb="17" eb="20">
      <t>ジギョウヒ</t>
    </rPh>
    <rPh sb="21" eb="22">
      <t>ブン</t>
    </rPh>
    <rPh sb="28" eb="30">
      <t>ジョウダン</t>
    </rPh>
    <rPh sb="31" eb="33">
      <t>ウチスウ</t>
    </rPh>
    <rPh sb="39" eb="40">
      <t>カ</t>
    </rPh>
    <rPh sb="48" eb="50">
      <t>シハラ</t>
    </rPh>
    <rPh sb="50" eb="52">
      <t>ギム</t>
    </rPh>
    <rPh sb="52" eb="53">
      <t>ガク</t>
    </rPh>
    <rPh sb="57" eb="58">
      <t>トキ</t>
    </rPh>
    <rPh sb="60" eb="63">
      <t>シハライガク</t>
    </rPh>
    <rPh sb="64" eb="65">
      <t>フク</t>
    </rPh>
    <rPh sb="67" eb="69">
      <t>キサイ</t>
    </rPh>
    <rPh sb="73" eb="75">
      <t>バアイ</t>
    </rPh>
    <rPh sb="76" eb="78">
      <t>シハラ</t>
    </rPh>
    <rPh sb="78" eb="80">
      <t>ギム</t>
    </rPh>
    <rPh sb="80" eb="81">
      <t>ガク</t>
    </rPh>
    <rPh sb="84" eb="86">
      <t>トウガイ</t>
    </rPh>
    <rPh sb="86" eb="88">
      <t>カモク</t>
    </rPh>
    <rPh sb="91" eb="94">
      <t>テキヨウラン</t>
    </rPh>
    <rPh sb="95" eb="97">
      <t>ウチスウ</t>
    </rPh>
    <rPh sb="100" eb="102">
      <t>キサイ</t>
    </rPh>
    <phoneticPr fontId="17"/>
  </si>
  <si>
    <t>※1万円以上の流用額又は不用額があった場合 全ての項目について記載してください。
　　　</t>
    <rPh sb="10" eb="11">
      <t>マタ</t>
    </rPh>
    <rPh sb="19" eb="21">
      <t>バアイ</t>
    </rPh>
    <rPh sb="22" eb="23">
      <t>スベ</t>
    </rPh>
    <rPh sb="25" eb="27">
      <t>コウモク</t>
    </rPh>
    <phoneticPr fontId="17"/>
  </si>
  <si>
    <t>積算内訳の欄には、当該経費に係る額の算出についての積算の内訳を詳細に記載すること。</t>
    <rPh sb="0" eb="2">
      <t>セキサン</t>
    </rPh>
    <rPh sb="2" eb="4">
      <t>ウチワケ</t>
    </rPh>
    <rPh sb="5" eb="6">
      <t>ラン</t>
    </rPh>
    <rPh sb="9" eb="11">
      <t>トウガイ</t>
    </rPh>
    <rPh sb="11" eb="13">
      <t>ケイヒ</t>
    </rPh>
    <rPh sb="14" eb="15">
      <t>カカワ</t>
    </rPh>
    <rPh sb="16" eb="17">
      <t>ガク</t>
    </rPh>
    <rPh sb="18" eb="20">
      <t>サンシュツ</t>
    </rPh>
    <rPh sb="25" eb="27">
      <t>セキサン</t>
    </rPh>
    <rPh sb="28" eb="30">
      <t>ウチワケ</t>
    </rPh>
    <rPh sb="31" eb="33">
      <t>ショウサイ</t>
    </rPh>
    <rPh sb="34" eb="36">
      <t>キサイ</t>
    </rPh>
    <phoneticPr fontId="17"/>
  </si>
  <si>
    <t>庁費に食糧費が含まれている場合には、別添２を添付すること。</t>
    <rPh sb="0" eb="2">
      <t>チョウヒ</t>
    </rPh>
    <rPh sb="3" eb="6">
      <t>ショクリョウヒ</t>
    </rPh>
    <rPh sb="7" eb="8">
      <t>フク</t>
    </rPh>
    <rPh sb="13" eb="15">
      <t>バアイ</t>
    </rPh>
    <rPh sb="18" eb="20">
      <t>ベッテン</t>
    </rPh>
    <rPh sb="22" eb="24">
      <t>テンプ</t>
    </rPh>
    <phoneticPr fontId="17"/>
  </si>
  <si>
    <t>３．補助事業の完了期日</t>
    <rPh sb="2" eb="4">
      <t>ホジョ</t>
    </rPh>
    <rPh sb="4" eb="6">
      <t>ジギョウ</t>
    </rPh>
    <rPh sb="7" eb="9">
      <t>カンリョウ</t>
    </rPh>
    <rPh sb="9" eb="11">
      <t>キジツ</t>
    </rPh>
    <phoneticPr fontId="4"/>
  </si>
  <si>
    <t>４．補助事業の成果</t>
    <rPh sb="2" eb="4">
      <t>ホジョ</t>
    </rPh>
    <rPh sb="4" eb="6">
      <t>ジギョウ</t>
    </rPh>
    <rPh sb="7" eb="9">
      <t>セイカ</t>
    </rPh>
    <phoneticPr fontId="4"/>
  </si>
  <si>
    <t>精算額</t>
    <rPh sb="0" eb="3">
      <t>セイサンガク</t>
    </rPh>
    <phoneticPr fontId="4"/>
  </si>
  <si>
    <t>不用額</t>
    <rPh sb="0" eb="3">
      <t>フヨウガク</t>
    </rPh>
    <phoneticPr fontId="4"/>
  </si>
  <si>
    <t>記</t>
    <rPh sb="0" eb="1">
      <t>キ</t>
    </rPh>
    <phoneticPr fontId="4"/>
  </si>
  <si>
    <t>ファイルの紛失や破損等があった場合は、速やかに事務局に連絡してください。</t>
    <rPh sb="5" eb="7">
      <t>フンシツ</t>
    </rPh>
    <rPh sb="8" eb="10">
      <t>ハソン</t>
    </rPh>
    <rPh sb="10" eb="11">
      <t>トウ</t>
    </rPh>
    <rPh sb="15" eb="17">
      <t>バアイ</t>
    </rPh>
    <rPh sb="19" eb="20">
      <t>スミ</t>
    </rPh>
    <rPh sb="23" eb="26">
      <t>ジムキョク</t>
    </rPh>
    <rPh sb="27" eb="29">
      <t>レンラク</t>
    </rPh>
    <phoneticPr fontId="17"/>
  </si>
  <si>
    <t>工事費</t>
    <rPh sb="0" eb="3">
      <t>コウジヒ</t>
    </rPh>
    <phoneticPr fontId="17"/>
  </si>
  <si>
    <t>工事費</t>
    <rPh sb="0" eb="2">
      <t>コウジ</t>
    </rPh>
    <rPh sb="2" eb="3">
      <t>ヒ</t>
    </rPh>
    <phoneticPr fontId="17"/>
  </si>
  <si>
    <t>原材料費</t>
    <rPh sb="0" eb="4">
      <t>ゲンザイリョウヒ</t>
    </rPh>
    <phoneticPr fontId="17"/>
  </si>
  <si>
    <t>A</t>
    <phoneticPr fontId="4"/>
  </si>
  <si>
    <t>B</t>
    <phoneticPr fontId="4"/>
  </si>
  <si>
    <t>C</t>
    <phoneticPr fontId="4"/>
  </si>
  <si>
    <t>D</t>
    <phoneticPr fontId="4"/>
  </si>
  <si>
    <t>E</t>
    <phoneticPr fontId="4"/>
  </si>
  <si>
    <t>F</t>
    <phoneticPr fontId="4"/>
  </si>
  <si>
    <t xml:space="preserve">
差引補助対象支払額（精算額）
D＝A-B-C</t>
    <rPh sb="1" eb="3">
      <t>サシヒキ</t>
    </rPh>
    <rPh sb="3" eb="5">
      <t>ホジョ</t>
    </rPh>
    <rPh sb="5" eb="7">
      <t>タイショウ</t>
    </rPh>
    <rPh sb="7" eb="9">
      <t>シハラ</t>
    </rPh>
    <rPh sb="9" eb="10">
      <t>ガク</t>
    </rPh>
    <rPh sb="11" eb="14">
      <t>セイサンガク</t>
    </rPh>
    <phoneticPr fontId="17"/>
  </si>
  <si>
    <t>G</t>
    <phoneticPr fontId="4"/>
  </si>
  <si>
    <t xml:space="preserve">
補助金
不用額
G=F-D</t>
    <rPh sb="1" eb="4">
      <t>ホジョキン</t>
    </rPh>
    <rPh sb="5" eb="7">
      <t>フヨウ</t>
    </rPh>
    <rPh sb="7" eb="8">
      <t>ガク</t>
    </rPh>
    <phoneticPr fontId="17"/>
  </si>
  <si>
    <t>工2</t>
    <phoneticPr fontId="17"/>
  </si>
  <si>
    <t>工3</t>
    <phoneticPr fontId="17"/>
  </si>
  <si>
    <t>工4</t>
    <phoneticPr fontId="17"/>
  </si>
  <si>
    <t>工5</t>
    <phoneticPr fontId="17"/>
  </si>
  <si>
    <t>工6</t>
    <phoneticPr fontId="17"/>
  </si>
  <si>
    <t>工7</t>
    <phoneticPr fontId="17"/>
  </si>
  <si>
    <t>工8</t>
    <phoneticPr fontId="17"/>
  </si>
  <si>
    <t>工9</t>
    <phoneticPr fontId="17"/>
  </si>
  <si>
    <t>工10</t>
    <phoneticPr fontId="17"/>
  </si>
  <si>
    <t>工11</t>
    <phoneticPr fontId="17"/>
  </si>
  <si>
    <t>工12</t>
    <phoneticPr fontId="17"/>
  </si>
  <si>
    <t>工13</t>
    <phoneticPr fontId="17"/>
  </si>
  <si>
    <t>工14</t>
    <phoneticPr fontId="17"/>
  </si>
  <si>
    <t>工15</t>
    <phoneticPr fontId="17"/>
  </si>
  <si>
    <t>工16</t>
    <phoneticPr fontId="17"/>
  </si>
  <si>
    <t>工17</t>
    <phoneticPr fontId="17"/>
  </si>
  <si>
    <t>工18</t>
    <phoneticPr fontId="17"/>
  </si>
  <si>
    <t>工19</t>
    <phoneticPr fontId="17"/>
  </si>
  <si>
    <t>工20</t>
    <phoneticPr fontId="17"/>
  </si>
  <si>
    <t>工21</t>
    <phoneticPr fontId="17"/>
  </si>
  <si>
    <t>工22</t>
    <phoneticPr fontId="17"/>
  </si>
  <si>
    <t>工23</t>
    <phoneticPr fontId="17"/>
  </si>
  <si>
    <t>工24</t>
    <phoneticPr fontId="17"/>
  </si>
  <si>
    <t>工25</t>
    <phoneticPr fontId="17"/>
  </si>
  <si>
    <t>工26</t>
    <phoneticPr fontId="17"/>
  </si>
  <si>
    <t>工27</t>
    <phoneticPr fontId="17"/>
  </si>
  <si>
    <t>工28</t>
    <phoneticPr fontId="17"/>
  </si>
  <si>
    <t>工29</t>
    <phoneticPr fontId="17"/>
  </si>
  <si>
    <t>工30</t>
    <phoneticPr fontId="17"/>
  </si>
  <si>
    <t>工31</t>
    <phoneticPr fontId="17"/>
  </si>
  <si>
    <t>工32</t>
    <phoneticPr fontId="17"/>
  </si>
  <si>
    <t>工33</t>
    <phoneticPr fontId="17"/>
  </si>
  <si>
    <t>工34</t>
    <phoneticPr fontId="17"/>
  </si>
  <si>
    <t>工35</t>
    <phoneticPr fontId="17"/>
  </si>
  <si>
    <t>工36</t>
    <phoneticPr fontId="17"/>
  </si>
  <si>
    <t>工37</t>
    <phoneticPr fontId="17"/>
  </si>
  <si>
    <t>工38</t>
    <phoneticPr fontId="17"/>
  </si>
  <si>
    <t>工39</t>
    <phoneticPr fontId="17"/>
  </si>
  <si>
    <t>工40</t>
    <phoneticPr fontId="17"/>
  </si>
  <si>
    <t>工41</t>
    <phoneticPr fontId="17"/>
  </si>
  <si>
    <t>工42</t>
    <phoneticPr fontId="17"/>
  </si>
  <si>
    <t>工43</t>
    <phoneticPr fontId="17"/>
  </si>
  <si>
    <t>工44</t>
    <phoneticPr fontId="17"/>
  </si>
  <si>
    <t>工45</t>
    <phoneticPr fontId="17"/>
  </si>
  <si>
    <t>工46</t>
    <phoneticPr fontId="17"/>
  </si>
  <si>
    <t>工47</t>
    <phoneticPr fontId="17"/>
  </si>
  <si>
    <t>工48</t>
    <phoneticPr fontId="17"/>
  </si>
  <si>
    <t>工49</t>
    <phoneticPr fontId="17"/>
  </si>
  <si>
    <t>工50</t>
    <phoneticPr fontId="17"/>
  </si>
  <si>
    <t>工1</t>
    <phoneticPr fontId="17"/>
  </si>
  <si>
    <t>①本事業で発生した工事費の支払証明書として提出する領収書、振込証明書等の写しを収集・整理してください。</t>
    <rPh sb="1" eb="2">
      <t>ホン</t>
    </rPh>
    <rPh sb="2" eb="4">
      <t>ジギョウ</t>
    </rPh>
    <rPh sb="5" eb="7">
      <t>ハッセイ</t>
    </rPh>
    <rPh sb="9" eb="11">
      <t>コウジ</t>
    </rPh>
    <rPh sb="13" eb="15">
      <t>シハラ</t>
    </rPh>
    <rPh sb="15" eb="18">
      <t>ショウメイショ</t>
    </rPh>
    <rPh sb="21" eb="23">
      <t>テイシュツ</t>
    </rPh>
    <rPh sb="36" eb="37">
      <t>ウツ</t>
    </rPh>
    <rPh sb="39" eb="41">
      <t>シュウシュウ</t>
    </rPh>
    <rPh sb="42" eb="44">
      <t>セイリ</t>
    </rPh>
    <phoneticPr fontId="46"/>
  </si>
  <si>
    <t>②①で収集した工事費の支払証明書に番号を振ってください。番号の振り方は「工（数字）」で1から順に振ってください。</t>
    <rPh sb="3" eb="5">
      <t>シュウシュウ</t>
    </rPh>
    <rPh sb="7" eb="9">
      <t>コウジ</t>
    </rPh>
    <rPh sb="11" eb="13">
      <t>シハラ</t>
    </rPh>
    <rPh sb="13" eb="16">
      <t>ショウメイショ</t>
    </rPh>
    <rPh sb="17" eb="19">
      <t>バンゴウ</t>
    </rPh>
    <rPh sb="20" eb="21">
      <t>フ</t>
    </rPh>
    <rPh sb="28" eb="30">
      <t>バンゴウ</t>
    </rPh>
    <rPh sb="31" eb="32">
      <t>フ</t>
    </rPh>
    <rPh sb="33" eb="34">
      <t>カタ</t>
    </rPh>
    <rPh sb="38" eb="40">
      <t>スウジ</t>
    </rPh>
    <rPh sb="46" eb="47">
      <t>ジュン</t>
    </rPh>
    <rPh sb="48" eb="49">
      <t>フ</t>
    </rPh>
    <phoneticPr fontId="46"/>
  </si>
  <si>
    <r>
      <t>本ファイルは、完了実績報告に必要な</t>
    </r>
    <r>
      <rPr>
        <b/>
        <u/>
        <sz val="22"/>
        <rFont val="ＭＳ Ｐゴシック"/>
        <family val="3"/>
        <charset val="128"/>
        <scheme val="minor"/>
      </rPr>
      <t>経費関連の様式一式</t>
    </r>
    <r>
      <rPr>
        <sz val="22"/>
        <color rgb="FFFF0000"/>
        <rFont val="ＭＳ Ｐゴシック"/>
        <family val="3"/>
        <charset val="128"/>
        <scheme val="minor"/>
      </rPr>
      <t>です。</t>
    </r>
    <rPh sb="0" eb="1">
      <t>ホン</t>
    </rPh>
    <rPh sb="7" eb="13">
      <t>カンリョウジッセキホウコク</t>
    </rPh>
    <rPh sb="14" eb="16">
      <t>ヒツヨウ</t>
    </rPh>
    <rPh sb="17" eb="19">
      <t>ケイヒ</t>
    </rPh>
    <rPh sb="19" eb="21">
      <t>カンレン</t>
    </rPh>
    <rPh sb="22" eb="24">
      <t>ヨウシキ</t>
    </rPh>
    <rPh sb="24" eb="26">
      <t>イッシキ</t>
    </rPh>
    <phoneticPr fontId="17"/>
  </si>
  <si>
    <r>
      <rPr>
        <b/>
        <u/>
        <sz val="22"/>
        <color theme="1"/>
        <rFont val="ＭＳ Ｐゴシック"/>
        <family val="3"/>
        <charset val="128"/>
        <scheme val="minor"/>
      </rPr>
      <t>入力は着色されているセルのみ</t>
    </r>
    <r>
      <rPr>
        <sz val="22"/>
        <color rgb="FFFF0000"/>
        <rFont val="ＭＳ Ｐゴシック"/>
        <family val="3"/>
        <charset val="128"/>
        <scheme val="minor"/>
      </rPr>
      <t>行ってください。</t>
    </r>
    <rPh sb="0" eb="2">
      <t>ニュウリョク</t>
    </rPh>
    <rPh sb="3" eb="5">
      <t>チャクショク</t>
    </rPh>
    <rPh sb="14" eb="15">
      <t>オコナ</t>
    </rPh>
    <phoneticPr fontId="17"/>
  </si>
  <si>
    <t>①本事業で発生した需用費の支払証明書として提出する領収書、振込証明書等の写しを収集・整理してください。</t>
    <rPh sb="1" eb="2">
      <t>ホン</t>
    </rPh>
    <rPh sb="2" eb="4">
      <t>ジギョウ</t>
    </rPh>
    <rPh sb="5" eb="7">
      <t>ハッセイ</t>
    </rPh>
    <rPh sb="9" eb="12">
      <t>ジュヨウヒ</t>
    </rPh>
    <rPh sb="13" eb="15">
      <t>シハラ</t>
    </rPh>
    <rPh sb="15" eb="18">
      <t>ショウメイショ</t>
    </rPh>
    <rPh sb="21" eb="23">
      <t>テイシュツ</t>
    </rPh>
    <rPh sb="36" eb="37">
      <t>ウツ</t>
    </rPh>
    <rPh sb="39" eb="41">
      <t>シュウシュウ</t>
    </rPh>
    <rPh sb="42" eb="44">
      <t>セイリ</t>
    </rPh>
    <phoneticPr fontId="46"/>
  </si>
  <si>
    <t>②①で収集した需用費の支払証明書に番号を振ってください。番号の振り方は「需（数字）」で1から順に振ってください。</t>
    <rPh sb="3" eb="5">
      <t>シュウシュウ</t>
    </rPh>
    <rPh sb="7" eb="10">
      <t>ジュヨウヒ</t>
    </rPh>
    <rPh sb="11" eb="13">
      <t>シハラ</t>
    </rPh>
    <rPh sb="13" eb="16">
      <t>ショウメイショ</t>
    </rPh>
    <rPh sb="17" eb="19">
      <t>バンゴウ</t>
    </rPh>
    <rPh sb="20" eb="21">
      <t>フ</t>
    </rPh>
    <rPh sb="28" eb="30">
      <t>バンゴウ</t>
    </rPh>
    <rPh sb="31" eb="32">
      <t>フ</t>
    </rPh>
    <rPh sb="33" eb="34">
      <t>カタ</t>
    </rPh>
    <rPh sb="36" eb="37">
      <t>ジュ</t>
    </rPh>
    <rPh sb="38" eb="40">
      <t>スウジ</t>
    </rPh>
    <rPh sb="46" eb="47">
      <t>ジュン</t>
    </rPh>
    <rPh sb="48" eb="49">
      <t>フ</t>
    </rPh>
    <phoneticPr fontId="46"/>
  </si>
  <si>
    <t>需1</t>
    <rPh sb="0" eb="1">
      <t>ジュ</t>
    </rPh>
    <phoneticPr fontId="17"/>
  </si>
  <si>
    <t>需2</t>
    <rPh sb="0" eb="1">
      <t>ジュ</t>
    </rPh>
    <phoneticPr fontId="17"/>
  </si>
  <si>
    <t>需3</t>
    <rPh sb="0" eb="1">
      <t>ジュ</t>
    </rPh>
    <phoneticPr fontId="17"/>
  </si>
  <si>
    <t>需4</t>
    <rPh sb="0" eb="1">
      <t>ジュ</t>
    </rPh>
    <phoneticPr fontId="17"/>
  </si>
  <si>
    <t>需5</t>
    <rPh sb="0" eb="1">
      <t>ジュ</t>
    </rPh>
    <phoneticPr fontId="17"/>
  </si>
  <si>
    <t>需6</t>
    <rPh sb="0" eb="1">
      <t>ジュ</t>
    </rPh>
    <phoneticPr fontId="17"/>
  </si>
  <si>
    <t>需7</t>
    <rPh sb="0" eb="1">
      <t>ジュ</t>
    </rPh>
    <phoneticPr fontId="17"/>
  </si>
  <si>
    <t>需8</t>
    <rPh sb="0" eb="1">
      <t>ジュ</t>
    </rPh>
    <phoneticPr fontId="17"/>
  </si>
  <si>
    <t>需9</t>
    <rPh sb="0" eb="1">
      <t>ジュ</t>
    </rPh>
    <phoneticPr fontId="17"/>
  </si>
  <si>
    <t>需10</t>
    <rPh sb="0" eb="1">
      <t>ジュ</t>
    </rPh>
    <phoneticPr fontId="17"/>
  </si>
  <si>
    <t>需11</t>
    <rPh sb="0" eb="1">
      <t>ジュ</t>
    </rPh>
    <phoneticPr fontId="17"/>
  </si>
  <si>
    <t>需12</t>
    <rPh sb="0" eb="1">
      <t>ジュ</t>
    </rPh>
    <phoneticPr fontId="17"/>
  </si>
  <si>
    <t>需13</t>
    <rPh sb="0" eb="1">
      <t>ジュ</t>
    </rPh>
    <phoneticPr fontId="17"/>
  </si>
  <si>
    <t>需14</t>
    <rPh sb="0" eb="1">
      <t>ジュ</t>
    </rPh>
    <phoneticPr fontId="17"/>
  </si>
  <si>
    <t>需15</t>
    <rPh sb="0" eb="1">
      <t>ジュ</t>
    </rPh>
    <phoneticPr fontId="17"/>
  </si>
  <si>
    <t>需16</t>
    <rPh sb="0" eb="1">
      <t>ジュ</t>
    </rPh>
    <phoneticPr fontId="17"/>
  </si>
  <si>
    <t>需17</t>
    <rPh sb="0" eb="1">
      <t>ジュ</t>
    </rPh>
    <phoneticPr fontId="17"/>
  </si>
  <si>
    <t>需18</t>
    <rPh sb="0" eb="1">
      <t>ジュ</t>
    </rPh>
    <phoneticPr fontId="17"/>
  </si>
  <si>
    <t>需19</t>
    <rPh sb="0" eb="1">
      <t>ジュ</t>
    </rPh>
    <phoneticPr fontId="17"/>
  </si>
  <si>
    <t>需20</t>
    <rPh sb="0" eb="1">
      <t>ジュ</t>
    </rPh>
    <phoneticPr fontId="17"/>
  </si>
  <si>
    <t>需21</t>
    <rPh sb="0" eb="1">
      <t>ジュ</t>
    </rPh>
    <phoneticPr fontId="17"/>
  </si>
  <si>
    <t>需22</t>
    <rPh sb="0" eb="1">
      <t>ジュ</t>
    </rPh>
    <phoneticPr fontId="17"/>
  </si>
  <si>
    <t>需23</t>
    <rPh sb="0" eb="1">
      <t>ジュ</t>
    </rPh>
    <phoneticPr fontId="17"/>
  </si>
  <si>
    <t>需24</t>
    <rPh sb="0" eb="1">
      <t>ジュ</t>
    </rPh>
    <phoneticPr fontId="17"/>
  </si>
  <si>
    <t>需25</t>
    <rPh sb="0" eb="1">
      <t>ジュ</t>
    </rPh>
    <phoneticPr fontId="17"/>
  </si>
  <si>
    <t>需26</t>
    <rPh sb="0" eb="1">
      <t>ジュ</t>
    </rPh>
    <phoneticPr fontId="17"/>
  </si>
  <si>
    <t>需27</t>
    <rPh sb="0" eb="1">
      <t>ジュ</t>
    </rPh>
    <phoneticPr fontId="17"/>
  </si>
  <si>
    <t>需28</t>
    <rPh sb="0" eb="1">
      <t>ジュ</t>
    </rPh>
    <phoneticPr fontId="17"/>
  </si>
  <si>
    <t>需29</t>
    <rPh sb="0" eb="1">
      <t>ジュ</t>
    </rPh>
    <phoneticPr fontId="17"/>
  </si>
  <si>
    <t>需30</t>
    <rPh sb="0" eb="1">
      <t>ジュ</t>
    </rPh>
    <phoneticPr fontId="17"/>
  </si>
  <si>
    <t>需31</t>
    <rPh sb="0" eb="1">
      <t>ジュ</t>
    </rPh>
    <phoneticPr fontId="17"/>
  </si>
  <si>
    <t>需32</t>
    <rPh sb="0" eb="1">
      <t>ジュ</t>
    </rPh>
    <phoneticPr fontId="17"/>
  </si>
  <si>
    <t>需33</t>
    <rPh sb="0" eb="1">
      <t>ジュ</t>
    </rPh>
    <phoneticPr fontId="17"/>
  </si>
  <si>
    <t>需34</t>
    <rPh sb="0" eb="1">
      <t>ジュ</t>
    </rPh>
    <phoneticPr fontId="17"/>
  </si>
  <si>
    <t>需35</t>
    <rPh sb="0" eb="1">
      <t>ジュ</t>
    </rPh>
    <phoneticPr fontId="17"/>
  </si>
  <si>
    <t>需36</t>
    <rPh sb="0" eb="1">
      <t>ジュ</t>
    </rPh>
    <phoneticPr fontId="17"/>
  </si>
  <si>
    <t>需37</t>
    <rPh sb="0" eb="1">
      <t>ジュ</t>
    </rPh>
    <phoneticPr fontId="17"/>
  </si>
  <si>
    <t>需38</t>
    <rPh sb="0" eb="1">
      <t>ジュ</t>
    </rPh>
    <phoneticPr fontId="17"/>
  </si>
  <si>
    <t>需39</t>
    <rPh sb="0" eb="1">
      <t>ジュ</t>
    </rPh>
    <phoneticPr fontId="17"/>
  </si>
  <si>
    <t>需40</t>
    <rPh sb="0" eb="1">
      <t>ジュ</t>
    </rPh>
    <phoneticPr fontId="17"/>
  </si>
  <si>
    <t>需41</t>
    <rPh sb="0" eb="1">
      <t>ジュ</t>
    </rPh>
    <phoneticPr fontId="17"/>
  </si>
  <si>
    <t>需42</t>
    <rPh sb="0" eb="1">
      <t>ジュ</t>
    </rPh>
    <phoneticPr fontId="17"/>
  </si>
  <si>
    <t>需43</t>
    <rPh sb="0" eb="1">
      <t>ジュ</t>
    </rPh>
    <phoneticPr fontId="17"/>
  </si>
  <si>
    <t>需44</t>
    <rPh sb="0" eb="1">
      <t>ジュ</t>
    </rPh>
    <phoneticPr fontId="17"/>
  </si>
  <si>
    <t>需45</t>
    <rPh sb="0" eb="1">
      <t>ジュ</t>
    </rPh>
    <phoneticPr fontId="17"/>
  </si>
  <si>
    <t>需46</t>
    <rPh sb="0" eb="1">
      <t>ジュ</t>
    </rPh>
    <phoneticPr fontId="17"/>
  </si>
  <si>
    <t>需47</t>
    <rPh sb="0" eb="1">
      <t>ジュ</t>
    </rPh>
    <phoneticPr fontId="17"/>
  </si>
  <si>
    <t>需48</t>
    <rPh sb="0" eb="1">
      <t>ジュ</t>
    </rPh>
    <phoneticPr fontId="17"/>
  </si>
  <si>
    <t>需49</t>
    <rPh sb="0" eb="1">
      <t>ジュ</t>
    </rPh>
    <phoneticPr fontId="17"/>
  </si>
  <si>
    <t>需50</t>
    <rPh sb="0" eb="1">
      <t>ジュ</t>
    </rPh>
    <phoneticPr fontId="17"/>
  </si>
  <si>
    <t>役職名　氏名　　</t>
    <phoneticPr fontId="4"/>
  </si>
  <si>
    <t>令和</t>
    <rPh sb="0" eb="2">
      <t>レイワ</t>
    </rPh>
    <phoneticPr fontId="4"/>
  </si>
  <si>
    <t>年</t>
    <rPh sb="0" eb="1">
      <t>ネン</t>
    </rPh>
    <phoneticPr fontId="4"/>
  </si>
  <si>
    <t>月</t>
    <rPh sb="0" eb="1">
      <t>ガツ</t>
    </rPh>
    <phoneticPr fontId="4"/>
  </si>
  <si>
    <t>日</t>
    <rPh sb="0" eb="1">
      <t>ニチ</t>
    </rPh>
    <phoneticPr fontId="4"/>
  </si>
  <si>
    <t>代表者</t>
    <phoneticPr fontId="4"/>
  </si>
  <si>
    <t>賃1</t>
  </si>
  <si>
    <t>賃1</t>
    <rPh sb="0" eb="1">
      <t>チン</t>
    </rPh>
    <phoneticPr fontId="4"/>
  </si>
  <si>
    <t>賃2</t>
  </si>
  <si>
    <t>賃2</t>
    <rPh sb="0" eb="1">
      <t>チン</t>
    </rPh>
    <phoneticPr fontId="4"/>
  </si>
  <si>
    <t>賃3</t>
    <rPh sb="0" eb="1">
      <t>チン</t>
    </rPh>
    <phoneticPr fontId="4"/>
  </si>
  <si>
    <t>賃4</t>
    <rPh sb="0" eb="1">
      <t>チン</t>
    </rPh>
    <phoneticPr fontId="4"/>
  </si>
  <si>
    <t>賃5</t>
    <rPh sb="0" eb="1">
      <t>チン</t>
    </rPh>
    <phoneticPr fontId="4"/>
  </si>
  <si>
    <t>賃6</t>
    <rPh sb="0" eb="1">
      <t>チン</t>
    </rPh>
    <phoneticPr fontId="4"/>
  </si>
  <si>
    <t>賃7</t>
    <rPh sb="0" eb="1">
      <t>チン</t>
    </rPh>
    <phoneticPr fontId="4"/>
  </si>
  <si>
    <t>賃8</t>
    <rPh sb="0" eb="1">
      <t>チン</t>
    </rPh>
    <phoneticPr fontId="4"/>
  </si>
  <si>
    <t>賃9</t>
    <rPh sb="0" eb="1">
      <t>チン</t>
    </rPh>
    <phoneticPr fontId="4"/>
  </si>
  <si>
    <t>賃10</t>
    <rPh sb="0" eb="1">
      <t>チン</t>
    </rPh>
    <phoneticPr fontId="4"/>
  </si>
  <si>
    <t>賃11</t>
    <rPh sb="0" eb="1">
      <t>チン</t>
    </rPh>
    <phoneticPr fontId="4"/>
  </si>
  <si>
    <t>賃12</t>
    <rPh sb="0" eb="1">
      <t>チン</t>
    </rPh>
    <phoneticPr fontId="4"/>
  </si>
  <si>
    <t>賃13</t>
    <rPh sb="0" eb="1">
      <t>チン</t>
    </rPh>
    <phoneticPr fontId="4"/>
  </si>
  <si>
    <t>賃14</t>
    <rPh sb="0" eb="1">
      <t>チン</t>
    </rPh>
    <phoneticPr fontId="4"/>
  </si>
  <si>
    <t>賃15</t>
    <rPh sb="0" eb="1">
      <t>チン</t>
    </rPh>
    <phoneticPr fontId="4"/>
  </si>
  <si>
    <t>賃16</t>
    <rPh sb="0" eb="1">
      <t>チン</t>
    </rPh>
    <phoneticPr fontId="4"/>
  </si>
  <si>
    <t>賃17</t>
    <rPh sb="0" eb="1">
      <t>チン</t>
    </rPh>
    <phoneticPr fontId="4"/>
  </si>
  <si>
    <t>賃18</t>
    <rPh sb="0" eb="1">
      <t>チン</t>
    </rPh>
    <phoneticPr fontId="4"/>
  </si>
  <si>
    <t>賃19</t>
    <rPh sb="0" eb="1">
      <t>チン</t>
    </rPh>
    <phoneticPr fontId="4"/>
  </si>
  <si>
    <t>賃20</t>
    <rPh sb="0" eb="1">
      <t>チン</t>
    </rPh>
    <phoneticPr fontId="4"/>
  </si>
  <si>
    <t>賃21</t>
    <rPh sb="0" eb="1">
      <t>チン</t>
    </rPh>
    <phoneticPr fontId="4"/>
  </si>
  <si>
    <t>賃22</t>
    <rPh sb="0" eb="1">
      <t>チン</t>
    </rPh>
    <phoneticPr fontId="4"/>
  </si>
  <si>
    <t>賃23</t>
    <rPh sb="0" eb="1">
      <t>チン</t>
    </rPh>
    <phoneticPr fontId="4"/>
  </si>
  <si>
    <t>賃24</t>
    <rPh sb="0" eb="1">
      <t>チン</t>
    </rPh>
    <phoneticPr fontId="4"/>
  </si>
  <si>
    <t>賃25</t>
    <rPh sb="0" eb="1">
      <t>チン</t>
    </rPh>
    <phoneticPr fontId="4"/>
  </si>
  <si>
    <t>賃3</t>
  </si>
  <si>
    <t>賃4</t>
  </si>
  <si>
    <t>賃5</t>
  </si>
  <si>
    <t>賃6</t>
  </si>
  <si>
    <t>賃7</t>
  </si>
  <si>
    <t>賃8</t>
  </si>
  <si>
    <t>賃9</t>
  </si>
  <si>
    <t>賃10</t>
  </si>
  <si>
    <t>賃11</t>
  </si>
  <si>
    <t>賃12</t>
  </si>
  <si>
    <t>賃13</t>
  </si>
  <si>
    <t>賃14</t>
  </si>
  <si>
    <t>賃15</t>
  </si>
  <si>
    <t>賃16</t>
  </si>
  <si>
    <t>賃17</t>
  </si>
  <si>
    <t>賃18</t>
  </si>
  <si>
    <t>賃19</t>
  </si>
  <si>
    <t>賃20</t>
  </si>
  <si>
    <t>賃21</t>
  </si>
  <si>
    <t>賃22</t>
  </si>
  <si>
    <t>賃23</t>
  </si>
  <si>
    <t>賃24</t>
  </si>
  <si>
    <t>賃25</t>
  </si>
  <si>
    <t>給１</t>
    <rPh sb="0" eb="1">
      <t>キュウ</t>
    </rPh>
    <phoneticPr fontId="4"/>
  </si>
  <si>
    <t>給２</t>
    <rPh sb="0" eb="1">
      <t>キュウ</t>
    </rPh>
    <phoneticPr fontId="4"/>
  </si>
  <si>
    <t>給３</t>
    <rPh sb="0" eb="1">
      <t>キュウ</t>
    </rPh>
    <phoneticPr fontId="4"/>
  </si>
  <si>
    <t>給４</t>
    <rPh sb="0" eb="1">
      <t>キュウ</t>
    </rPh>
    <phoneticPr fontId="4"/>
  </si>
  <si>
    <t>給５</t>
    <rPh sb="0" eb="1">
      <t>キュウ</t>
    </rPh>
    <phoneticPr fontId="4"/>
  </si>
  <si>
    <t>給６</t>
    <rPh sb="0" eb="1">
      <t>キュウ</t>
    </rPh>
    <phoneticPr fontId="4"/>
  </si>
  <si>
    <t>給７</t>
    <rPh sb="0" eb="1">
      <t>キュウ</t>
    </rPh>
    <phoneticPr fontId="4"/>
  </si>
  <si>
    <t>給８</t>
    <rPh sb="0" eb="1">
      <t>キュウ</t>
    </rPh>
    <phoneticPr fontId="4"/>
  </si>
  <si>
    <t>給９</t>
    <rPh sb="0" eb="1">
      <t>キュウ</t>
    </rPh>
    <phoneticPr fontId="4"/>
  </si>
  <si>
    <t>給１０</t>
    <rPh sb="0" eb="1">
      <t>キュウ</t>
    </rPh>
    <phoneticPr fontId="4"/>
  </si>
  <si>
    <t>給１１</t>
    <rPh sb="0" eb="1">
      <t>キュウ</t>
    </rPh>
    <phoneticPr fontId="4"/>
  </si>
  <si>
    <t>給１２</t>
    <rPh sb="0" eb="1">
      <t>キュウ</t>
    </rPh>
    <phoneticPr fontId="4"/>
  </si>
  <si>
    <t>給１３</t>
    <rPh sb="0" eb="1">
      <t>キュウ</t>
    </rPh>
    <phoneticPr fontId="4"/>
  </si>
  <si>
    <t>給１４</t>
    <rPh sb="0" eb="1">
      <t>キュウ</t>
    </rPh>
    <phoneticPr fontId="4"/>
  </si>
  <si>
    <t>給１５</t>
    <rPh sb="0" eb="1">
      <t>キュウ</t>
    </rPh>
    <phoneticPr fontId="4"/>
  </si>
  <si>
    <t>給１６</t>
    <rPh sb="0" eb="1">
      <t>キュウ</t>
    </rPh>
    <phoneticPr fontId="4"/>
  </si>
  <si>
    <t>給１７</t>
    <rPh sb="0" eb="1">
      <t>キュウ</t>
    </rPh>
    <phoneticPr fontId="4"/>
  </si>
  <si>
    <t>給１８</t>
    <rPh sb="0" eb="1">
      <t>キュウ</t>
    </rPh>
    <phoneticPr fontId="4"/>
  </si>
  <si>
    <t>給１９</t>
    <rPh sb="0" eb="1">
      <t>キュウ</t>
    </rPh>
    <phoneticPr fontId="4"/>
  </si>
  <si>
    <t>給２０</t>
    <rPh sb="0" eb="1">
      <t>キュウ</t>
    </rPh>
    <phoneticPr fontId="4"/>
  </si>
  <si>
    <t>給２１</t>
    <rPh sb="0" eb="1">
      <t>キュウ</t>
    </rPh>
    <phoneticPr fontId="4"/>
  </si>
  <si>
    <t>給２２</t>
    <rPh sb="0" eb="1">
      <t>キュウ</t>
    </rPh>
    <phoneticPr fontId="4"/>
  </si>
  <si>
    <t>給２３</t>
    <rPh sb="0" eb="1">
      <t>キュウ</t>
    </rPh>
    <phoneticPr fontId="4"/>
  </si>
  <si>
    <t>給２４</t>
    <rPh sb="0" eb="1">
      <t>キュウ</t>
    </rPh>
    <phoneticPr fontId="4"/>
  </si>
  <si>
    <t>給２５</t>
    <rPh sb="0" eb="1">
      <t>キュウ</t>
    </rPh>
    <phoneticPr fontId="4"/>
  </si>
  <si>
    <t>別紙１（一）　補助金精算調書</t>
    <rPh sb="1" eb="2">
      <t>カミ</t>
    </rPh>
    <rPh sb="4" eb="5">
      <t>1</t>
    </rPh>
    <phoneticPr fontId="4"/>
  </si>
  <si>
    <t>別紙１（二）　科目別精算内訳</t>
    <rPh sb="0" eb="2">
      <t>ベッシ</t>
    </rPh>
    <rPh sb="4" eb="5">
      <t>ニ</t>
    </rPh>
    <rPh sb="7" eb="10">
      <t>カモクベツ</t>
    </rPh>
    <rPh sb="10" eb="12">
      <t>セイサン</t>
    </rPh>
    <rPh sb="12" eb="14">
      <t>ウチワケ</t>
    </rPh>
    <phoneticPr fontId="17"/>
  </si>
  <si>
    <t>D=A-B-C</t>
    <phoneticPr fontId="17"/>
  </si>
  <si>
    <t>別紙１（三）　決算内訳</t>
    <rPh sb="0" eb="2">
      <t>ベッシ</t>
    </rPh>
    <rPh sb="4" eb="5">
      <t>サン</t>
    </rPh>
    <rPh sb="7" eb="9">
      <t>ケッサン</t>
    </rPh>
    <rPh sb="9" eb="11">
      <t>ウチワケ</t>
    </rPh>
    <phoneticPr fontId="17"/>
  </si>
  <si>
    <t>別紙１（四）　充当財源調書</t>
    <rPh sb="0" eb="2">
      <t>ベッシ</t>
    </rPh>
    <rPh sb="4" eb="5">
      <t>ヨン</t>
    </rPh>
    <rPh sb="7" eb="9">
      <t>ジュウトウ</t>
    </rPh>
    <rPh sb="9" eb="11">
      <t>ザイゲン</t>
    </rPh>
    <rPh sb="11" eb="12">
      <t>シラ</t>
    </rPh>
    <rPh sb="12" eb="13">
      <t>ショ</t>
    </rPh>
    <phoneticPr fontId="17"/>
  </si>
  <si>
    <t>残　存　物　件　調　書</t>
    <phoneticPr fontId="4"/>
  </si>
  <si>
    <t>令和　年</t>
    <rPh sb="0" eb="2">
      <t>レイワ</t>
    </rPh>
    <rPh sb="3" eb="4">
      <t>ネン</t>
    </rPh>
    <phoneticPr fontId="4"/>
  </si>
  <si>
    <t>　事務事業者（選定後追記）</t>
    <rPh sb="1" eb="3">
      <t>ジム</t>
    </rPh>
    <rPh sb="3" eb="5">
      <t>ジギョウ</t>
    </rPh>
    <rPh sb="5" eb="6">
      <t>シャ</t>
    </rPh>
    <rPh sb="7" eb="9">
      <t>センテイ</t>
    </rPh>
    <rPh sb="9" eb="10">
      <t>ゴ</t>
    </rPh>
    <rPh sb="10" eb="12">
      <t>ツイキ</t>
    </rPh>
    <phoneticPr fontId="4"/>
  </si>
  <si>
    <t>事務事業者（選定後追記）</t>
    <rPh sb="0" eb="2">
      <t>ジム</t>
    </rPh>
    <rPh sb="2" eb="5">
      <t>ジギョウシャ</t>
    </rPh>
    <rPh sb="6" eb="8">
      <t>センテイ</t>
    </rPh>
    <rPh sb="8" eb="9">
      <t>ゴ</t>
    </rPh>
    <rPh sb="9" eb="11">
      <t>ツイキ</t>
    </rPh>
    <phoneticPr fontId="17"/>
  </si>
  <si>
    <t>事業年度</t>
    <rPh sb="0" eb="2">
      <t>ジギョウ</t>
    </rPh>
    <rPh sb="2" eb="4">
      <t>ネンド</t>
    </rPh>
    <phoneticPr fontId="4"/>
  </si>
  <si>
    <t>←申請年度をはじめに入力してください。</t>
    <rPh sb="1" eb="3">
      <t>シンセイ</t>
    </rPh>
    <rPh sb="3" eb="5">
      <t>ネンド</t>
    </rPh>
    <rPh sb="10" eb="12">
      <t>ニュウリョク</t>
    </rPh>
    <phoneticPr fontId="4"/>
  </si>
  <si>
    <t>団体の名称</t>
    <rPh sb="0" eb="2">
      <t>ダンタイ</t>
    </rPh>
    <rPh sb="3" eb="5">
      <t>メイショウ</t>
    </rPh>
    <phoneticPr fontId="4"/>
  </si>
  <si>
    <t>③完了実績報告書</t>
    <phoneticPr fontId="17"/>
  </si>
  <si>
    <t>様式19</t>
    <rPh sb="0" eb="2">
      <t>ヨウシキ</t>
    </rPh>
    <phoneticPr fontId="4"/>
  </si>
  <si>
    <t>２．事業成果報告書    　（別添資料２）</t>
    <phoneticPr fontId="17"/>
  </si>
  <si>
    <t>３．事業成果報告スライド（別添資料３）</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</si>
</sst>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176" formatCode="\(#,##0\)"/>
    <numFmt numFmtId="177" formatCode="#,##0_);[Red]\(#,##0\)"/>
    <numFmt numFmtId="178" formatCode="#,##0_ "/>
    <numFmt numFmtId="179" formatCode="\(#,##0\);[Red]\(\-#,##0\)"/>
    <numFmt numFmtId="180" formatCode="#,##0."/>
    <numFmt numFmtId="181" formatCode="#,##0;&quot;△ &quot;#,##0"/>
    <numFmt numFmtId="182" formatCode="\(#,##0\);\(\△#,##0\)"/>
    <numFmt numFmtId="183" formatCode="[$-411]ggge&quot;年&quot;m&quot;月&quot;d&quot;日&quot;;@"/>
    <numFmt numFmtId="184" formatCode="&quot;金　&quot;#,##0;[Red]&quot;金　&quot;\-#,##0"/>
    <numFmt numFmtId="185" formatCode="#,##0&quot;円&quot;;\-#,##0&quot;円&quot;"/>
    <numFmt numFmtId="186" formatCode="0.0"/>
    <numFmt numFmtId="187" formatCode="#,##0.0;[Red]\-#,##0.0"/>
    <numFmt numFmtId="188" formatCode="&quot;旅&quot;0"/>
  </numFmts>
  <fonts count="63"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11"/>
      <color rgb="FF0000FF"/>
      <name val="ＭＳ Ｐゴシック"/>
      <family val="3"/>
      <charset val="128"/>
    </font>
    <font>
      <sz val="12"/>
      <name val="ＭＳ 明朝"/>
      <family val="1"/>
      <charset val="128"/>
    </font>
    <font>
      <sz val="12"/>
      <color indexed="8"/>
      <name val="ＭＳ 明朝"/>
      <family val="1"/>
      <charset val="128"/>
    </font>
    <font>
      <sz val="12"/>
      <color indexed="12"/>
      <name val="Century"/>
      <family val="1"/>
    </font>
    <font>
      <sz val="11"/>
      <color theme="1"/>
      <name val="ＭＳ Ｐゴシック"/>
      <family val="3"/>
      <charset val="128"/>
    </font>
    <font>
      <sz val="12"/>
      <color theme="1"/>
      <name val="ＭＳ 明朝"/>
      <family val="1"/>
      <charset val="128"/>
    </font>
    <font>
      <sz val="22"/>
      <color theme="1"/>
      <name val="ＭＳ Ｐゴシック"/>
      <family val="3"/>
      <charset val="128"/>
      <scheme val="minor"/>
    </font>
    <font>
      <u/>
      <sz val="11"/>
      <color theme="10"/>
      <name val="ＭＳ Ｐゴシック"/>
      <family val="2"/>
      <charset val="128"/>
      <scheme val="minor"/>
    </font>
    <font>
      <sz val="28"/>
      <color rgb="FFFF0000"/>
      <name val="ＭＳ Ｐゴシック"/>
      <family val="3"/>
      <charset val="128"/>
      <scheme val="minor"/>
    </font>
    <font>
      <sz val="6"/>
      <name val="ＭＳ Ｐゴシック"/>
      <family val="2"/>
      <charset val="128"/>
      <scheme val="minor"/>
    </font>
    <font>
      <sz val="22"/>
      <color rgb="FFFF0000"/>
      <name val="ＭＳ Ｐゴシック"/>
      <family val="3"/>
      <charset val="128"/>
      <scheme val="minor"/>
    </font>
    <font>
      <sz val="22"/>
      <color rgb="FFFF0000"/>
      <name val="ＭＳ Ｐゴシック"/>
      <family val="2"/>
      <charset val="128"/>
      <scheme val="minor"/>
    </font>
    <font>
      <b/>
      <u/>
      <sz val="22"/>
      <name val="ＭＳ Ｐゴシック"/>
      <family val="3"/>
      <charset val="128"/>
      <scheme val="minor"/>
    </font>
    <font>
      <sz val="18"/>
      <color theme="1"/>
      <name val="ＭＳ Ｐゴシック"/>
      <family val="3"/>
      <charset val="128"/>
      <scheme val="minor"/>
    </font>
    <font>
      <sz val="18"/>
      <color rgb="FFFF0000"/>
      <name val="ＭＳ Ｐゴシック"/>
      <family val="3"/>
      <charset val="128"/>
      <scheme val="minor"/>
    </font>
    <font>
      <b/>
      <sz val="12"/>
      <name val="ＭＳ Ｐゴシック"/>
      <family val="3"/>
      <charset val="128"/>
      <scheme val="minor"/>
    </font>
    <font>
      <sz val="11"/>
      <color theme="1"/>
      <name val="ＭＳ 明朝"/>
      <family val="1"/>
      <charset val="128"/>
    </font>
    <font>
      <sz val="12"/>
      <color rgb="FF0000FF"/>
      <name val="ＭＳ 明朝"/>
      <family val="1"/>
      <charset val="128"/>
    </font>
    <font>
      <sz val="11"/>
      <name val="ＭＳ 明朝"/>
      <family val="1"/>
      <charset val="128"/>
    </font>
    <font>
      <sz val="10"/>
      <name val="ＭＳ 明朝"/>
      <family val="1"/>
      <charset val="128"/>
    </font>
    <font>
      <b/>
      <u/>
      <sz val="12"/>
      <color rgb="FF0000FF"/>
      <name val="ＭＳ Ｐゴシック"/>
      <family val="3"/>
      <charset val="128"/>
      <scheme val="minor"/>
    </font>
    <font>
      <sz val="11"/>
      <color theme="1"/>
      <name val="ＭＳ Ｐゴシック"/>
      <family val="3"/>
      <charset val="128"/>
      <scheme val="minor"/>
    </font>
    <font>
      <b/>
      <sz val="12"/>
      <name val="ＭＳ 明朝"/>
      <family val="1"/>
      <charset val="128"/>
    </font>
    <font>
      <sz val="11"/>
      <color theme="1"/>
      <name val="ＭＳ Ｐゴシック"/>
      <family val="2"/>
      <charset val="128"/>
    </font>
    <font>
      <sz val="10"/>
      <color theme="1"/>
      <name val="ＭＳ 明朝"/>
      <family val="1"/>
      <charset val="128"/>
    </font>
    <font>
      <sz val="10"/>
      <color rgb="FF0000FF"/>
      <name val="ＭＳ 明朝"/>
      <family val="1"/>
      <charset val="128"/>
    </font>
    <font>
      <sz val="10"/>
      <color rgb="FF0070C0"/>
      <name val="ＭＳ 明朝"/>
      <family val="1"/>
      <charset val="128"/>
    </font>
    <font>
      <sz val="9"/>
      <color theme="1"/>
      <name val="ＭＳ 明朝"/>
      <family val="1"/>
      <charset val="128"/>
    </font>
    <font>
      <sz val="8"/>
      <color rgb="FF0000FF"/>
      <name val="ＭＳ 明朝"/>
      <family val="1"/>
      <charset val="128"/>
    </font>
    <font>
      <sz val="11"/>
      <color rgb="FFFF0000"/>
      <name val="ＭＳ 明朝"/>
      <family val="1"/>
      <charset val="128"/>
    </font>
    <font>
      <sz val="10"/>
      <color rgb="FFCCFFCC"/>
      <name val="ＭＳ 明朝"/>
      <family val="1"/>
      <charset val="128"/>
    </font>
    <font>
      <sz val="11"/>
      <color rgb="FF0000FF"/>
      <name val="ＭＳ 明朝"/>
      <family val="1"/>
      <charset val="128"/>
    </font>
    <font>
      <sz val="8"/>
      <name val="ＭＳ 明朝"/>
      <family val="1"/>
      <charset val="128"/>
    </font>
    <font>
      <sz val="18"/>
      <name val="ＭＳ 明朝"/>
      <family val="1"/>
      <charset val="128"/>
    </font>
    <font>
      <b/>
      <sz val="12"/>
      <color rgb="FF0000FF"/>
      <name val="ＭＳ Ｐゴシック"/>
      <family val="3"/>
      <charset val="128"/>
      <scheme val="minor"/>
    </font>
    <font>
      <sz val="12"/>
      <color theme="2" tint="-0.499984740745262"/>
      <name val="ＭＳ 明朝"/>
      <family val="1"/>
      <charset val="128"/>
    </font>
    <font>
      <sz val="10"/>
      <color theme="1"/>
      <name val="ＭＳ Ｐゴシック"/>
      <family val="2"/>
      <charset val="128"/>
    </font>
    <font>
      <b/>
      <sz val="12"/>
      <color theme="1"/>
      <name val="ＭＳ Ｐゴシック"/>
      <family val="3"/>
      <charset val="128"/>
    </font>
    <font>
      <sz val="6"/>
      <name val="ＭＳ Ｐゴシック"/>
      <family val="2"/>
      <charset val="128"/>
    </font>
    <font>
      <b/>
      <u/>
      <sz val="18"/>
      <color theme="1"/>
      <name val="ＭＳ Ｐゴシック"/>
      <family val="3"/>
      <charset val="128"/>
    </font>
    <font>
      <sz val="11"/>
      <color rgb="FF0000FF"/>
      <name val="ＭＳ Ｐゴシック"/>
      <family val="2"/>
      <charset val="128"/>
    </font>
    <font>
      <sz val="14"/>
      <color theme="1"/>
      <name val="ＭＳ Ｐゴシック"/>
      <family val="2"/>
      <charset val="128"/>
    </font>
    <font>
      <sz val="11"/>
      <color rgb="FFFF0000"/>
      <name val="ＭＳ Ｐゴシック"/>
      <family val="2"/>
      <charset val="128"/>
    </font>
    <font>
      <b/>
      <sz val="14"/>
      <name val="ＭＳ Ｐゴシック"/>
      <family val="3"/>
      <charset val="128"/>
    </font>
    <font>
      <b/>
      <sz val="14"/>
      <color rgb="FFFF0000"/>
      <name val="ＭＳ Ｐゴシック"/>
      <family val="3"/>
      <charset val="128"/>
    </font>
    <font>
      <u/>
      <sz val="11"/>
      <color rgb="FFFF0000"/>
      <name val="ＭＳ Ｐゴシック"/>
      <family val="3"/>
      <charset val="128"/>
    </font>
    <font>
      <b/>
      <sz val="12"/>
      <color rgb="FFFF0000"/>
      <name val="ＭＳ Ｐゴシック"/>
      <family val="3"/>
      <charset val="128"/>
      <scheme val="minor"/>
    </font>
    <font>
      <u/>
      <sz val="11"/>
      <color theme="1"/>
      <name val="ＭＳ Ｐゴシック"/>
      <family val="3"/>
      <charset val="128"/>
    </font>
    <font>
      <sz val="10"/>
      <color theme="1"/>
      <name val="ＭＳ Ｐゴシック"/>
      <family val="3"/>
      <charset val="128"/>
    </font>
    <font>
      <sz val="12"/>
      <color rgb="FFFF0000"/>
      <name val="ＭＳ Ｐゴシック"/>
      <family val="3"/>
      <charset val="128"/>
    </font>
    <font>
      <b/>
      <u/>
      <sz val="22"/>
      <color theme="1"/>
      <name val="ＭＳ Ｐゴシック"/>
      <family val="3"/>
      <charset val="128"/>
      <scheme val="minor"/>
    </font>
    <font>
      <sz val="12"/>
      <color rgb="FFE006D0"/>
      <name val="ＭＳ 明朝"/>
      <family val="1"/>
      <charset val="128"/>
    </font>
    <font>
      <sz val="12"/>
      <color theme="5" tint="-0.249977111117893"/>
      <name val="ＭＳ 明朝"/>
      <family val="1"/>
      <charset val="128"/>
    </font>
    <font>
      <sz val="12"/>
      <color theme="1"/>
      <name val="ＭＳ Ｐゴシック"/>
      <family val="3"/>
      <charset val="128"/>
    </font>
    <font>
      <b/>
      <sz val="10"/>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8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auto="1"/>
      </left>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top style="thin">
        <color auto="1"/>
      </top>
      <bottom/>
      <diagonal style="thin">
        <color auto="1"/>
      </diagonal>
    </border>
    <border diagonalDown="1">
      <left/>
      <right style="thin">
        <color auto="1"/>
      </right>
      <top style="thin">
        <color auto="1"/>
      </top>
      <bottom/>
      <diagonal style="thin">
        <color auto="1"/>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diagonalDown="1">
      <left style="thin">
        <color auto="1"/>
      </left>
      <right/>
      <top/>
      <bottom style="medium">
        <color auto="1"/>
      </bottom>
      <diagonal style="thin">
        <color auto="1"/>
      </diagonal>
    </border>
    <border diagonalDown="1">
      <left/>
      <right style="thin">
        <color auto="1"/>
      </right>
      <top/>
      <bottom style="medium">
        <color auto="1"/>
      </bottom>
      <diagonal style="thin">
        <color auto="1"/>
      </diagonal>
    </border>
    <border>
      <left/>
      <right style="medium">
        <color auto="1"/>
      </right>
      <top style="medium">
        <color auto="1"/>
      </top>
      <bottom/>
      <diagonal/>
    </border>
    <border>
      <left style="medium">
        <color indexed="64"/>
      </left>
      <right style="thin">
        <color indexed="64"/>
      </right>
      <top style="medium">
        <color indexed="64"/>
      </top>
      <bottom style="thin">
        <color indexed="64"/>
      </bottom>
      <diagonal/>
    </border>
    <border>
      <left/>
      <right style="medium">
        <color auto="1"/>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auto="1"/>
      </right>
      <top style="thin">
        <color auto="1"/>
      </top>
      <bottom/>
      <diagonal/>
    </border>
    <border>
      <left/>
      <right style="medium">
        <color auto="1"/>
      </right>
      <top style="double">
        <color auto="1"/>
      </top>
      <bottom style="medium">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medium">
        <color auto="1"/>
      </left>
      <right style="thin">
        <color auto="1"/>
      </right>
      <top style="medium">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medium">
        <color indexed="64"/>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s>
  <cellStyleXfs count="15">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0" fontId="3" fillId="0" borderId="0">
      <alignment vertical="center"/>
    </xf>
    <xf numFmtId="0" fontId="15" fillId="0" borderId="0" applyNumberForma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4" fillId="0" borderId="0">
      <alignment vertical="center"/>
    </xf>
    <xf numFmtId="38" fontId="44" fillId="0" borderId="0" applyFont="0" applyFill="0" applyBorder="0" applyAlignment="0" applyProtection="0">
      <alignment vertical="center"/>
    </xf>
  </cellStyleXfs>
  <cellXfs count="500">
    <xf numFmtId="0" fontId="0" fillId="0" borderId="0" xfId="0">
      <alignment vertical="center"/>
    </xf>
    <xf numFmtId="0" fontId="6" fillId="0" borderId="0" xfId="1" applyFont="1">
      <alignment vertical="center"/>
    </xf>
    <xf numFmtId="0" fontId="9" fillId="0" borderId="0" xfId="1" applyFont="1">
      <alignment vertical="center"/>
    </xf>
    <xf numFmtId="0" fontId="10" fillId="0" borderId="0" xfId="1" applyFont="1" applyAlignment="1">
      <alignment horizontal="justify" vertical="center"/>
    </xf>
    <xf numFmtId="0" fontId="9" fillId="0" borderId="0" xfId="1" applyFont="1" applyAlignment="1">
      <alignment horizontal="justify" vertical="center"/>
    </xf>
    <xf numFmtId="0" fontId="11" fillId="0" borderId="0" xfId="1" applyFont="1" applyAlignment="1">
      <alignment horizontal="right" vertical="center"/>
    </xf>
    <xf numFmtId="0" fontId="9" fillId="0" borderId="0" xfId="1" applyFont="1" applyAlignment="1">
      <alignment horizontal="right" vertical="center"/>
    </xf>
    <xf numFmtId="0" fontId="14" fillId="0" borderId="0" xfId="3" applyFont="1">
      <alignment vertical="center"/>
    </xf>
    <xf numFmtId="0" fontId="15" fillId="0" borderId="0" xfId="4">
      <alignment vertical="center"/>
    </xf>
    <xf numFmtId="0" fontId="16" fillId="0" borderId="0" xfId="3" applyFont="1">
      <alignment vertical="center"/>
    </xf>
    <xf numFmtId="0" fontId="18" fillId="0" borderId="0" xfId="3" applyFont="1">
      <alignment vertical="center"/>
    </xf>
    <xf numFmtId="0" fontId="18" fillId="0" borderId="0" xfId="3" applyFont="1" applyAlignment="1">
      <alignment vertical="top"/>
    </xf>
    <xf numFmtId="0" fontId="21" fillId="0" borderId="0" xfId="3" applyFont="1" applyAlignment="1">
      <alignment horizontal="right" vertical="center"/>
    </xf>
    <xf numFmtId="0" fontId="22" fillId="0" borderId="0" xfId="3" applyFont="1" applyAlignment="1">
      <alignment horizontal="right" vertical="center"/>
    </xf>
    <xf numFmtId="0" fontId="28" fillId="0" borderId="0" xfId="4" applyFont="1">
      <alignment vertical="center"/>
    </xf>
    <xf numFmtId="0" fontId="13" fillId="0" borderId="0" xfId="1" applyFont="1" applyAlignment="1">
      <alignment horizontal="center" vertical="center" wrapText="1"/>
    </xf>
    <xf numFmtId="0" fontId="29" fillId="0" borderId="0" xfId="0" applyFont="1">
      <alignment vertical="center"/>
    </xf>
    <xf numFmtId="0" fontId="30" fillId="0" borderId="0" xfId="1" applyFont="1">
      <alignment vertical="center"/>
    </xf>
    <xf numFmtId="0" fontId="10" fillId="0" borderId="0" xfId="1" applyFont="1">
      <alignment vertical="center"/>
    </xf>
    <xf numFmtId="0" fontId="10" fillId="0" borderId="0" xfId="1" applyFont="1" applyAlignment="1">
      <alignment horizontal="left" vertical="center"/>
    </xf>
    <xf numFmtId="0" fontId="10" fillId="0" borderId="0" xfId="1" applyFont="1" applyAlignment="1">
      <alignment horizontal="left" vertical="center" wrapText="1"/>
    </xf>
    <xf numFmtId="0" fontId="9" fillId="0" borderId="0" xfId="1" applyFont="1" applyAlignment="1">
      <alignment horizontal="center" vertical="center"/>
    </xf>
    <xf numFmtId="0" fontId="9" fillId="0" borderId="0" xfId="1" applyFont="1" applyAlignment="1">
      <alignment horizontal="left" vertical="center"/>
    </xf>
    <xf numFmtId="0" fontId="13" fillId="0" borderId="0" xfId="11" applyFont="1">
      <alignment vertical="center"/>
    </xf>
    <xf numFmtId="0" fontId="32" fillId="0" borderId="0" xfId="11" applyFont="1">
      <alignment vertical="center"/>
    </xf>
    <xf numFmtId="0" fontId="27" fillId="0" borderId="0" xfId="11" applyFont="1">
      <alignment vertical="center"/>
    </xf>
    <xf numFmtId="0" fontId="27" fillId="0" borderId="0" xfId="11" applyFont="1" applyAlignment="1">
      <alignment vertical="center" wrapText="1"/>
    </xf>
    <xf numFmtId="0" fontId="23" fillId="0" borderId="0" xfId="11" applyFont="1" applyProtection="1">
      <alignment vertical="center"/>
      <protection locked="0"/>
    </xf>
    <xf numFmtId="0" fontId="23" fillId="0" borderId="0" xfId="11" applyFont="1">
      <alignment vertical="center"/>
    </xf>
    <xf numFmtId="0" fontId="32" fillId="0" borderId="33" xfId="11" applyFont="1" applyBorder="1" applyAlignment="1">
      <alignment horizontal="center" vertical="center"/>
    </xf>
    <xf numFmtId="0" fontId="27" fillId="0" borderId="33" xfId="11" applyFont="1" applyBorder="1" applyAlignment="1">
      <alignment horizontal="center" vertical="center" wrapText="1"/>
    </xf>
    <xf numFmtId="0" fontId="33" fillId="0" borderId="2" xfId="11" applyFont="1" applyBorder="1">
      <alignment vertical="center"/>
    </xf>
    <xf numFmtId="176" fontId="33" fillId="0" borderId="2" xfId="11" applyNumberFormat="1" applyFont="1" applyBorder="1">
      <alignment vertical="center"/>
    </xf>
    <xf numFmtId="0" fontId="27" fillId="0" borderId="2" xfId="11" applyFont="1" applyBorder="1" applyAlignment="1">
      <alignment vertical="center" wrapText="1"/>
    </xf>
    <xf numFmtId="0" fontId="27" fillId="0" borderId="7" xfId="11" applyFont="1" applyBorder="1" applyAlignment="1">
      <alignment vertical="center" wrapText="1"/>
    </xf>
    <xf numFmtId="0" fontId="33" fillId="0" borderId="7" xfId="11" applyFont="1" applyBorder="1" applyAlignment="1">
      <alignment vertical="center" wrapText="1"/>
    </xf>
    <xf numFmtId="177" fontId="33" fillId="0" borderId="7" xfId="11" applyNumberFormat="1" applyFont="1" applyBorder="1">
      <alignment vertical="center"/>
    </xf>
    <xf numFmtId="0" fontId="27" fillId="2" borderId="7" xfId="11" applyFont="1" applyFill="1" applyBorder="1" applyAlignment="1" applyProtection="1">
      <alignment vertical="center" wrapText="1"/>
      <protection locked="0"/>
    </xf>
    <xf numFmtId="0" fontId="33" fillId="0" borderId="7" xfId="11" applyFont="1" applyBorder="1" applyProtection="1">
      <alignment vertical="center"/>
      <protection locked="0"/>
    </xf>
    <xf numFmtId="177" fontId="33" fillId="0" borderId="7" xfId="11" applyNumberFormat="1" applyFont="1" applyBorder="1" applyProtection="1">
      <alignment vertical="center"/>
      <protection locked="0"/>
    </xf>
    <xf numFmtId="0" fontId="32" fillId="0" borderId="0" xfId="11" applyFont="1" applyProtection="1">
      <alignment vertical="center"/>
      <protection locked="0"/>
    </xf>
    <xf numFmtId="0" fontId="33" fillId="0" borderId="22" xfId="11" applyFont="1" applyBorder="1" applyAlignment="1" applyProtection="1">
      <alignment horizontal="center" vertical="center"/>
      <protection locked="0"/>
    </xf>
    <xf numFmtId="0" fontId="33" fillId="0" borderId="0" xfId="11" applyFont="1" applyAlignment="1" applyProtection="1">
      <alignment horizontal="center" vertical="center"/>
      <protection locked="0"/>
    </xf>
    <xf numFmtId="0" fontId="33" fillId="0" borderId="15" xfId="11" applyFont="1" applyBorder="1" applyAlignment="1" applyProtection="1">
      <alignment horizontal="center" vertical="center"/>
      <protection locked="0"/>
    </xf>
    <xf numFmtId="0" fontId="27" fillId="0" borderId="7" xfId="11" applyFont="1" applyBorder="1">
      <alignment vertical="center"/>
    </xf>
    <xf numFmtId="0" fontId="33" fillId="0" borderId="7" xfId="11" applyFont="1" applyBorder="1">
      <alignment vertical="center"/>
    </xf>
    <xf numFmtId="178" fontId="33" fillId="0" borderId="7" xfId="11" applyNumberFormat="1" applyFont="1" applyBorder="1">
      <alignment vertical="center"/>
    </xf>
    <xf numFmtId="178" fontId="33" fillId="0" borderId="7" xfId="11" applyNumberFormat="1" applyFont="1" applyBorder="1" applyProtection="1">
      <alignment vertical="center"/>
      <protection locked="0"/>
    </xf>
    <xf numFmtId="0" fontId="33" fillId="0" borderId="10" xfId="11" applyFont="1" applyBorder="1" applyProtection="1">
      <alignment vertical="center"/>
      <protection locked="0"/>
    </xf>
    <xf numFmtId="178" fontId="33" fillId="0" borderId="10" xfId="11" applyNumberFormat="1" applyFont="1" applyBorder="1" applyProtection="1">
      <alignment vertical="center"/>
      <protection locked="0"/>
    </xf>
    <xf numFmtId="0" fontId="27" fillId="2" borderId="10" xfId="11" applyFont="1" applyFill="1" applyBorder="1" applyAlignment="1" applyProtection="1">
      <alignment vertical="center" wrapText="1"/>
      <protection locked="0"/>
    </xf>
    <xf numFmtId="179" fontId="33" fillId="0" borderId="7" xfId="11" applyNumberFormat="1" applyFont="1" applyBorder="1">
      <alignment vertical="center"/>
    </xf>
    <xf numFmtId="3" fontId="27" fillId="0" borderId="7" xfId="11" applyNumberFormat="1" applyFont="1" applyBorder="1" applyAlignment="1">
      <alignment horizontal="left" vertical="center" wrapText="1"/>
    </xf>
    <xf numFmtId="3" fontId="27" fillId="2" borderId="7" xfId="11" applyNumberFormat="1" applyFont="1" applyFill="1" applyBorder="1" applyAlignment="1" applyProtection="1">
      <alignment horizontal="left" vertical="center" wrapText="1"/>
      <protection locked="0"/>
    </xf>
    <xf numFmtId="0" fontId="33" fillId="0" borderId="0" xfId="11" applyFont="1" applyProtection="1">
      <alignment vertical="center"/>
      <protection locked="0"/>
    </xf>
    <xf numFmtId="177" fontId="33" fillId="0" borderId="15" xfId="11" applyNumberFormat="1" applyFont="1" applyBorder="1" applyProtection="1">
      <alignment vertical="center"/>
      <protection locked="0"/>
    </xf>
    <xf numFmtId="0" fontId="33" fillId="0" borderId="0" xfId="11" applyFont="1">
      <alignment vertical="center"/>
    </xf>
    <xf numFmtId="179" fontId="33" fillId="0" borderId="15" xfId="11" applyNumberFormat="1" applyFont="1" applyBorder="1">
      <alignment vertical="center"/>
    </xf>
    <xf numFmtId="0" fontId="27" fillId="0" borderId="4" xfId="11" applyFont="1" applyBorder="1">
      <alignment vertical="center"/>
    </xf>
    <xf numFmtId="177" fontId="33" fillId="0" borderId="15" xfId="11" applyNumberFormat="1" applyFont="1" applyBorder="1">
      <alignment vertical="center"/>
    </xf>
    <xf numFmtId="0" fontId="33" fillId="0" borderId="4" xfId="11" applyFont="1" applyBorder="1" applyProtection="1">
      <alignment vertical="center"/>
      <protection locked="0"/>
    </xf>
    <xf numFmtId="3" fontId="27" fillId="2" borderId="7" xfId="11" applyNumberFormat="1" applyFont="1" applyFill="1" applyBorder="1" applyAlignment="1" applyProtection="1">
      <alignment vertical="center" wrapText="1"/>
      <protection locked="0"/>
    </xf>
    <xf numFmtId="0" fontId="33" fillId="0" borderId="4" xfId="11" applyFont="1" applyBorder="1">
      <alignment vertical="center"/>
    </xf>
    <xf numFmtId="179" fontId="33" fillId="0" borderId="0" xfId="11" applyNumberFormat="1" applyFont="1">
      <alignment vertical="center"/>
    </xf>
    <xf numFmtId="0" fontId="27" fillId="0" borderId="4" xfId="11" applyFont="1" applyBorder="1" applyAlignment="1">
      <alignment vertical="center" wrapText="1"/>
    </xf>
    <xf numFmtId="178" fontId="34" fillId="0" borderId="37" xfId="11" applyNumberFormat="1" applyFont="1" applyBorder="1">
      <alignment vertical="center"/>
    </xf>
    <xf numFmtId="178" fontId="27" fillId="0" borderId="37" xfId="11" applyNumberFormat="1" applyFont="1" applyBorder="1">
      <alignment vertical="center"/>
    </xf>
    <xf numFmtId="0" fontId="27" fillId="0" borderId="37" xfId="11" applyFont="1" applyBorder="1" applyAlignment="1">
      <alignment vertical="center" wrapText="1"/>
    </xf>
    <xf numFmtId="178" fontId="34" fillId="0" borderId="2" xfId="11" applyNumberFormat="1" applyFont="1" applyBorder="1">
      <alignment vertical="center"/>
    </xf>
    <xf numFmtId="178" fontId="34" fillId="0" borderId="43" xfId="11" applyNumberFormat="1" applyFont="1" applyBorder="1" applyAlignment="1">
      <alignment horizontal="right" vertical="center"/>
    </xf>
    <xf numFmtId="178" fontId="33" fillId="0" borderId="43" xfId="11" applyNumberFormat="1" applyFont="1" applyBorder="1">
      <alignment vertical="center"/>
    </xf>
    <xf numFmtId="180" fontId="32" fillId="0" borderId="0" xfId="11" applyNumberFormat="1" applyFont="1" applyAlignment="1">
      <alignment horizontal="left" vertical="center"/>
    </xf>
    <xf numFmtId="0" fontId="24" fillId="0" borderId="0" xfId="11" applyFont="1">
      <alignment vertical="center"/>
    </xf>
    <xf numFmtId="0" fontId="35" fillId="0" borderId="47" xfId="11" applyFont="1" applyBorder="1" applyAlignment="1">
      <alignment horizontal="center" vertical="center"/>
    </xf>
    <xf numFmtId="0" fontId="35" fillId="0" borderId="33" xfId="11" applyFont="1" applyBorder="1" applyAlignment="1">
      <alignment horizontal="center" vertical="center"/>
    </xf>
    <xf numFmtId="0" fontId="35" fillId="0" borderId="3" xfId="11" applyFont="1" applyBorder="1" applyAlignment="1">
      <alignment horizontal="center" vertical="center"/>
    </xf>
    <xf numFmtId="0" fontId="35" fillId="0" borderId="7" xfId="11" applyFont="1" applyBorder="1" applyAlignment="1">
      <alignment horizontal="center" vertical="top" wrapText="1"/>
    </xf>
    <xf numFmtId="49" fontId="35" fillId="0" borderId="52" xfId="11" applyNumberFormat="1" applyFont="1" applyBorder="1" applyAlignment="1">
      <alignment horizontal="center" vertical="center"/>
    </xf>
    <xf numFmtId="49" fontId="35" fillId="0" borderId="43" xfId="11" applyNumberFormat="1" applyFont="1" applyBorder="1" applyAlignment="1">
      <alignment horizontal="center" vertical="center"/>
    </xf>
    <xf numFmtId="181" fontId="36" fillId="0" borderId="33" xfId="11" applyNumberFormat="1" applyFont="1" applyBorder="1">
      <alignment vertical="center"/>
    </xf>
    <xf numFmtId="181" fontId="36" fillId="0" borderId="59" xfId="11" applyNumberFormat="1" applyFont="1" applyBorder="1">
      <alignment vertical="center"/>
    </xf>
    <xf numFmtId="181" fontId="36" fillId="0" borderId="60" xfId="11" applyNumberFormat="1" applyFont="1" applyBorder="1">
      <alignment vertical="center"/>
    </xf>
    <xf numFmtId="0" fontId="36" fillId="0" borderId="28" xfId="11" applyFont="1" applyBorder="1">
      <alignment vertical="center"/>
    </xf>
    <xf numFmtId="0" fontId="37" fillId="0" borderId="0" xfId="11" applyFont="1">
      <alignment vertical="center"/>
    </xf>
    <xf numFmtId="0" fontId="32" fillId="0" borderId="0" xfId="11" applyFont="1" applyAlignment="1">
      <alignment horizontal="right" vertical="center"/>
    </xf>
    <xf numFmtId="0" fontId="26" fillId="0" borderId="0" xfId="0" applyFont="1">
      <alignment vertical="center"/>
    </xf>
    <xf numFmtId="0" fontId="38" fillId="0" borderId="2" xfId="11" applyFont="1" applyBorder="1" applyAlignment="1">
      <alignment vertical="center" wrapText="1"/>
    </xf>
    <xf numFmtId="0" fontId="38" fillId="2" borderId="7" xfId="11" applyFont="1" applyFill="1" applyBorder="1" applyAlignment="1" applyProtection="1">
      <alignment vertical="center" wrapText="1"/>
      <protection locked="0"/>
    </xf>
    <xf numFmtId="0" fontId="38" fillId="2" borderId="0" xfId="11" applyFont="1" applyFill="1" applyAlignment="1" applyProtection="1">
      <alignment vertical="center" wrapText="1"/>
      <protection locked="0"/>
    </xf>
    <xf numFmtId="0" fontId="24" fillId="4" borderId="0" xfId="11" applyFont="1" applyFill="1">
      <alignment vertical="center"/>
    </xf>
    <xf numFmtId="0" fontId="26" fillId="0" borderId="0" xfId="11" applyFont="1" applyAlignment="1">
      <alignment horizontal="right" vertical="center"/>
    </xf>
    <xf numFmtId="176" fontId="24" fillId="0" borderId="20" xfId="11" applyNumberFormat="1" applyFont="1" applyBorder="1" applyAlignment="1">
      <alignment horizontal="center" vertical="center"/>
    </xf>
    <xf numFmtId="0" fontId="24" fillId="0" borderId="7" xfId="11" applyFont="1" applyBorder="1" applyAlignment="1">
      <alignment horizontal="center" vertical="top" wrapText="1"/>
    </xf>
    <xf numFmtId="0" fontId="24" fillId="0" borderId="7" xfId="11" applyFont="1" applyBorder="1" applyAlignment="1">
      <alignment horizontal="center" vertical="center"/>
    </xf>
    <xf numFmtId="0" fontId="24" fillId="0" borderId="7" xfId="11" applyFont="1" applyBorder="1">
      <alignment vertical="center"/>
    </xf>
    <xf numFmtId="0" fontId="24" fillId="0" borderId="7" xfId="11" applyFont="1" applyBorder="1" applyAlignment="1">
      <alignment horizontal="center" vertical="center" shrinkToFit="1"/>
    </xf>
    <xf numFmtId="0" fontId="32" fillId="0" borderId="49" xfId="11" applyFont="1" applyBorder="1" applyAlignment="1">
      <alignment horizontal="center" vertical="center" shrinkToFit="1"/>
    </xf>
    <xf numFmtId="181" fontId="32" fillId="0" borderId="2" xfId="11" applyNumberFormat="1" applyFont="1" applyBorder="1" applyAlignment="1">
      <alignment vertical="center" shrinkToFit="1"/>
    </xf>
    <xf numFmtId="181" fontId="32" fillId="0" borderId="24" xfId="11" applyNumberFormat="1" applyFont="1" applyBorder="1" applyAlignment="1">
      <alignment vertical="center" shrinkToFit="1"/>
    </xf>
    <xf numFmtId="0" fontId="32" fillId="0" borderId="50" xfId="11" applyFont="1" applyBorder="1" applyAlignment="1">
      <alignment horizontal="center" vertical="center" shrinkToFit="1"/>
    </xf>
    <xf numFmtId="181" fontId="33" fillId="0" borderId="7" xfId="11" applyNumberFormat="1" applyFont="1" applyBorder="1" applyAlignment="1">
      <alignment vertical="center" shrinkToFit="1"/>
    </xf>
    <xf numFmtId="181" fontId="32" fillId="0" borderId="23" xfId="11" applyNumberFormat="1" applyFont="1" applyBorder="1" applyAlignment="1">
      <alignment vertical="center" shrinkToFit="1"/>
    </xf>
    <xf numFmtId="0" fontId="32" fillId="0" borderId="50" xfId="11" applyFont="1" applyBorder="1" applyAlignment="1">
      <alignment vertical="center" shrinkToFit="1"/>
    </xf>
    <xf numFmtId="0" fontId="24" fillId="0" borderId="62" xfId="11" applyFont="1" applyBorder="1" applyAlignment="1">
      <alignment horizontal="center" vertical="center"/>
    </xf>
    <xf numFmtId="181" fontId="39" fillId="0" borderId="63" xfId="11" applyNumberFormat="1" applyFont="1" applyBorder="1">
      <alignment vertical="center"/>
    </xf>
    <xf numFmtId="181" fontId="24" fillId="0" borderId="64" xfId="11" applyNumberFormat="1" applyFont="1" applyBorder="1">
      <alignment vertical="center"/>
    </xf>
    <xf numFmtId="0" fontId="24" fillId="0" borderId="17" xfId="11" applyFont="1" applyBorder="1">
      <alignment vertical="center"/>
    </xf>
    <xf numFmtId="0" fontId="9" fillId="0" borderId="0" xfId="11" applyFont="1">
      <alignment vertical="center"/>
    </xf>
    <xf numFmtId="0" fontId="26" fillId="0" borderId="0" xfId="11" applyFont="1">
      <alignment vertical="center"/>
    </xf>
    <xf numFmtId="0" fontId="27" fillId="0" borderId="0" xfId="11" applyFont="1" applyAlignment="1">
      <alignment horizontal="right" vertical="center"/>
    </xf>
    <xf numFmtId="0" fontId="27" fillId="0" borderId="62" xfId="11" applyFont="1" applyBorder="1" applyAlignment="1">
      <alignment horizontal="center" vertical="center"/>
    </xf>
    <xf numFmtId="0" fontId="27" fillId="0" borderId="63" xfId="11" applyFont="1" applyBorder="1" applyAlignment="1">
      <alignment horizontal="center" vertical="center" wrapText="1"/>
    </xf>
    <xf numFmtId="0" fontId="27" fillId="0" borderId="63" xfId="11" applyFont="1" applyBorder="1" applyAlignment="1">
      <alignment horizontal="center" vertical="center"/>
    </xf>
    <xf numFmtId="182" fontId="36" fillId="0" borderId="16" xfId="11" applyNumberFormat="1" applyFont="1" applyBorder="1" applyAlignment="1">
      <alignment vertical="center" shrinkToFit="1"/>
    </xf>
    <xf numFmtId="182" fontId="36" fillId="0" borderId="20" xfId="11" applyNumberFormat="1" applyFont="1" applyBorder="1" applyAlignment="1">
      <alignment vertical="center" shrinkToFit="1"/>
    </xf>
    <xf numFmtId="176" fontId="40" fillId="0" borderId="21" xfId="11" applyNumberFormat="1" applyFont="1" applyBorder="1" applyAlignment="1">
      <alignment vertical="center" shrinkToFit="1"/>
    </xf>
    <xf numFmtId="181" fontId="36" fillId="0" borderId="10" xfId="11" applyNumberFormat="1" applyFont="1" applyBorder="1" applyAlignment="1">
      <alignment vertical="center" shrinkToFit="1"/>
    </xf>
    <xf numFmtId="181" fontId="40" fillId="2" borderId="10" xfId="11" applyNumberFormat="1" applyFont="1" applyFill="1" applyBorder="1" applyAlignment="1" applyProtection="1">
      <alignment vertical="center" shrinkToFit="1"/>
      <protection locked="0"/>
    </xf>
    <xf numFmtId="181" fontId="36" fillId="0" borderId="7" xfId="11" applyNumberFormat="1" applyFont="1" applyBorder="1" applyAlignment="1">
      <alignment vertical="center" shrinkToFit="1"/>
    </xf>
    <xf numFmtId="181" fontId="40" fillId="0" borderId="56" xfId="11" applyNumberFormat="1" applyFont="1" applyBorder="1" applyAlignment="1">
      <alignment vertical="center" shrinkToFit="1"/>
    </xf>
    <xf numFmtId="182" fontId="36" fillId="0" borderId="2" xfId="11" applyNumberFormat="1" applyFont="1" applyBorder="1" applyAlignment="1">
      <alignment vertical="center" shrinkToFit="1"/>
    </xf>
    <xf numFmtId="176" fontId="40" fillId="0" borderId="24" xfId="11" applyNumberFormat="1" applyFont="1" applyBorder="1" applyAlignment="1">
      <alignment vertical="center" shrinkToFit="1"/>
    </xf>
    <xf numFmtId="181" fontId="40" fillId="0" borderId="23" xfId="11" applyNumberFormat="1" applyFont="1" applyBorder="1" applyAlignment="1">
      <alignment vertical="center" shrinkToFit="1"/>
    </xf>
    <xf numFmtId="176" fontId="40" fillId="0" borderId="49" xfId="11" applyNumberFormat="1" applyFont="1" applyBorder="1" applyAlignment="1">
      <alignment vertical="center" shrinkToFit="1"/>
    </xf>
    <xf numFmtId="176" fontId="40" fillId="0" borderId="2" xfId="11" applyNumberFormat="1" applyFont="1" applyBorder="1" applyAlignment="1">
      <alignment vertical="center" shrinkToFit="1"/>
    </xf>
    <xf numFmtId="181" fontId="40" fillId="0" borderId="55" xfId="11" applyNumberFormat="1" applyFont="1" applyBorder="1" applyAlignment="1">
      <alignment vertical="center" shrinkToFit="1"/>
    </xf>
    <xf numFmtId="181" fontId="40" fillId="0" borderId="10" xfId="11" applyNumberFormat="1" applyFont="1" applyBorder="1" applyAlignment="1">
      <alignment vertical="center" shrinkToFit="1"/>
    </xf>
    <xf numFmtId="181" fontId="40" fillId="0" borderId="50" xfId="11" applyNumberFormat="1" applyFont="1" applyBorder="1" applyAlignment="1">
      <alignment vertical="center" shrinkToFit="1"/>
    </xf>
    <xf numFmtId="181" fontId="40" fillId="0" borderId="7" xfId="11" applyNumberFormat="1" applyFont="1" applyBorder="1" applyAlignment="1">
      <alignment vertical="center" shrinkToFit="1"/>
    </xf>
    <xf numFmtId="181" fontId="40" fillId="0" borderId="52" xfId="11" applyNumberFormat="1" applyFont="1" applyBorder="1" applyAlignment="1">
      <alignment vertical="center" shrinkToFit="1"/>
    </xf>
    <xf numFmtId="181" fontId="40" fillId="0" borderId="43" xfId="11" applyNumberFormat="1" applyFont="1" applyBorder="1" applyAlignment="1">
      <alignment vertical="center" shrinkToFit="1"/>
    </xf>
    <xf numFmtId="182" fontId="40" fillId="0" borderId="7" xfId="11" applyNumberFormat="1" applyFont="1" applyBorder="1" applyAlignment="1">
      <alignment vertical="center" shrinkToFit="1"/>
    </xf>
    <xf numFmtId="181" fontId="40" fillId="0" borderId="42" xfId="11" applyNumberFormat="1" applyFont="1" applyBorder="1" applyAlignment="1">
      <alignment vertical="center" shrinkToFit="1"/>
    </xf>
    <xf numFmtId="181" fontId="40" fillId="0" borderId="53" xfId="11" applyNumberFormat="1" applyFont="1" applyBorder="1" applyAlignment="1">
      <alignment vertical="center" shrinkToFit="1"/>
    </xf>
    <xf numFmtId="180" fontId="27" fillId="0" borderId="0" xfId="11" applyNumberFormat="1" applyFont="1" applyAlignment="1">
      <alignment horizontal="left" vertical="top"/>
    </xf>
    <xf numFmtId="0" fontId="27" fillId="0" borderId="0" xfId="11" applyFont="1" applyProtection="1">
      <alignment vertical="center"/>
      <protection locked="0"/>
    </xf>
    <xf numFmtId="0" fontId="27" fillId="0" borderId="0" xfId="11" applyFont="1" applyAlignment="1" applyProtection="1">
      <alignment horizontal="left" vertical="center"/>
      <protection locked="0"/>
    </xf>
    <xf numFmtId="0" fontId="24" fillId="0" borderId="0" xfId="11" applyFont="1" applyProtection="1">
      <alignment vertical="center"/>
      <protection locked="0"/>
    </xf>
    <xf numFmtId="0" fontId="24" fillId="0" borderId="69" xfId="11" applyFont="1" applyBorder="1" applyAlignment="1">
      <alignment horizontal="center" vertical="center"/>
    </xf>
    <xf numFmtId="0" fontId="24" fillId="0" borderId="67" xfId="11" applyFont="1" applyBorder="1" applyAlignment="1">
      <alignment horizontal="center" vertical="center"/>
    </xf>
    <xf numFmtId="0" fontId="24" fillId="0" borderId="68" xfId="11" applyFont="1" applyBorder="1" applyAlignment="1">
      <alignment horizontal="center" vertical="center"/>
    </xf>
    <xf numFmtId="181" fontId="32" fillId="0" borderId="56" xfId="11" applyNumberFormat="1" applyFont="1" applyBorder="1">
      <alignment vertical="center"/>
    </xf>
    <xf numFmtId="181" fontId="33" fillId="0" borderId="9" xfId="11" applyNumberFormat="1" applyFont="1" applyBorder="1">
      <alignment vertical="center"/>
    </xf>
    <xf numFmtId="181" fontId="33" fillId="0" borderId="3" xfId="11" applyNumberFormat="1" applyFont="1" applyBorder="1">
      <alignment vertical="center"/>
    </xf>
    <xf numFmtId="181" fontId="32" fillId="0" borderId="25" xfId="11" applyNumberFormat="1" applyFont="1" applyBorder="1">
      <alignment vertical="center"/>
    </xf>
    <xf numFmtId="181" fontId="32" fillId="0" borderId="9" xfId="11" applyNumberFormat="1" applyFont="1" applyBorder="1">
      <alignment vertical="center"/>
    </xf>
    <xf numFmtId="181" fontId="32" fillId="0" borderId="3" xfId="11" applyNumberFormat="1" applyFont="1" applyBorder="1">
      <alignment vertical="center"/>
    </xf>
    <xf numFmtId="181" fontId="32" fillId="0" borderId="14" xfId="11" applyNumberFormat="1" applyFont="1" applyBorder="1">
      <alignment vertical="center"/>
    </xf>
    <xf numFmtId="181" fontId="32" fillId="0" borderId="2" xfId="11" applyNumberFormat="1" applyFont="1" applyBorder="1">
      <alignment vertical="center"/>
    </xf>
    <xf numFmtId="181" fontId="32" fillId="0" borderId="24" xfId="11" applyNumberFormat="1" applyFont="1" applyBorder="1">
      <alignment vertical="center"/>
    </xf>
    <xf numFmtId="181" fontId="33" fillId="0" borderId="69" xfId="11" applyNumberFormat="1" applyFont="1" applyBorder="1">
      <alignment vertical="center"/>
    </xf>
    <xf numFmtId="181" fontId="33" fillId="0" borderId="67" xfId="11" applyNumberFormat="1" applyFont="1" applyBorder="1">
      <alignment vertical="center"/>
    </xf>
    <xf numFmtId="181" fontId="32" fillId="0" borderId="68" xfId="11" applyNumberFormat="1" applyFont="1" applyBorder="1">
      <alignment vertical="center"/>
    </xf>
    <xf numFmtId="180" fontId="32" fillId="0" borderId="0" xfId="11" applyNumberFormat="1" applyFont="1" applyAlignment="1">
      <alignment horizontal="left" vertical="top"/>
    </xf>
    <xf numFmtId="0" fontId="32" fillId="0" borderId="0" xfId="11" applyFont="1" applyAlignment="1">
      <alignment vertical="top"/>
    </xf>
    <xf numFmtId="0" fontId="32" fillId="0" borderId="3" xfId="11" applyFont="1" applyBorder="1" applyAlignment="1">
      <alignment horizontal="center" vertical="center"/>
    </xf>
    <xf numFmtId="0" fontId="32" fillId="0" borderId="2" xfId="11" applyFont="1" applyBorder="1">
      <alignment vertical="center"/>
    </xf>
    <xf numFmtId="0" fontId="32" fillId="0" borderId="24" xfId="11" applyFont="1" applyBorder="1">
      <alignment vertical="center"/>
    </xf>
    <xf numFmtId="0" fontId="32" fillId="0" borderId="7" xfId="11" applyFont="1" applyBorder="1">
      <alignment vertical="center"/>
    </xf>
    <xf numFmtId="0" fontId="32" fillId="0" borderId="23" xfId="11" applyFont="1" applyBorder="1">
      <alignment vertical="center"/>
    </xf>
    <xf numFmtId="0" fontId="32" fillId="0" borderId="43" xfId="11" applyFont="1" applyBorder="1">
      <alignment vertical="center"/>
    </xf>
    <xf numFmtId="0" fontId="32" fillId="0" borderId="53" xfId="11" applyFont="1" applyBorder="1">
      <alignment vertical="center"/>
    </xf>
    <xf numFmtId="0" fontId="32" fillId="0" borderId="2" xfId="11" applyFont="1" applyBorder="1" applyAlignment="1">
      <alignment horizontal="right" vertical="center"/>
    </xf>
    <xf numFmtId="181" fontId="33" fillId="0" borderId="7" xfId="11" applyNumberFormat="1" applyFont="1" applyBorder="1">
      <alignment vertical="center"/>
    </xf>
    <xf numFmtId="183" fontId="32" fillId="0" borderId="7" xfId="11" applyNumberFormat="1" applyFont="1" applyBorder="1">
      <alignment vertical="center"/>
    </xf>
    <xf numFmtId="0" fontId="32" fillId="0" borderId="23" xfId="11" applyFont="1" applyBorder="1" applyAlignment="1">
      <alignment vertical="center" shrinkToFit="1"/>
    </xf>
    <xf numFmtId="181" fontId="32" fillId="0" borderId="7" xfId="11" applyNumberFormat="1" applyFont="1" applyBorder="1">
      <alignment vertical="center"/>
    </xf>
    <xf numFmtId="181" fontId="32" fillId="0" borderId="43" xfId="11" applyNumberFormat="1" applyFont="1" applyBorder="1">
      <alignment vertical="center"/>
    </xf>
    <xf numFmtId="183" fontId="32" fillId="0" borderId="43" xfId="11" applyNumberFormat="1" applyFont="1" applyBorder="1">
      <alignment vertical="center"/>
    </xf>
    <xf numFmtId="0" fontId="32" fillId="0" borderId="53" xfId="11" applyFont="1" applyBorder="1" applyAlignment="1">
      <alignment vertical="center" shrinkToFit="1"/>
    </xf>
    <xf numFmtId="0" fontId="32" fillId="0" borderId="33" xfId="11" applyFont="1" applyBorder="1" applyAlignment="1">
      <alignment horizontal="center" vertical="center" wrapText="1"/>
    </xf>
    <xf numFmtId="0" fontId="32" fillId="0" borderId="54" xfId="11" applyFont="1" applyBorder="1" applyAlignment="1">
      <alignment horizontal="center" vertical="center"/>
    </xf>
    <xf numFmtId="0" fontId="32" fillId="0" borderId="7" xfId="11" applyFont="1" applyBorder="1" applyAlignment="1">
      <alignment horizontal="right" vertical="center"/>
    </xf>
    <xf numFmtId="0" fontId="27" fillId="2" borderId="0" xfId="11" applyFont="1" applyFill="1" applyProtection="1">
      <alignment vertical="center"/>
      <protection locked="0"/>
    </xf>
    <xf numFmtId="0" fontId="9" fillId="2" borderId="0" xfId="11" applyFont="1" applyFill="1">
      <alignment vertical="center"/>
    </xf>
    <xf numFmtId="38" fontId="9" fillId="0" borderId="0" xfId="12" applyFont="1" applyFill="1" applyAlignment="1">
      <alignment vertical="center"/>
    </xf>
    <xf numFmtId="0" fontId="42" fillId="0" borderId="0" xfId="11" applyFont="1" applyProtection="1">
      <alignment vertical="center"/>
      <protection locked="0"/>
    </xf>
    <xf numFmtId="0" fontId="9" fillId="2" borderId="0" xfId="11" applyFont="1" applyFill="1" applyProtection="1">
      <alignment vertical="center"/>
      <protection locked="0"/>
    </xf>
    <xf numFmtId="0" fontId="9" fillId="0" borderId="0" xfId="11" applyFont="1" applyAlignment="1">
      <alignment vertical="top"/>
    </xf>
    <xf numFmtId="0" fontId="9" fillId="0" borderId="0" xfId="11" applyFont="1" applyAlignment="1">
      <alignment vertical="center" wrapText="1"/>
    </xf>
    <xf numFmtId="0" fontId="9" fillId="0" borderId="0" xfId="11" applyFont="1" applyAlignment="1" applyProtection="1">
      <alignment vertical="center" wrapText="1"/>
      <protection locked="0"/>
    </xf>
    <xf numFmtId="49" fontId="9" fillId="0" borderId="0" xfId="11" applyNumberFormat="1" applyFont="1" applyAlignment="1" applyProtection="1">
      <alignment horizontal="center" vertical="center"/>
      <protection locked="0"/>
    </xf>
    <xf numFmtId="0" fontId="9" fillId="0" borderId="0" xfId="11" applyFont="1" applyAlignment="1" applyProtection="1">
      <alignment horizontal="center" vertical="center"/>
      <protection locked="0"/>
    </xf>
    <xf numFmtId="0" fontId="9" fillId="0" borderId="0" xfId="11" applyFont="1" applyAlignment="1">
      <alignment horizontal="right" vertical="center"/>
    </xf>
    <xf numFmtId="0" fontId="43" fillId="0" borderId="0" xfId="11" applyFont="1">
      <alignment vertical="center"/>
    </xf>
    <xf numFmtId="49" fontId="43" fillId="0" borderId="0" xfId="11" applyNumberFormat="1" applyFont="1">
      <alignment vertical="center"/>
    </xf>
    <xf numFmtId="0" fontId="45" fillId="0" borderId="0" xfId="13" applyFont="1" applyAlignment="1">
      <alignment horizontal="center" vertical="center"/>
    </xf>
    <xf numFmtId="0" fontId="31" fillId="0" borderId="0" xfId="13" applyFont="1">
      <alignment vertical="center"/>
    </xf>
    <xf numFmtId="0" fontId="47" fillId="0" borderId="0" xfId="13" applyFont="1" applyAlignment="1">
      <alignment horizontal="center" vertical="center"/>
    </xf>
    <xf numFmtId="0" fontId="28" fillId="0" borderId="0" xfId="4" applyFont="1" applyProtection="1">
      <alignment vertical="center"/>
    </xf>
    <xf numFmtId="0" fontId="31" fillId="0" borderId="3" xfId="13" applyFont="1" applyBorder="1">
      <alignment vertical="center"/>
    </xf>
    <xf numFmtId="0" fontId="44" fillId="0" borderId="0" xfId="13">
      <alignment vertical="center"/>
    </xf>
    <xf numFmtId="0" fontId="12" fillId="0" borderId="0" xfId="13" applyFont="1">
      <alignment vertical="center"/>
    </xf>
    <xf numFmtId="0" fontId="12" fillId="0" borderId="3" xfId="13" applyFont="1" applyBorder="1" applyAlignment="1">
      <alignment vertical="center" wrapText="1"/>
    </xf>
    <xf numFmtId="185" fontId="8" fillId="0" borderId="3" xfId="13" applyNumberFormat="1" applyFont="1" applyBorder="1">
      <alignment vertical="center"/>
    </xf>
    <xf numFmtId="0" fontId="31" fillId="0" borderId="0" xfId="13" applyFont="1" applyAlignment="1">
      <alignment horizontal="center" vertical="center" wrapText="1"/>
    </xf>
    <xf numFmtId="0" fontId="12" fillId="0" borderId="3" xfId="13" applyFont="1" applyBorder="1" applyAlignment="1">
      <alignment horizontal="center" vertical="center"/>
    </xf>
    <xf numFmtId="0" fontId="31" fillId="0" borderId="0" xfId="13" applyFont="1" applyAlignment="1">
      <alignment horizontal="center" vertical="center"/>
    </xf>
    <xf numFmtId="38" fontId="48" fillId="0" borderId="2" xfId="12" applyFont="1" applyFill="1" applyBorder="1" applyProtection="1">
      <alignment vertical="center"/>
    </xf>
    <xf numFmtId="38" fontId="31" fillId="0" borderId="0" xfId="14" applyFont="1" applyBorder="1" applyProtection="1">
      <alignment vertical="center"/>
    </xf>
    <xf numFmtId="38" fontId="48" fillId="0" borderId="71" xfId="12" applyFont="1" applyFill="1" applyBorder="1" applyProtection="1">
      <alignment vertical="center"/>
    </xf>
    <xf numFmtId="38" fontId="48" fillId="0" borderId="10" xfId="12" applyFont="1" applyFill="1" applyBorder="1" applyProtection="1">
      <alignment vertical="center"/>
    </xf>
    <xf numFmtId="38" fontId="8" fillId="0" borderId="3" xfId="12" applyFont="1" applyFill="1" applyBorder="1" applyProtection="1">
      <alignment vertical="center"/>
    </xf>
    <xf numFmtId="186" fontId="31" fillId="0" borderId="0" xfId="13" applyNumberFormat="1" applyFont="1">
      <alignment vertical="center"/>
    </xf>
    <xf numFmtId="38" fontId="49" fillId="0" borderId="3" xfId="14" applyFont="1" applyBorder="1" applyAlignment="1" applyProtection="1">
      <alignment horizontal="center" vertical="center"/>
    </xf>
    <xf numFmtId="0" fontId="31" fillId="0" borderId="0" xfId="13" applyFont="1" applyAlignment="1">
      <alignment horizontal="left" vertical="center" wrapText="1"/>
    </xf>
    <xf numFmtId="0" fontId="31" fillId="0" borderId="0" xfId="13" applyFont="1" applyAlignment="1">
      <alignment horizontal="left" vertical="center"/>
    </xf>
    <xf numFmtId="0" fontId="48" fillId="0" borderId="0" xfId="13" applyFont="1" applyAlignment="1">
      <alignment horizontal="left" vertical="center"/>
    </xf>
    <xf numFmtId="0" fontId="50" fillId="0" borderId="0" xfId="13" applyFont="1" applyAlignment="1">
      <alignment horizontal="left" vertical="center"/>
    </xf>
    <xf numFmtId="0" fontId="5" fillId="2" borderId="3" xfId="13" applyFont="1" applyFill="1" applyBorder="1" applyAlignment="1" applyProtection="1">
      <alignment horizontal="right" vertical="center"/>
      <protection locked="0"/>
    </xf>
    <xf numFmtId="0" fontId="51" fillId="0" borderId="0" xfId="13" applyFont="1">
      <alignment vertical="center"/>
    </xf>
    <xf numFmtId="0" fontId="5" fillId="0" borderId="0" xfId="13" applyFont="1">
      <alignment vertical="center"/>
    </xf>
    <xf numFmtId="0" fontId="5" fillId="0" borderId="0" xfId="13" applyFont="1" applyAlignment="1">
      <alignment horizontal="left" vertical="center" wrapText="1"/>
    </xf>
    <xf numFmtId="0" fontId="5" fillId="0" borderId="0" xfId="13" applyFont="1" applyAlignment="1">
      <alignment horizontal="center" vertical="center" wrapText="1"/>
    </xf>
    <xf numFmtId="0" fontId="5" fillId="0" borderId="3" xfId="13" applyFont="1" applyBorder="1" applyAlignment="1">
      <alignment horizontal="center" vertical="center"/>
    </xf>
    <xf numFmtId="0" fontId="5" fillId="0" borderId="0" xfId="13" applyFont="1" applyAlignment="1">
      <alignment horizontal="center" vertical="center"/>
    </xf>
    <xf numFmtId="0" fontId="5" fillId="2" borderId="2" xfId="13" applyFont="1" applyFill="1" applyBorder="1" applyAlignment="1" applyProtection="1">
      <alignment vertical="center" wrapText="1"/>
      <protection locked="0"/>
    </xf>
    <xf numFmtId="38" fontId="5" fillId="2" borderId="2" xfId="14" applyFont="1" applyFill="1" applyBorder="1" applyProtection="1">
      <alignment vertical="center"/>
      <protection locked="0"/>
    </xf>
    <xf numFmtId="187" fontId="5" fillId="2" borderId="2" xfId="14" applyNumberFormat="1" applyFont="1" applyFill="1" applyBorder="1" applyProtection="1">
      <alignment vertical="center"/>
      <protection locked="0"/>
    </xf>
    <xf numFmtId="187" fontId="5" fillId="2" borderId="2" xfId="13" applyNumberFormat="1" applyFont="1" applyFill="1" applyBorder="1" applyProtection="1">
      <alignment vertical="center"/>
      <protection locked="0"/>
    </xf>
    <xf numFmtId="186" fontId="8" fillId="0" borderId="2" xfId="13" applyNumberFormat="1" applyFont="1" applyBorder="1">
      <alignment vertical="center"/>
    </xf>
    <xf numFmtId="38" fontId="8" fillId="0" borderId="2" xfId="14" applyFont="1" applyBorder="1" applyProtection="1">
      <alignment vertical="center"/>
    </xf>
    <xf numFmtId="38" fontId="5" fillId="0" borderId="0" xfId="14" applyFont="1" applyBorder="1" applyProtection="1">
      <alignment vertical="center"/>
    </xf>
    <xf numFmtId="0" fontId="5" fillId="2" borderId="71" xfId="13" applyFont="1" applyFill="1" applyBorder="1" applyAlignment="1" applyProtection="1">
      <alignment vertical="center" wrapText="1"/>
      <protection locked="0"/>
    </xf>
    <xf numFmtId="38" fontId="5" fillId="2" borderId="71" xfId="14" applyFont="1" applyFill="1" applyBorder="1" applyProtection="1">
      <alignment vertical="center"/>
      <protection locked="0"/>
    </xf>
    <xf numFmtId="187" fontId="5" fillId="2" borderId="71" xfId="14" applyNumberFormat="1" applyFont="1" applyFill="1" applyBorder="1" applyProtection="1">
      <alignment vertical="center"/>
      <protection locked="0"/>
    </xf>
    <xf numFmtId="187" fontId="5" fillId="2" borderId="71" xfId="13" applyNumberFormat="1" applyFont="1" applyFill="1" applyBorder="1" applyProtection="1">
      <alignment vertical="center"/>
      <protection locked="0"/>
    </xf>
    <xf numFmtId="186" fontId="8" fillId="0" borderId="71" xfId="13" applyNumberFormat="1" applyFont="1" applyBorder="1">
      <alignment vertical="center"/>
    </xf>
    <xf numFmtId="38" fontId="8" fillId="0" borderId="71" xfId="14" applyFont="1" applyBorder="1" applyProtection="1">
      <alignment vertical="center"/>
    </xf>
    <xf numFmtId="0" fontId="5" fillId="2" borderId="77" xfId="13" applyFont="1" applyFill="1" applyBorder="1" applyAlignment="1" applyProtection="1">
      <alignment vertical="center" wrapText="1"/>
      <protection locked="0"/>
    </xf>
    <xf numFmtId="38" fontId="5" fillId="2" borderId="77" xfId="14" applyFont="1" applyFill="1" applyBorder="1" applyProtection="1">
      <alignment vertical="center"/>
      <protection locked="0"/>
    </xf>
    <xf numFmtId="187" fontId="5" fillId="2" borderId="77" xfId="14" applyNumberFormat="1" applyFont="1" applyFill="1" applyBorder="1" applyProtection="1">
      <alignment vertical="center"/>
      <protection locked="0"/>
    </xf>
    <xf numFmtId="187" fontId="5" fillId="2" borderId="77" xfId="13" applyNumberFormat="1" applyFont="1" applyFill="1" applyBorder="1" applyProtection="1">
      <alignment vertical="center"/>
      <protection locked="0"/>
    </xf>
    <xf numFmtId="186" fontId="8" fillId="0" borderId="74" xfId="13" applyNumberFormat="1" applyFont="1" applyBorder="1">
      <alignment vertical="center"/>
    </xf>
    <xf numFmtId="38" fontId="8" fillId="0" borderId="74" xfId="14" applyFont="1" applyBorder="1" applyProtection="1">
      <alignment vertical="center"/>
    </xf>
    <xf numFmtId="187" fontId="8" fillId="0" borderId="3" xfId="14" applyNumberFormat="1" applyFont="1" applyFill="1" applyBorder="1" applyProtection="1">
      <alignment vertical="center"/>
    </xf>
    <xf numFmtId="186" fontId="8" fillId="0" borderId="10" xfId="13" applyNumberFormat="1" applyFont="1" applyBorder="1">
      <alignment vertical="center"/>
    </xf>
    <xf numFmtId="186" fontId="12" fillId="0" borderId="37" xfId="13" applyNumberFormat="1" applyFont="1" applyBorder="1">
      <alignment vertical="center"/>
    </xf>
    <xf numFmtId="38" fontId="12" fillId="0" borderId="0" xfId="14" applyFont="1" applyBorder="1" applyProtection="1">
      <alignment vertical="center"/>
    </xf>
    <xf numFmtId="38" fontId="8" fillId="0" borderId="10" xfId="14" applyFont="1" applyBorder="1" applyProtection="1">
      <alignment vertical="center"/>
    </xf>
    <xf numFmtId="0" fontId="12" fillId="2" borderId="3" xfId="13" applyFont="1" applyFill="1" applyBorder="1" applyAlignment="1" applyProtection="1">
      <alignment horizontal="right" vertical="center"/>
      <protection locked="0"/>
    </xf>
    <xf numFmtId="0" fontId="52" fillId="0" borderId="0" xfId="13" applyFont="1">
      <alignment vertical="center"/>
    </xf>
    <xf numFmtId="0" fontId="31" fillId="0" borderId="0" xfId="13" applyFont="1" applyProtection="1">
      <alignment vertical="center"/>
      <protection locked="0"/>
    </xf>
    <xf numFmtId="38" fontId="48" fillId="0" borderId="2" xfId="12" applyFont="1" applyBorder="1" applyProtection="1">
      <alignment vertical="center"/>
    </xf>
    <xf numFmtId="38" fontId="48" fillId="0" borderId="71" xfId="12" applyFont="1" applyBorder="1" applyProtection="1">
      <alignment vertical="center"/>
    </xf>
    <xf numFmtId="38" fontId="48" fillId="0" borderId="10" xfId="12" applyFont="1" applyBorder="1" applyProtection="1">
      <alignment vertical="center"/>
    </xf>
    <xf numFmtId="38" fontId="48" fillId="0" borderId="3" xfId="12" applyFont="1" applyBorder="1" applyProtection="1">
      <alignment vertical="center"/>
    </xf>
    <xf numFmtId="38" fontId="12" fillId="0" borderId="10" xfId="14" applyFont="1" applyBorder="1" applyProtection="1">
      <alignment vertical="center"/>
    </xf>
    <xf numFmtId="0" fontId="45" fillId="0" borderId="0" xfId="13" applyFont="1">
      <alignment vertical="center"/>
    </xf>
    <xf numFmtId="0" fontId="12" fillId="0" borderId="0" xfId="13" applyFont="1" applyAlignment="1">
      <alignment vertical="center" wrapText="1"/>
    </xf>
    <xf numFmtId="0" fontId="53" fillId="0" borderId="0" xfId="13" applyFont="1">
      <alignment vertical="center"/>
    </xf>
    <xf numFmtId="0" fontId="12" fillId="0" borderId="3" xfId="13" applyFont="1" applyBorder="1" applyAlignment="1">
      <alignment horizontal="center" vertical="center" wrapText="1"/>
    </xf>
    <xf numFmtId="185" fontId="5" fillId="2" borderId="3" xfId="13" applyNumberFormat="1" applyFont="1" applyFill="1" applyBorder="1" applyProtection="1">
      <alignment vertical="center"/>
      <protection locked="0"/>
    </xf>
    <xf numFmtId="0" fontId="5" fillId="2" borderId="3" xfId="13" applyFont="1" applyFill="1" applyBorder="1" applyAlignment="1" applyProtection="1">
      <alignment vertical="center" wrapText="1"/>
      <protection locked="0"/>
    </xf>
    <xf numFmtId="188" fontId="5" fillId="2" borderId="3" xfId="13" applyNumberFormat="1" applyFont="1" applyFill="1" applyBorder="1" applyAlignment="1" applyProtection="1">
      <alignment horizontal="center" vertical="center"/>
      <protection locked="0"/>
    </xf>
    <xf numFmtId="0" fontId="44" fillId="0" borderId="0" xfId="13" applyProtection="1">
      <alignment vertical="center"/>
      <protection locked="0"/>
    </xf>
    <xf numFmtId="0" fontId="15" fillId="0" borderId="0" xfId="4" applyProtection="1">
      <alignment vertical="center"/>
    </xf>
    <xf numFmtId="56" fontId="5" fillId="2" borderId="3" xfId="13" applyNumberFormat="1" applyFont="1" applyFill="1" applyBorder="1" applyAlignment="1" applyProtection="1">
      <alignment vertical="center" wrapText="1"/>
      <protection locked="0"/>
    </xf>
    <xf numFmtId="0" fontId="54" fillId="3" borderId="0" xfId="11" applyFont="1" applyFill="1">
      <alignment vertical="center"/>
    </xf>
    <xf numFmtId="0" fontId="55" fillId="0" borderId="0" xfId="13" applyFont="1" applyAlignment="1">
      <alignment vertical="center" wrapText="1"/>
    </xf>
    <xf numFmtId="0" fontId="56" fillId="0" borderId="3" xfId="13" applyFont="1" applyBorder="1" applyAlignment="1">
      <alignment vertical="center" wrapText="1"/>
    </xf>
    <xf numFmtId="0" fontId="7" fillId="0" borderId="3" xfId="13" applyFont="1" applyBorder="1" applyAlignment="1">
      <alignment vertical="center" wrapText="1"/>
    </xf>
    <xf numFmtId="181" fontId="36" fillId="0" borderId="54" xfId="11" applyNumberFormat="1" applyFont="1" applyBorder="1">
      <alignment vertical="center"/>
    </xf>
    <xf numFmtId="0" fontId="9" fillId="2" borderId="0" xfId="1" applyFont="1" applyFill="1">
      <alignment vertical="center"/>
    </xf>
    <xf numFmtId="0" fontId="9" fillId="2" borderId="0" xfId="1" applyFont="1" applyFill="1" applyAlignment="1">
      <alignment horizontal="right" vertical="center"/>
    </xf>
    <xf numFmtId="0" fontId="26" fillId="0" borderId="0" xfId="1" applyFont="1" applyAlignment="1">
      <alignment horizontal="right" vertical="center"/>
    </xf>
    <xf numFmtId="0" fontId="33" fillId="0" borderId="7" xfId="11" applyFont="1" applyBorder="1" applyAlignment="1" applyProtection="1">
      <alignment vertical="center" wrapText="1"/>
      <protection locked="0"/>
    </xf>
    <xf numFmtId="0" fontId="27" fillId="0" borderId="7" xfId="11" applyFont="1" applyBorder="1" applyProtection="1">
      <alignment vertical="center"/>
      <protection locked="0"/>
    </xf>
    <xf numFmtId="180" fontId="32" fillId="0" borderId="0" xfId="11" applyNumberFormat="1" applyFont="1" applyAlignment="1">
      <alignment horizontal="right" vertical="center"/>
    </xf>
    <xf numFmtId="0" fontId="14" fillId="0" borderId="0" xfId="3" applyFont="1" applyAlignment="1">
      <alignment horizontal="center" vertical="center"/>
    </xf>
    <xf numFmtId="0" fontId="21" fillId="0" borderId="0" xfId="3" applyFont="1" applyAlignment="1">
      <alignment horizontal="center" vertical="center"/>
    </xf>
    <xf numFmtId="0" fontId="37" fillId="0" borderId="0" xfId="0" applyFont="1">
      <alignment vertical="center"/>
    </xf>
    <xf numFmtId="0" fontId="57" fillId="0" borderId="0" xfId="1" applyFont="1">
      <alignment vertical="center"/>
    </xf>
    <xf numFmtId="0" fontId="24" fillId="0" borderId="0" xfId="0" applyFont="1">
      <alignment vertical="center"/>
    </xf>
    <xf numFmtId="0" fontId="61" fillId="0" borderId="0" xfId="1" applyFont="1">
      <alignment vertical="center"/>
    </xf>
    <xf numFmtId="0" fontId="31" fillId="0" borderId="29" xfId="13" applyFont="1" applyBorder="1" applyAlignment="1">
      <alignment horizontal="center" vertical="center"/>
    </xf>
    <xf numFmtId="0" fontId="12" fillId="0" borderId="71" xfId="13" applyFont="1" applyBorder="1" applyAlignment="1">
      <alignment horizontal="center" vertical="center"/>
    </xf>
    <xf numFmtId="0" fontId="12" fillId="0" borderId="74" xfId="13" applyFont="1" applyBorder="1" applyAlignment="1">
      <alignment horizontal="center" vertical="center"/>
    </xf>
    <xf numFmtId="186" fontId="8" fillId="0" borderId="37" xfId="13" applyNumberFormat="1" applyFont="1" applyBorder="1">
      <alignment vertical="center"/>
    </xf>
    <xf numFmtId="0" fontId="27" fillId="0" borderId="0" xfId="11" applyFont="1" applyAlignment="1">
      <alignment horizontal="center" vertical="center"/>
    </xf>
    <xf numFmtId="181" fontId="36" fillId="2" borderId="10" xfId="11" applyNumberFormat="1" applyFont="1" applyFill="1" applyBorder="1" applyAlignment="1">
      <alignment vertical="center" shrinkToFit="1"/>
    </xf>
    <xf numFmtId="181" fontId="36" fillId="2" borderId="7" xfId="11" applyNumberFormat="1" applyFont="1" applyFill="1" applyBorder="1" applyAlignment="1">
      <alignment vertical="center" shrinkToFit="1"/>
    </xf>
    <xf numFmtId="181" fontId="36" fillId="2" borderId="55" xfId="11" applyNumberFormat="1" applyFont="1" applyFill="1" applyBorder="1" applyAlignment="1">
      <alignment vertical="center" shrinkToFit="1"/>
    </xf>
    <xf numFmtId="181" fontId="36" fillId="0" borderId="47" xfId="11" applyNumberFormat="1" applyFont="1" applyBorder="1">
      <alignment vertical="center"/>
    </xf>
    <xf numFmtId="181" fontId="33" fillId="0" borderId="6" xfId="11" applyNumberFormat="1" applyFont="1" applyBorder="1">
      <alignment vertical="center"/>
    </xf>
    <xf numFmtId="181" fontId="33" fillId="0" borderId="10" xfId="11" applyNumberFormat="1" applyFont="1" applyBorder="1">
      <alignment vertical="center"/>
    </xf>
    <xf numFmtId="0" fontId="31" fillId="0" borderId="0" xfId="13" applyFont="1" applyAlignment="1">
      <alignment vertical="center" wrapText="1"/>
    </xf>
    <xf numFmtId="0" fontId="9" fillId="2" borderId="0" xfId="11" applyFont="1" applyFill="1" applyAlignment="1">
      <alignment horizontal="right" vertical="center"/>
    </xf>
    <xf numFmtId="0" fontId="62" fillId="0" borderId="0" xfId="1" applyFont="1">
      <alignment vertical="center"/>
    </xf>
    <xf numFmtId="0" fontId="9" fillId="5" borderId="0" xfId="1" applyFont="1" applyFill="1">
      <alignment vertical="center"/>
    </xf>
    <xf numFmtId="0" fontId="24" fillId="0" borderId="0" xfId="11" applyFont="1" applyBorder="1">
      <alignment vertical="center"/>
    </xf>
    <xf numFmtId="0" fontId="13" fillId="0" borderId="0" xfId="11" applyFont="1" applyBorder="1">
      <alignment vertical="center"/>
    </xf>
    <xf numFmtId="0" fontId="35" fillId="0" borderId="0" xfId="11" applyFont="1" applyBorder="1" applyAlignment="1">
      <alignment horizontal="right" vertical="center"/>
    </xf>
    <xf numFmtId="0" fontId="24" fillId="0" borderId="41" xfId="11" applyFont="1" applyBorder="1">
      <alignment vertical="center"/>
    </xf>
    <xf numFmtId="0" fontId="35" fillId="0" borderId="41" xfId="11" applyFont="1" applyBorder="1" applyAlignment="1">
      <alignment horizontal="right" vertical="center"/>
    </xf>
    <xf numFmtId="0" fontId="19" fillId="0" borderId="0" xfId="3" applyFont="1" applyAlignment="1">
      <alignment vertical="top" wrapText="1"/>
    </xf>
    <xf numFmtId="0" fontId="18" fillId="0" borderId="0" xfId="3" applyFont="1" applyAlignment="1">
      <alignment vertical="top" wrapText="1"/>
    </xf>
    <xf numFmtId="0" fontId="9" fillId="2" borderId="0" xfId="1" applyFont="1" applyFill="1" applyAlignment="1">
      <alignment horizontal="left" vertical="center"/>
    </xf>
    <xf numFmtId="0" fontId="13" fillId="0" borderId="0" xfId="1" applyFont="1" applyAlignment="1">
      <alignment horizontal="center" vertical="center" wrapText="1"/>
    </xf>
    <xf numFmtId="0" fontId="10" fillId="2" borderId="0" xfId="1" applyFont="1" applyFill="1" applyAlignment="1">
      <alignment horizontal="left" vertical="center" wrapText="1"/>
    </xf>
    <xf numFmtId="0" fontId="9" fillId="0" borderId="3" xfId="1" applyFont="1" applyBorder="1" applyAlignment="1">
      <alignment horizontal="center" vertical="center"/>
    </xf>
    <xf numFmtId="5" fontId="9" fillId="0" borderId="8" xfId="1" applyNumberFormat="1" applyFont="1" applyBorder="1" applyAlignment="1">
      <alignment horizontal="right" vertical="center"/>
    </xf>
    <xf numFmtId="5" fontId="9" fillId="0" borderId="9" xfId="1" applyNumberFormat="1" applyFont="1" applyBorder="1" applyAlignment="1">
      <alignment horizontal="right" vertical="center"/>
    </xf>
    <xf numFmtId="0" fontId="9" fillId="0" borderId="0" xfId="1" applyFont="1" applyAlignment="1">
      <alignment horizontal="center" vertical="center" wrapText="1"/>
    </xf>
    <xf numFmtId="0" fontId="27" fillId="0" borderId="22" xfId="11" applyFont="1" applyBorder="1" applyAlignment="1">
      <alignment horizontal="center" vertical="center"/>
    </xf>
    <xf numFmtId="0" fontId="27" fillId="0" borderId="0" xfId="11" applyFont="1" applyAlignment="1">
      <alignment horizontal="center" vertical="center"/>
    </xf>
    <xf numFmtId="0" fontId="27" fillId="0" borderId="15" xfId="11" applyFont="1" applyBorder="1" applyAlignment="1">
      <alignment horizontal="center" vertical="center"/>
    </xf>
    <xf numFmtId="0" fontId="13" fillId="0" borderId="0" xfId="11" applyFont="1" applyAlignment="1">
      <alignment horizontal="center" vertical="center"/>
    </xf>
    <xf numFmtId="0" fontId="32" fillId="0" borderId="32" xfId="11" applyFont="1" applyBorder="1" applyAlignment="1">
      <alignment horizontal="center" vertical="center"/>
    </xf>
    <xf numFmtId="0" fontId="32" fillId="0" borderId="18" xfId="11" applyFont="1" applyBorder="1" applyAlignment="1">
      <alignment horizontal="center" vertical="center"/>
    </xf>
    <xf numFmtId="0" fontId="32" fillId="0" borderId="19" xfId="11" applyFont="1" applyBorder="1" applyAlignment="1">
      <alignment horizontal="center" vertical="center"/>
    </xf>
    <xf numFmtId="0" fontId="33" fillId="0" borderId="34" xfId="11" applyFont="1" applyBorder="1" applyAlignment="1">
      <alignment horizontal="center" vertical="center"/>
    </xf>
    <xf numFmtId="0" fontId="33" fillId="0" borderId="11" xfId="11" applyFont="1" applyBorder="1" applyAlignment="1">
      <alignment horizontal="center" vertical="center"/>
    </xf>
    <xf numFmtId="0" fontId="33" fillId="0" borderId="14" xfId="11" applyFont="1" applyBorder="1" applyAlignment="1">
      <alignment horizontal="center" vertical="center"/>
    </xf>
    <xf numFmtId="0" fontId="33" fillId="0" borderId="22" xfId="11" applyFont="1" applyBorder="1" applyAlignment="1" applyProtection="1">
      <alignment horizontal="center" vertical="center"/>
      <protection locked="0"/>
    </xf>
    <xf numFmtId="0" fontId="33" fillId="0" borderId="0" xfId="11" applyFont="1" applyAlignment="1" applyProtection="1">
      <alignment horizontal="center" vertical="center"/>
      <protection locked="0"/>
    </xf>
    <xf numFmtId="0" fontId="33" fillId="0" borderId="15" xfId="11" applyFont="1" applyBorder="1" applyAlignment="1" applyProtection="1">
      <alignment horizontal="center" vertical="center"/>
      <protection locked="0"/>
    </xf>
    <xf numFmtId="0" fontId="33" fillId="0" borderId="35" xfId="11" applyFont="1" applyBorder="1" applyAlignment="1" applyProtection="1">
      <alignment horizontal="center" vertical="center"/>
      <protection locked="0"/>
    </xf>
    <xf numFmtId="0" fontId="33" fillId="0" borderId="1" xfId="11" applyFont="1" applyBorder="1" applyAlignment="1" applyProtection="1">
      <alignment horizontal="center" vertical="center"/>
      <protection locked="0"/>
    </xf>
    <xf numFmtId="0" fontId="33" fillId="0" borderId="6" xfId="11" applyFont="1" applyBorder="1" applyAlignment="1" applyProtection="1">
      <alignment horizontal="center" vertical="center"/>
      <protection locked="0"/>
    </xf>
    <xf numFmtId="0" fontId="33" fillId="0" borderId="22" xfId="11" applyFont="1" applyBorder="1" applyAlignment="1">
      <alignment horizontal="center" vertical="center"/>
    </xf>
    <xf numFmtId="0" fontId="33" fillId="0" borderId="0" xfId="11" applyFont="1" applyAlignment="1">
      <alignment horizontal="center" vertical="center"/>
    </xf>
    <xf numFmtId="0" fontId="33" fillId="0" borderId="15" xfId="11" applyFont="1" applyBorder="1" applyAlignment="1">
      <alignment horizontal="center" vertical="center"/>
    </xf>
    <xf numFmtId="0" fontId="27" fillId="0" borderId="22" xfId="11" applyFont="1" applyBorder="1" applyAlignment="1" applyProtection="1">
      <alignment horizontal="center" vertical="center"/>
      <protection locked="0"/>
    </xf>
    <xf numFmtId="0" fontId="27" fillId="0" borderId="0" xfId="11" applyFont="1" applyAlignment="1" applyProtection="1">
      <alignment horizontal="center" vertical="center"/>
      <protection locked="0"/>
    </xf>
    <xf numFmtId="0" fontId="27" fillId="0" borderId="15" xfId="11" applyFont="1" applyBorder="1" applyAlignment="1" applyProtection="1">
      <alignment horizontal="center" vertical="center"/>
      <protection locked="0"/>
    </xf>
    <xf numFmtId="0" fontId="32" fillId="0" borderId="34" xfId="11" applyFont="1" applyBorder="1" applyAlignment="1">
      <alignment horizontal="center" vertical="center"/>
    </xf>
    <xf numFmtId="0" fontId="32" fillId="0" borderId="11" xfId="11" applyFont="1" applyBorder="1" applyAlignment="1">
      <alignment horizontal="center" vertical="center"/>
    </xf>
    <xf numFmtId="0" fontId="32" fillId="0" borderId="14" xfId="11" applyFont="1" applyBorder="1" applyAlignment="1">
      <alignment horizontal="center" vertical="center"/>
    </xf>
    <xf numFmtId="0" fontId="32" fillId="0" borderId="40" xfId="11" applyFont="1" applyBorder="1" applyAlignment="1">
      <alignment horizontal="center" vertical="center"/>
    </xf>
    <xf numFmtId="0" fontId="32" fillId="0" borderId="41" xfId="11" applyFont="1" applyBorder="1" applyAlignment="1">
      <alignment horizontal="center" vertical="center"/>
    </xf>
    <xf numFmtId="0" fontId="32" fillId="0" borderId="42" xfId="11" applyFont="1" applyBorder="1" applyAlignment="1">
      <alignment horizontal="center" vertical="center"/>
    </xf>
    <xf numFmtId="0" fontId="27" fillId="0" borderId="38" xfId="11" applyFont="1" applyBorder="1" applyAlignment="1">
      <alignment horizontal="center" vertical="center" wrapText="1"/>
    </xf>
    <xf numFmtId="0" fontId="27" fillId="0" borderId="39" xfId="11" applyFont="1" applyBorder="1" applyAlignment="1">
      <alignment horizontal="center" vertical="center" wrapText="1"/>
    </xf>
    <xf numFmtId="0" fontId="27" fillId="0" borderId="44" xfId="11" applyFont="1" applyBorder="1" applyAlignment="1">
      <alignment horizontal="center" vertical="center" wrapText="1"/>
    </xf>
    <xf numFmtId="0" fontId="27" fillId="0" borderId="45" xfId="11" applyFont="1" applyBorder="1" applyAlignment="1">
      <alignment horizontal="center" vertical="center" wrapText="1"/>
    </xf>
    <xf numFmtId="0" fontId="32" fillId="0" borderId="36" xfId="11" applyFont="1" applyBorder="1" applyAlignment="1">
      <alignment horizontal="center" vertical="center"/>
    </xf>
    <xf numFmtId="0" fontId="32" fillId="0" borderId="12" xfId="11" applyFont="1" applyBorder="1" applyAlignment="1">
      <alignment horizontal="center" vertical="center"/>
    </xf>
    <xf numFmtId="0" fontId="32" fillId="0" borderId="9" xfId="11" applyFont="1" applyBorder="1" applyAlignment="1">
      <alignment horizontal="center" vertical="center"/>
    </xf>
    <xf numFmtId="0" fontId="35" fillId="0" borderId="26" xfId="11" applyFont="1" applyBorder="1" applyAlignment="1">
      <alignment horizontal="center" vertical="center"/>
    </xf>
    <xf numFmtId="0" fontId="35" fillId="0" borderId="27" xfId="11" applyFont="1" applyBorder="1" applyAlignment="1">
      <alignment horizontal="center" vertical="center"/>
    </xf>
    <xf numFmtId="0" fontId="35" fillId="0" borderId="58" xfId="11" applyFont="1" applyBorder="1" applyAlignment="1">
      <alignment horizontal="center" vertical="center"/>
    </xf>
    <xf numFmtId="0" fontId="35" fillId="0" borderId="16" xfId="11" applyFont="1" applyBorder="1" applyAlignment="1">
      <alignment horizontal="center" vertical="center"/>
    </xf>
    <xf numFmtId="0" fontId="35" fillId="0" borderId="17" xfId="11" applyFont="1" applyBorder="1" applyAlignment="1">
      <alignment horizontal="center" vertical="center"/>
    </xf>
    <xf numFmtId="0" fontId="35" fillId="0" borderId="46" xfId="11" applyFont="1" applyBorder="1" applyAlignment="1">
      <alignment horizontal="center" vertical="center"/>
    </xf>
    <xf numFmtId="0" fontId="35" fillId="0" borderId="22" xfId="11" applyFont="1" applyBorder="1" applyAlignment="1">
      <alignment horizontal="center" vertical="center"/>
    </xf>
    <xf numFmtId="0" fontId="35" fillId="0" borderId="0" xfId="11" applyFont="1" applyAlignment="1">
      <alignment horizontal="center" vertical="center"/>
    </xf>
    <xf numFmtId="0" fontId="35" fillId="0" borderId="48" xfId="11" applyFont="1" applyBorder="1" applyAlignment="1">
      <alignment horizontal="center" vertical="center"/>
    </xf>
    <xf numFmtId="0" fontId="35" fillId="0" borderId="40" xfId="11" applyFont="1" applyBorder="1" applyAlignment="1">
      <alignment horizontal="center" vertical="center"/>
    </xf>
    <xf numFmtId="0" fontId="35" fillId="0" borderId="41" xfId="11" applyFont="1" applyBorder="1" applyAlignment="1">
      <alignment horizontal="center" vertical="center"/>
    </xf>
    <xf numFmtId="0" fontId="35" fillId="0" borderId="51" xfId="11" applyFont="1" applyBorder="1" applyAlignment="1">
      <alignment horizontal="center" vertical="center"/>
    </xf>
    <xf numFmtId="0" fontId="35" fillId="0" borderId="33" xfId="11" applyFont="1" applyBorder="1" applyAlignment="1">
      <alignment horizontal="center" vertical="center"/>
    </xf>
    <xf numFmtId="0" fontId="35" fillId="0" borderId="21" xfId="11" applyFont="1" applyBorder="1" applyAlignment="1">
      <alignment horizontal="center" vertical="center"/>
    </xf>
    <xf numFmtId="0" fontId="35" fillId="0" borderId="23" xfId="11" applyFont="1" applyBorder="1" applyAlignment="1">
      <alignment horizontal="center" vertical="center"/>
    </xf>
    <xf numFmtId="0" fontId="35" fillId="0" borderId="53" xfId="11" applyFont="1" applyBorder="1" applyAlignment="1">
      <alignment horizontal="center" vertical="center"/>
    </xf>
    <xf numFmtId="0" fontId="35" fillId="0" borderId="49" xfId="11" applyFont="1" applyBorder="1" applyAlignment="1">
      <alignment horizontal="center" vertical="top" wrapText="1"/>
    </xf>
    <xf numFmtId="0" fontId="35" fillId="0" borderId="50" xfId="11" applyFont="1" applyBorder="1" applyAlignment="1">
      <alignment horizontal="center" vertical="top" wrapText="1"/>
    </xf>
    <xf numFmtId="0" fontId="35" fillId="0" borderId="2" xfId="11" applyFont="1" applyBorder="1" applyAlignment="1">
      <alignment horizontal="center" vertical="top" wrapText="1"/>
    </xf>
    <xf numFmtId="0" fontId="35" fillId="0" borderId="7" xfId="11" applyFont="1" applyBorder="1" applyAlignment="1">
      <alignment horizontal="center" vertical="top" wrapText="1"/>
    </xf>
    <xf numFmtId="0" fontId="35" fillId="0" borderId="43" xfId="11" applyFont="1" applyBorder="1" applyAlignment="1">
      <alignment horizontal="center" vertical="top" wrapText="1"/>
    </xf>
    <xf numFmtId="0" fontId="35" fillId="0" borderId="78" xfId="11" applyFont="1" applyBorder="1" applyAlignment="1">
      <alignment horizontal="center" vertical="center" wrapText="1"/>
    </xf>
    <xf numFmtId="0" fontId="35" fillId="0" borderId="79" xfId="11" applyFont="1" applyBorder="1" applyAlignment="1">
      <alignment horizontal="center" vertical="center" wrapText="1"/>
    </xf>
    <xf numFmtId="0" fontId="35" fillId="0" borderId="80" xfId="11" applyFont="1" applyBorder="1" applyAlignment="1">
      <alignment horizontal="center" vertical="center" wrapText="1"/>
    </xf>
    <xf numFmtId="0" fontId="26" fillId="0" borderId="61" xfId="11" applyFont="1" applyBorder="1" applyAlignment="1">
      <alignment horizontal="center" vertical="center"/>
    </xf>
    <xf numFmtId="0" fontId="26" fillId="0" borderId="50" xfId="11" applyFont="1" applyBorder="1" applyAlignment="1">
      <alignment horizontal="center" vertical="center"/>
    </xf>
    <xf numFmtId="0" fontId="24" fillId="0" borderId="20" xfId="11" applyFont="1" applyBorder="1" applyAlignment="1">
      <alignment horizontal="center" vertical="center" wrapText="1"/>
    </xf>
    <xf numFmtId="0" fontId="24" fillId="0" borderId="7" xfId="11" applyFont="1" applyBorder="1" applyAlignment="1">
      <alignment horizontal="center" vertical="center" wrapText="1"/>
    </xf>
    <xf numFmtId="0" fontId="24" fillId="0" borderId="21" xfId="11" applyFont="1" applyBorder="1" applyAlignment="1">
      <alignment horizontal="center" vertical="center"/>
    </xf>
    <xf numFmtId="0" fontId="24" fillId="0" borderId="23" xfId="11" applyFont="1" applyBorder="1" applyAlignment="1">
      <alignment horizontal="center" vertical="center"/>
    </xf>
    <xf numFmtId="0" fontId="27" fillId="0" borderId="33" xfId="11" applyFont="1" applyBorder="1" applyAlignment="1">
      <alignment horizontal="center" vertical="center"/>
    </xf>
    <xf numFmtId="0" fontId="27" fillId="0" borderId="63" xfId="11" applyFont="1" applyBorder="1" applyAlignment="1">
      <alignment horizontal="center" vertical="center"/>
    </xf>
    <xf numFmtId="0" fontId="27" fillId="0" borderId="54" xfId="11" applyFont="1" applyBorder="1" applyAlignment="1">
      <alignment horizontal="center" vertical="center"/>
    </xf>
    <xf numFmtId="0" fontId="27" fillId="0" borderId="64" xfId="11" applyFont="1" applyBorder="1" applyAlignment="1">
      <alignment horizontal="center" vertical="center"/>
    </xf>
    <xf numFmtId="0" fontId="27" fillId="0" borderId="16" xfId="11" applyFont="1" applyBorder="1" applyAlignment="1">
      <alignment horizontal="center" vertical="center" wrapText="1"/>
    </xf>
    <xf numFmtId="0" fontId="27" fillId="0" borderId="17" xfId="11" applyFont="1" applyBorder="1" applyAlignment="1">
      <alignment horizontal="center" vertical="center" wrapText="1"/>
    </xf>
    <xf numFmtId="0" fontId="27" fillId="0" borderId="46" xfId="11" applyFont="1" applyBorder="1" applyAlignment="1">
      <alignment horizontal="center" vertical="center" wrapText="1"/>
    </xf>
    <xf numFmtId="0" fontId="27" fillId="0" borderId="35" xfId="11" applyFont="1" applyBorder="1" applyAlignment="1">
      <alignment horizontal="center" vertical="center" wrapText="1"/>
    </xf>
    <xf numFmtId="0" fontId="27" fillId="0" borderId="1" xfId="11" applyFont="1" applyBorder="1" applyAlignment="1">
      <alignment horizontal="center" vertical="center" wrapText="1"/>
    </xf>
    <xf numFmtId="0" fontId="27" fillId="0" borderId="65" xfId="11" applyFont="1" applyBorder="1" applyAlignment="1">
      <alignment horizontal="center" vertical="center" wrapText="1"/>
    </xf>
    <xf numFmtId="0" fontId="27" fillId="0" borderId="34" xfId="11" applyFont="1" applyBorder="1" applyAlignment="1">
      <alignment horizontal="center" vertical="center" wrapText="1"/>
    </xf>
    <xf numFmtId="0" fontId="27" fillId="0" borderId="11" xfId="11" applyFont="1" applyBorder="1" applyAlignment="1">
      <alignment horizontal="center" vertical="center" wrapText="1"/>
    </xf>
    <xf numFmtId="0" fontId="27" fillId="0" borderId="57" xfId="11" applyFont="1" applyBorder="1" applyAlignment="1">
      <alignment horizontal="center" vertical="center" wrapText="1"/>
    </xf>
    <xf numFmtId="0" fontId="27" fillId="0" borderId="16" xfId="11" applyFont="1" applyBorder="1" applyAlignment="1">
      <alignment horizontal="center" vertical="center"/>
    </xf>
    <xf numFmtId="0" fontId="27" fillId="0" borderId="17" xfId="11" applyFont="1" applyBorder="1" applyAlignment="1">
      <alignment horizontal="center" vertical="center"/>
    </xf>
    <xf numFmtId="0" fontId="27" fillId="0" borderId="46" xfId="11" applyFont="1" applyBorder="1" applyAlignment="1">
      <alignment horizontal="center" vertical="center"/>
    </xf>
    <xf numFmtId="0" fontId="27" fillId="0" borderId="40" xfId="11" applyFont="1" applyBorder="1" applyAlignment="1">
      <alignment horizontal="center" vertical="center"/>
    </xf>
    <xf numFmtId="0" fontId="27" fillId="0" borderId="41" xfId="11" applyFont="1" applyBorder="1" applyAlignment="1">
      <alignment horizontal="center" vertical="center"/>
    </xf>
    <xf numFmtId="0" fontId="27" fillId="0" borderId="51" xfId="11" applyFont="1" applyBorder="1" applyAlignment="1">
      <alignment horizontal="center" vertical="center"/>
    </xf>
    <xf numFmtId="0" fontId="27" fillId="0" borderId="47" xfId="11" applyFont="1" applyBorder="1" applyAlignment="1">
      <alignment horizontal="center" vertical="center"/>
    </xf>
    <xf numFmtId="0" fontId="27" fillId="0" borderId="33" xfId="11" applyFont="1" applyBorder="1" applyAlignment="1">
      <alignment horizontal="center" vertical="center" wrapText="1"/>
    </xf>
    <xf numFmtId="0" fontId="27" fillId="0" borderId="63" xfId="11" applyFont="1" applyBorder="1" applyAlignment="1">
      <alignment horizontal="center" vertical="center" wrapText="1"/>
    </xf>
    <xf numFmtId="0" fontId="27" fillId="0" borderId="22" xfId="11" applyFont="1" applyBorder="1" applyAlignment="1">
      <alignment horizontal="center" vertical="center" wrapText="1"/>
    </xf>
    <xf numFmtId="0" fontId="27" fillId="0" borderId="0" xfId="11" applyFont="1" applyAlignment="1">
      <alignment horizontal="center" vertical="center" wrapText="1"/>
    </xf>
    <xf numFmtId="0" fontId="27" fillId="0" borderId="48" xfId="11" applyFont="1" applyBorder="1" applyAlignment="1">
      <alignment horizontal="center" vertical="center" wrapText="1"/>
    </xf>
    <xf numFmtId="0" fontId="27" fillId="0" borderId="34" xfId="11" applyFont="1" applyBorder="1" applyAlignment="1">
      <alignment horizontal="center" vertical="center" shrinkToFit="1"/>
    </xf>
    <xf numFmtId="0" fontId="27" fillId="0" borderId="11" xfId="11" applyFont="1" applyBorder="1" applyAlignment="1">
      <alignment horizontal="center" vertical="center" shrinkToFit="1"/>
    </xf>
    <xf numFmtId="0" fontId="27" fillId="0" borderId="57" xfId="11" applyFont="1" applyBorder="1" applyAlignment="1">
      <alignment horizontal="center" vertical="center" shrinkToFit="1"/>
    </xf>
    <xf numFmtId="0" fontId="27" fillId="0" borderId="35" xfId="11" applyFont="1" applyBorder="1" applyAlignment="1">
      <alignment horizontal="center" vertical="center" shrinkToFit="1"/>
    </xf>
    <xf numFmtId="0" fontId="27" fillId="0" borderId="1" xfId="11" applyFont="1" applyBorder="1" applyAlignment="1">
      <alignment horizontal="center" vertical="center" shrinkToFit="1"/>
    </xf>
    <xf numFmtId="0" fontId="27" fillId="0" borderId="65" xfId="11" applyFont="1" applyBorder="1" applyAlignment="1">
      <alignment horizontal="center" vertical="center" shrinkToFit="1"/>
    </xf>
    <xf numFmtId="0" fontId="27" fillId="0" borderId="0" xfId="11" applyFont="1" applyAlignment="1">
      <alignment vertical="top"/>
    </xf>
    <xf numFmtId="0" fontId="27" fillId="2" borderId="0" xfId="11" applyFont="1" applyFill="1" applyAlignment="1" applyProtection="1">
      <alignment horizontal="left" vertical="top" wrapText="1"/>
      <protection locked="0"/>
    </xf>
    <xf numFmtId="0" fontId="27" fillId="2" borderId="0" xfId="11" applyFont="1" applyFill="1" applyAlignment="1" applyProtection="1">
      <alignment horizontal="left" vertical="top"/>
      <protection locked="0"/>
    </xf>
    <xf numFmtId="0" fontId="26" fillId="0" borderId="16" xfId="11" applyFont="1" applyBorder="1" applyAlignment="1">
      <alignment horizontal="center" vertical="center"/>
    </xf>
    <xf numFmtId="0" fontId="26" fillId="0" borderId="17" xfId="11" applyFont="1" applyBorder="1" applyAlignment="1">
      <alignment horizontal="center" vertical="center"/>
    </xf>
    <xf numFmtId="0" fontId="26" fillId="0" borderId="46" xfId="11" applyFont="1" applyBorder="1" applyAlignment="1">
      <alignment horizontal="center" vertical="center"/>
    </xf>
    <xf numFmtId="0" fontId="26" fillId="0" borderId="40" xfId="11" applyFont="1" applyBorder="1" applyAlignment="1">
      <alignment horizontal="center" vertical="center"/>
    </xf>
    <xf numFmtId="0" fontId="26" fillId="0" borderId="41" xfId="11" applyFont="1" applyBorder="1" applyAlignment="1">
      <alignment horizontal="center" vertical="center"/>
    </xf>
    <xf numFmtId="0" fontId="26" fillId="0" borderId="51" xfId="11" applyFont="1" applyBorder="1" applyAlignment="1">
      <alignment horizontal="center" vertical="center"/>
    </xf>
    <xf numFmtId="0" fontId="27" fillId="0" borderId="0" xfId="11" applyFont="1" applyAlignment="1">
      <alignment vertical="top" wrapText="1"/>
    </xf>
    <xf numFmtId="0" fontId="24" fillId="0" borderId="66" xfId="11" applyFont="1" applyBorder="1" applyAlignment="1">
      <alignment horizontal="center" vertical="center"/>
    </xf>
    <xf numFmtId="0" fontId="24" fillId="0" borderId="67" xfId="11" applyFont="1" applyBorder="1" applyAlignment="1">
      <alignment horizontal="center" vertical="center"/>
    </xf>
    <xf numFmtId="0" fontId="24" fillId="0" borderId="68" xfId="11" applyFont="1" applyBorder="1" applyAlignment="1">
      <alignment horizontal="center" vertical="center"/>
    </xf>
    <xf numFmtId="0" fontId="24" fillId="0" borderId="55" xfId="11" applyFont="1" applyBorder="1" applyAlignment="1">
      <alignment horizontal="center" vertical="center"/>
    </xf>
    <xf numFmtId="0" fontId="24" fillId="0" borderId="10" xfId="11" applyFont="1" applyBorder="1" applyAlignment="1">
      <alignment horizontal="center" vertical="center"/>
    </xf>
    <xf numFmtId="0" fontId="24" fillId="0" borderId="56" xfId="11" applyFont="1" applyBorder="1" applyAlignment="1">
      <alignment horizontal="center" vertical="center"/>
    </xf>
    <xf numFmtId="0" fontId="24" fillId="0" borderId="70" xfId="11" applyFont="1" applyBorder="1" applyAlignment="1">
      <alignment horizontal="center" vertical="center"/>
    </xf>
    <xf numFmtId="0" fontId="24" fillId="0" borderId="3" xfId="11" applyFont="1" applyBorder="1" applyAlignment="1">
      <alignment horizontal="center" vertical="center"/>
    </xf>
    <xf numFmtId="0" fontId="24" fillId="0" borderId="25" xfId="11" applyFont="1" applyBorder="1" applyAlignment="1">
      <alignment horizontal="center" vertical="center"/>
    </xf>
    <xf numFmtId="0" fontId="24" fillId="0" borderId="49" xfId="11" applyFont="1" applyBorder="1" applyAlignment="1">
      <alignment horizontal="center" vertical="center"/>
    </xf>
    <xf numFmtId="0" fontId="24" fillId="0" borderId="2" xfId="11" applyFont="1" applyBorder="1" applyAlignment="1">
      <alignment horizontal="center" vertical="center"/>
    </xf>
    <xf numFmtId="0" fontId="24" fillId="0" borderId="24" xfId="11" applyFont="1" applyBorder="1" applyAlignment="1">
      <alignment horizontal="center" vertical="center"/>
    </xf>
    <xf numFmtId="0" fontId="32" fillId="0" borderId="49" xfId="11" applyFont="1" applyBorder="1" applyAlignment="1">
      <alignment horizontal="center" vertical="center"/>
    </xf>
    <xf numFmtId="0" fontId="32" fillId="0" borderId="2" xfId="11" applyFont="1" applyBorder="1" applyAlignment="1">
      <alignment horizontal="center" vertical="center"/>
    </xf>
    <xf numFmtId="0" fontId="32" fillId="0" borderId="47" xfId="11" applyFont="1" applyBorder="1" applyAlignment="1">
      <alignment horizontal="center" vertical="center"/>
    </xf>
    <xf numFmtId="0" fontId="32" fillId="0" borderId="33" xfId="11" applyFont="1" applyBorder="1" applyAlignment="1">
      <alignment horizontal="center" vertical="center"/>
    </xf>
    <xf numFmtId="0" fontId="32" fillId="0" borderId="54" xfId="11" applyFont="1" applyBorder="1" applyAlignment="1">
      <alignment horizontal="center" vertical="center"/>
    </xf>
    <xf numFmtId="0" fontId="32" fillId="0" borderId="25" xfId="11" applyFont="1" applyBorder="1" applyAlignment="1">
      <alignment horizontal="center" vertical="center"/>
    </xf>
    <xf numFmtId="0" fontId="32" fillId="0" borderId="70" xfId="11" applyFont="1" applyBorder="1" applyAlignment="1">
      <alignment horizontal="center" vertical="center"/>
    </xf>
    <xf numFmtId="0" fontId="32" fillId="0" borderId="3" xfId="11" applyFont="1" applyBorder="1" applyAlignment="1">
      <alignment horizontal="center" vertical="center"/>
    </xf>
    <xf numFmtId="183" fontId="32" fillId="0" borderId="50" xfId="11" applyNumberFormat="1" applyFont="1" applyBorder="1" applyAlignment="1">
      <alignment horizontal="center" vertical="center"/>
    </xf>
    <xf numFmtId="183" fontId="32" fillId="0" borderId="7" xfId="11" applyNumberFormat="1" applyFont="1" applyBorder="1" applyAlignment="1">
      <alignment horizontal="center" vertical="center"/>
    </xf>
    <xf numFmtId="183" fontId="27" fillId="2" borderId="50" xfId="11" applyNumberFormat="1" applyFont="1" applyFill="1" applyBorder="1" applyAlignment="1" applyProtection="1">
      <alignment horizontal="center" vertical="center"/>
      <protection locked="0"/>
    </xf>
    <xf numFmtId="183" fontId="27" fillId="2" borderId="7" xfId="11" applyNumberFormat="1" applyFont="1" applyFill="1" applyBorder="1" applyAlignment="1" applyProtection="1">
      <alignment horizontal="center" vertical="center"/>
      <protection locked="0"/>
    </xf>
    <xf numFmtId="183" fontId="32" fillId="0" borderId="52" xfId="11" applyNumberFormat="1" applyFont="1" applyBorder="1" applyAlignment="1">
      <alignment horizontal="center" vertical="center"/>
    </xf>
    <xf numFmtId="183" fontId="32" fillId="0" borderId="43" xfId="11" applyNumberFormat="1" applyFont="1" applyBorder="1" applyAlignment="1">
      <alignment horizontal="center" vertical="center"/>
    </xf>
    <xf numFmtId="0" fontId="9" fillId="0" borderId="0" xfId="11" applyFont="1" applyAlignment="1">
      <alignment horizontal="left" vertical="center"/>
    </xf>
    <xf numFmtId="0" fontId="59" fillId="2" borderId="0" xfId="11" applyFont="1" applyFill="1" applyAlignment="1" applyProtection="1">
      <alignment horizontal="center" vertical="center" wrapText="1"/>
      <protection locked="0"/>
    </xf>
    <xf numFmtId="0" fontId="9" fillId="0" borderId="0" xfId="11" applyFont="1" applyAlignment="1" applyProtection="1">
      <alignment horizontal="center" vertical="center" wrapText="1"/>
      <protection locked="0"/>
    </xf>
    <xf numFmtId="49" fontId="59" fillId="2" borderId="0" xfId="11" applyNumberFormat="1" applyFont="1" applyFill="1" applyAlignment="1" applyProtection="1">
      <alignment horizontal="center" vertical="center" wrapText="1"/>
      <protection locked="0"/>
    </xf>
    <xf numFmtId="0" fontId="41" fillId="0" borderId="0" xfId="11" applyFont="1" applyAlignment="1">
      <alignment horizontal="center" vertical="center"/>
    </xf>
    <xf numFmtId="184" fontId="25" fillId="0" borderId="0" xfId="12" applyNumberFormat="1" applyFont="1" applyFill="1" applyAlignment="1">
      <alignment horizontal="center" vertical="center"/>
    </xf>
    <xf numFmtId="0" fontId="9" fillId="2" borderId="0" xfId="11" applyFont="1" applyFill="1" applyAlignment="1" applyProtection="1">
      <alignment vertical="center" wrapText="1"/>
      <protection locked="0"/>
    </xf>
    <xf numFmtId="0" fontId="60" fillId="2" borderId="0" xfId="11" applyFont="1" applyFill="1" applyAlignment="1" applyProtection="1">
      <alignment vertical="top" wrapText="1"/>
      <protection locked="0"/>
    </xf>
    <xf numFmtId="0" fontId="59" fillId="2" borderId="0" xfId="11" applyFont="1" applyFill="1" applyAlignment="1" applyProtection="1">
      <alignment vertical="center" wrapText="1"/>
      <protection locked="0"/>
    </xf>
    <xf numFmtId="49" fontId="59" fillId="2" borderId="0" xfId="11" applyNumberFormat="1" applyFont="1" applyFill="1" applyAlignment="1" applyProtection="1">
      <alignment horizontal="center" vertical="center"/>
      <protection locked="0"/>
    </xf>
    <xf numFmtId="0" fontId="59" fillId="2" borderId="0" xfId="11" applyFont="1" applyFill="1" applyAlignment="1" applyProtection="1">
      <alignment horizontal="center" vertical="center"/>
      <protection locked="0"/>
    </xf>
    <xf numFmtId="0" fontId="45" fillId="0" borderId="0" xfId="13" applyFont="1" applyAlignment="1">
      <alignment horizontal="center" vertical="center"/>
    </xf>
    <xf numFmtId="0" fontId="47" fillId="0" borderId="0" xfId="13" applyFont="1" applyAlignment="1">
      <alignment horizontal="center" vertical="center"/>
    </xf>
    <xf numFmtId="0" fontId="5" fillId="0" borderId="3" xfId="13" applyFont="1" applyBorder="1" applyAlignment="1" applyProtection="1">
      <alignment vertical="center" wrapText="1"/>
      <protection locked="0"/>
    </xf>
    <xf numFmtId="0" fontId="31" fillId="0" borderId="2" xfId="13" applyFont="1" applyBorder="1" applyAlignment="1">
      <alignment horizontal="center" vertical="center"/>
    </xf>
    <xf numFmtId="0" fontId="31" fillId="0" borderId="10" xfId="13" applyFont="1" applyBorder="1" applyAlignment="1">
      <alignment horizontal="center" vertical="center"/>
    </xf>
    <xf numFmtId="0" fontId="31" fillId="0" borderId="13" xfId="13" applyFont="1" applyBorder="1" applyAlignment="1">
      <alignment horizontal="center" vertical="center"/>
    </xf>
    <xf numFmtId="0" fontId="31" fillId="0" borderId="14" xfId="13" applyFont="1" applyBorder="1" applyAlignment="1">
      <alignment horizontal="center" vertical="center"/>
    </xf>
    <xf numFmtId="0" fontId="31" fillId="0" borderId="5" xfId="13" applyFont="1" applyBorder="1" applyAlignment="1">
      <alignment horizontal="center" vertical="center"/>
    </xf>
    <xf numFmtId="0" fontId="31" fillId="0" borderId="6" xfId="13" applyFont="1" applyBorder="1" applyAlignment="1">
      <alignment horizontal="center" vertical="center"/>
    </xf>
    <xf numFmtId="0" fontId="12" fillId="0" borderId="8" xfId="13" applyFont="1" applyBorder="1" applyAlignment="1">
      <alignment horizontal="center" vertical="center"/>
    </xf>
    <xf numFmtId="0" fontId="12" fillId="0" borderId="12" xfId="13" applyFont="1" applyBorder="1" applyAlignment="1">
      <alignment horizontal="center" vertical="center"/>
    </xf>
    <xf numFmtId="0" fontId="12" fillId="0" borderId="9" xfId="13" applyFont="1" applyBorder="1" applyAlignment="1">
      <alignment horizontal="center" vertical="center"/>
    </xf>
    <xf numFmtId="0" fontId="48" fillId="0" borderId="72" xfId="13" applyFont="1" applyBorder="1" applyAlignment="1">
      <alignment vertical="center" wrapText="1"/>
    </xf>
    <xf numFmtId="0" fontId="48" fillId="0" borderId="73" xfId="13" applyFont="1" applyBorder="1" applyAlignment="1">
      <alignment vertical="center" wrapText="1"/>
    </xf>
    <xf numFmtId="38" fontId="48" fillId="0" borderId="72" xfId="12" applyFont="1" applyBorder="1" applyAlignment="1" applyProtection="1">
      <alignment vertical="center"/>
    </xf>
    <xf numFmtId="38" fontId="48" fillId="0" borderId="73" xfId="12" applyFont="1" applyBorder="1" applyAlignment="1" applyProtection="1">
      <alignment vertical="center"/>
    </xf>
    <xf numFmtId="0" fontId="48" fillId="0" borderId="30" xfId="13" applyFont="1" applyBorder="1" applyAlignment="1">
      <alignment vertical="center" wrapText="1"/>
    </xf>
    <xf numFmtId="0" fontId="48" fillId="0" borderId="31" xfId="13" applyFont="1" applyBorder="1" applyAlignment="1">
      <alignment vertical="center" wrapText="1"/>
    </xf>
    <xf numFmtId="38" fontId="48" fillId="0" borderId="30" xfId="12" applyFont="1" applyBorder="1" applyAlignment="1" applyProtection="1">
      <alignment vertical="center"/>
    </xf>
    <xf numFmtId="38" fontId="48" fillId="0" borderId="31" xfId="12" applyFont="1" applyBorder="1" applyAlignment="1" applyProtection="1">
      <alignment vertical="center"/>
    </xf>
    <xf numFmtId="0" fontId="5" fillId="2" borderId="2" xfId="13" applyFont="1" applyFill="1" applyBorder="1" applyAlignment="1" applyProtection="1">
      <alignment vertical="center" wrapText="1"/>
      <protection locked="0"/>
    </xf>
    <xf numFmtId="0" fontId="5" fillId="2" borderId="7" xfId="13" applyFont="1" applyFill="1" applyBorder="1" applyAlignment="1" applyProtection="1">
      <alignment vertical="center" wrapText="1"/>
      <protection locked="0"/>
    </xf>
    <xf numFmtId="0" fontId="5" fillId="2" borderId="10" xfId="13" applyFont="1" applyFill="1" applyBorder="1" applyAlignment="1" applyProtection="1">
      <alignment vertical="center" wrapText="1"/>
      <protection locked="0"/>
    </xf>
    <xf numFmtId="0" fontId="12" fillId="0" borderId="8" xfId="13" applyFont="1" applyBorder="1" applyAlignment="1">
      <alignment vertical="center" wrapText="1"/>
    </xf>
    <xf numFmtId="0" fontId="12" fillId="0" borderId="12" xfId="13" applyFont="1" applyBorder="1" applyAlignment="1">
      <alignment vertical="center" wrapText="1"/>
    </xf>
    <xf numFmtId="0" fontId="12" fillId="0" borderId="9" xfId="13" applyFont="1" applyBorder="1" applyAlignment="1">
      <alignment vertical="center" wrapText="1"/>
    </xf>
    <xf numFmtId="0" fontId="5" fillId="0" borderId="3" xfId="13" applyFont="1" applyBorder="1" applyAlignment="1">
      <alignment horizontal="center" vertical="center"/>
    </xf>
    <xf numFmtId="0" fontId="5" fillId="0" borderId="3" xfId="13" applyFont="1" applyBorder="1" applyAlignment="1">
      <alignment horizontal="center" vertical="center" wrapText="1"/>
    </xf>
    <xf numFmtId="0" fontId="48" fillId="0" borderId="75" xfId="13" applyFont="1" applyBorder="1" applyAlignment="1">
      <alignment vertical="center" wrapText="1"/>
    </xf>
    <xf numFmtId="0" fontId="48" fillId="0" borderId="76" xfId="13" applyFont="1" applyBorder="1" applyAlignment="1">
      <alignment vertical="center" wrapText="1"/>
    </xf>
    <xf numFmtId="38" fontId="48" fillId="0" borderId="75" xfId="12" applyFont="1" applyBorder="1" applyAlignment="1" applyProtection="1">
      <alignment vertical="center"/>
    </xf>
    <xf numFmtId="38" fontId="48" fillId="0" borderId="76" xfId="12" applyFont="1" applyBorder="1" applyAlignment="1" applyProtection="1">
      <alignment vertical="center"/>
    </xf>
    <xf numFmtId="0" fontId="48" fillId="0" borderId="3" xfId="13" applyFont="1" applyBorder="1" applyAlignment="1">
      <alignment horizontal="center" vertical="center" wrapText="1"/>
    </xf>
    <xf numFmtId="38" fontId="8" fillId="0" borderId="8" xfId="12" applyFont="1" applyBorder="1" applyAlignment="1" applyProtection="1">
      <alignment vertical="center"/>
    </xf>
    <xf numFmtId="38" fontId="8" fillId="0" borderId="9" xfId="12" applyFont="1" applyBorder="1" applyAlignment="1" applyProtection="1">
      <alignment vertical="center"/>
    </xf>
    <xf numFmtId="0" fontId="5" fillId="0" borderId="8" xfId="13" applyFont="1" applyBorder="1" applyAlignment="1">
      <alignment horizontal="center" vertical="center"/>
    </xf>
    <xf numFmtId="0" fontId="5" fillId="0" borderId="12" xfId="13" applyFont="1" applyBorder="1" applyAlignment="1">
      <alignment horizontal="center" vertical="center"/>
    </xf>
    <xf numFmtId="0" fontId="5" fillId="0" borderId="9" xfId="13" applyFont="1" applyBorder="1" applyAlignment="1">
      <alignment horizontal="center" vertical="center"/>
    </xf>
    <xf numFmtId="0" fontId="12" fillId="0" borderId="3" xfId="13" applyFont="1" applyBorder="1" applyAlignment="1">
      <alignment horizontal="center" vertical="center"/>
    </xf>
    <xf numFmtId="0" fontId="12" fillId="0" borderId="3" xfId="13" applyFont="1" applyBorder="1" applyAlignment="1">
      <alignment horizontal="center" vertical="center" wrapText="1"/>
    </xf>
    <xf numFmtId="0" fontId="31" fillId="0" borderId="3" xfId="13" applyFont="1" applyBorder="1" applyAlignment="1">
      <alignment horizontal="center" vertical="center" wrapText="1"/>
    </xf>
    <xf numFmtId="0" fontId="31" fillId="0" borderId="3" xfId="13" applyFont="1" applyBorder="1" applyAlignment="1">
      <alignment horizontal="center" vertical="center"/>
    </xf>
    <xf numFmtId="0" fontId="31" fillId="0" borderId="0" xfId="13" applyFont="1" applyAlignment="1">
      <alignment vertical="center" wrapText="1"/>
    </xf>
    <xf numFmtId="0" fontId="12" fillId="0" borderId="0" xfId="13" applyFont="1" applyAlignment="1">
      <alignment vertical="top" wrapText="1"/>
    </xf>
    <xf numFmtId="0" fontId="12" fillId="0" borderId="0" xfId="13" applyFont="1" applyAlignment="1">
      <alignment vertical="center" wrapText="1"/>
    </xf>
    <xf numFmtId="0" fontId="8" fillId="0" borderId="8" xfId="13" applyFont="1" applyBorder="1" applyAlignment="1">
      <alignment horizontal="left" vertical="center" wrapText="1"/>
    </xf>
    <xf numFmtId="0" fontId="8" fillId="0" borderId="9" xfId="13" applyFont="1" applyBorder="1" applyAlignment="1">
      <alignment horizontal="left" vertical="center" wrapText="1"/>
    </xf>
    <xf numFmtId="0" fontId="8" fillId="0" borderId="3" xfId="13" applyFont="1" applyBorder="1" applyAlignment="1">
      <alignment horizontal="left" vertical="center" wrapText="1"/>
    </xf>
    <xf numFmtId="0" fontId="31" fillId="0" borderId="8" xfId="13" applyFont="1" applyBorder="1" applyAlignment="1">
      <alignment horizontal="center" vertical="center" wrapText="1"/>
    </xf>
    <xf numFmtId="0" fontId="31" fillId="0" borderId="12" xfId="13" applyFont="1" applyBorder="1" applyAlignment="1">
      <alignment horizontal="center" vertical="center" wrapText="1"/>
    </xf>
    <xf numFmtId="0" fontId="31" fillId="0" borderId="9" xfId="13" applyFont="1" applyBorder="1" applyAlignment="1">
      <alignment horizontal="center" vertical="center" wrapText="1"/>
    </xf>
    <xf numFmtId="38" fontId="48" fillId="0" borderId="8" xfId="12" applyFont="1" applyBorder="1" applyAlignment="1" applyProtection="1">
      <alignment vertical="center"/>
    </xf>
    <xf numFmtId="38" fontId="48" fillId="0" borderId="9" xfId="12" applyFont="1" applyBorder="1" applyAlignment="1" applyProtection="1">
      <alignment vertical="center"/>
    </xf>
  </cellXfs>
  <cellStyles count="15">
    <cellStyle name="パーセント 2" xfId="6" xr:uid="{50A8A626-CBBA-455B-9631-71E9C1C0C573}"/>
    <cellStyle name="パーセント 3" xfId="10" xr:uid="{622D604F-B711-4427-8A52-61B99758FF70}"/>
    <cellStyle name="ハイパーリンク 2" xfId="4" xr:uid="{6C7F8D5D-02A3-4A9F-856A-D9AAF36F63AB}"/>
    <cellStyle name="桁区切り 2" xfId="2" xr:uid="{00000000-0005-0000-0000-000000000000}"/>
    <cellStyle name="桁区切り 2 2" xfId="14" xr:uid="{222CE680-A8F9-41CB-A81F-39A2295E603E}"/>
    <cellStyle name="桁区切り 3" xfId="5" xr:uid="{9AF89809-EF07-4C7B-8B6E-0969F3DD7B2D}"/>
    <cellStyle name="桁区切り 4" xfId="9" xr:uid="{29397996-4E6E-4A13-8290-637D9FCD501F}"/>
    <cellStyle name="桁区切り 5" xfId="12" xr:uid="{09C89A0B-EE34-4AE9-AA83-B8EDE273D061}"/>
    <cellStyle name="標準" xfId="0" builtinId="0"/>
    <cellStyle name="標準 2" xfId="1" xr:uid="{00000000-0005-0000-0000-000002000000}"/>
    <cellStyle name="標準 2 2" xfId="13" xr:uid="{E927F457-DFD6-433E-ADD7-AA987DAC026D}"/>
    <cellStyle name="標準 3" xfId="3" xr:uid="{4C8660A6-8B22-4531-870B-2E1E55B42B73}"/>
    <cellStyle name="標準 4" xfId="7" xr:uid="{AE76B218-FC2A-4A98-AB30-22AAF0175886}"/>
    <cellStyle name="標準 5" xfId="8" xr:uid="{62EB1100-FCAA-44F0-8A50-8FB6562428A3}"/>
    <cellStyle name="標準 6" xfId="11" xr:uid="{FE560A67-B447-4F30-843C-31D1CAE4C774}"/>
  </cellStyles>
  <dxfs count="5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00B0F0"/>
        </patternFill>
      </fill>
    </dxf>
    <dxf>
      <fill>
        <patternFill>
          <bgColor rgb="FF00B0F0"/>
        </patternFill>
      </fill>
    </dxf>
  </dxfs>
  <tableStyles count="0" defaultTableStyle="TableStyleMedium9" defaultPivotStyle="PivotStyleLight16"/>
  <colors>
    <mruColors>
      <color rgb="FF009900"/>
      <color rgb="FF0000FF"/>
      <color rgb="FFE006D0"/>
      <color rgb="FFFFFF99"/>
      <color rgb="FFCCFFCC"/>
      <color rgb="FF99FFCC"/>
      <color rgb="FF99FF99"/>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theme/theme1.xml" Type="http://schemas.openxmlformats.org/officeDocument/2006/relationships/theme"/><Relationship Id="rId21" Target="styles.xml" Type="http://schemas.openxmlformats.org/officeDocument/2006/relationships/styles"/><Relationship Id="rId22" Target="sharedStrings.xml" Type="http://schemas.openxmlformats.org/officeDocument/2006/relationships/sharedStrings"/><Relationship Id="rId23"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9</xdr:col>
      <xdr:colOff>631452</xdr:colOff>
      <xdr:row>5</xdr:row>
      <xdr:rowOff>95251</xdr:rowOff>
    </xdr:from>
    <xdr:to>
      <xdr:col>17</xdr:col>
      <xdr:colOff>659799</xdr:colOff>
      <xdr:row>16</xdr:row>
      <xdr:rowOff>1</xdr:rowOff>
    </xdr:to>
    <xdr:sp macro="" textlink="">
      <xdr:nvSpPr>
        <xdr:cNvPr id="2" name="正方形/長方形 1">
          <a:extLst>
            <a:ext uri="{FF2B5EF4-FFF2-40B4-BE49-F238E27FC236}">
              <a16:creationId xmlns:a16="http://schemas.microsoft.com/office/drawing/2014/main" id="{D5C6CEB9-0CE9-4531-9142-2BB32A9528BF}"/>
            </a:ext>
          </a:extLst>
        </xdr:cNvPr>
        <xdr:cNvSpPr/>
      </xdr:nvSpPr>
      <xdr:spPr>
        <a:xfrm>
          <a:off x="8089527" y="1123951"/>
          <a:ext cx="5514747" cy="31432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＜入力に当たっての注意事項＞</a:t>
          </a:r>
          <a:endPar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オレンジ色</a:t>
          </a:r>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のセルのみ記入してください。他は自動計算されます。</a:t>
          </a:r>
          <a:endParaRPr lang="ja-JP" altLang="ja-JP">
            <a:solidFill>
              <a:srgbClr val="FF0000"/>
            </a:solidFill>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rgbClr val="FF0000"/>
              </a:solidFill>
              <a:effectLst/>
              <a:latin typeface="+mn-lt"/>
              <a:ea typeface="+mn-ea"/>
              <a:cs typeface="+mn-cs"/>
            </a:rPr>
            <a:t>　青字部分は自動計算されます</a:t>
          </a:r>
          <a:r>
            <a:rPr kumimoji="1" lang="ja-JP" altLang="en-US" sz="1100">
              <a:solidFill>
                <a:srgbClr val="FF0000"/>
              </a:solidFill>
              <a:effectLst/>
              <a:latin typeface="+mn-lt"/>
              <a:ea typeface="+mn-ea"/>
              <a:cs typeface="+mn-cs"/>
            </a:rPr>
            <a:t>ので、</a:t>
          </a:r>
          <a:r>
            <a:rPr kumimoji="1" lang="ja-JP" altLang="ja-JP" sz="1100">
              <a:solidFill>
                <a:srgbClr val="FF0000"/>
              </a:solidFill>
              <a:effectLst/>
              <a:latin typeface="+mn-lt"/>
              <a:ea typeface="+mn-ea"/>
              <a:cs typeface="+mn-cs"/>
            </a:rPr>
            <a:t>書き換えないでください。</a:t>
          </a:r>
          <a:endParaRPr lang="ja-JP" altLang="ja-JP">
            <a:solidFill>
              <a:srgbClr val="FF0000"/>
            </a:solidFill>
            <a:effectLst/>
          </a:endParaRPr>
        </a:p>
        <a:p>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rPr>
            <a:t>1</a:t>
          </a: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枚に収める必要はありません。適宜行を追加してください。不要な場合は削除ください。</a:t>
          </a:r>
          <a:endParaRPr lang="ja-JP" altLang="ja-JP">
            <a:solidFill>
              <a:srgbClr val="FF0000"/>
            </a:solidFill>
            <a:effectLst/>
          </a:endParaRPr>
        </a:p>
        <a:p>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＜経費執行実績報告書　作成当たっての留意事項＞</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　交付申請書の「経費の内訳」シートに記載した内容をもとに作成してください。</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u="sng">
              <a:solidFill>
                <a:srgbClr val="FF0000"/>
              </a:solidFill>
              <a:latin typeface="ＭＳ Ｐゴシック" panose="020B0600070205080204" pitchFamily="50" charset="-128"/>
              <a:ea typeface="ＭＳ Ｐゴシック" panose="020B0600070205080204" pitchFamily="50" charset="-128"/>
            </a:rPr>
            <a:t>本様式の「積算内訳」欄には、交付申請時の「経費の内訳」の適用欄及び</a:t>
          </a:r>
          <a:endParaRPr kumimoji="1" lang="en-US" altLang="ja-JP" sz="1100" u="sng">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u="none">
              <a:solidFill>
                <a:srgbClr val="FF0000"/>
              </a:solidFill>
              <a:latin typeface="ＭＳ Ｐゴシック" panose="020B0600070205080204" pitchFamily="50" charset="-128"/>
              <a:ea typeface="ＭＳ Ｐゴシック" panose="020B0600070205080204" pitchFamily="50" charset="-128"/>
            </a:rPr>
            <a:t>　　　</a:t>
          </a:r>
          <a:r>
            <a:rPr kumimoji="1" lang="ja-JP" altLang="en-US" sz="1100" u="sng">
              <a:solidFill>
                <a:srgbClr val="FF0000"/>
              </a:solidFill>
              <a:latin typeface="ＭＳ Ｐゴシック" panose="020B0600070205080204" pitchFamily="50" charset="-128"/>
              <a:ea typeface="ＭＳ Ｐゴシック" panose="020B0600070205080204" pitchFamily="50" charset="-128"/>
            </a:rPr>
            <a:t>　単価</a:t>
          </a:r>
          <a:r>
            <a:rPr kumimoji="1" lang="en-US" altLang="ja-JP" sz="1100" u="sng">
              <a:solidFill>
                <a:srgbClr val="FF0000"/>
              </a:solidFill>
              <a:latin typeface="ＭＳ Ｐゴシック" panose="020B0600070205080204" pitchFamily="50" charset="-128"/>
              <a:ea typeface="ＭＳ Ｐゴシック" panose="020B0600070205080204" pitchFamily="50" charset="-128"/>
            </a:rPr>
            <a:t>×</a:t>
          </a:r>
          <a:r>
            <a:rPr kumimoji="1" lang="ja-JP" altLang="en-US" sz="1100" u="sng">
              <a:solidFill>
                <a:srgbClr val="FF0000"/>
              </a:solidFill>
              <a:latin typeface="ＭＳ Ｐゴシック" panose="020B0600070205080204" pitchFamily="50" charset="-128"/>
              <a:ea typeface="ＭＳ Ｐゴシック" panose="020B0600070205080204" pitchFamily="50" charset="-128"/>
            </a:rPr>
            <a:t>個数（</a:t>
          </a:r>
          <a:r>
            <a:rPr kumimoji="1" lang="en-US" altLang="ja-JP" sz="1100" u="sng">
              <a:solidFill>
                <a:srgbClr val="FF0000"/>
              </a:solidFill>
              <a:latin typeface="ＭＳ Ｐゴシック" panose="020B0600070205080204" pitchFamily="50" charset="-128"/>
              <a:ea typeface="ＭＳ Ｐゴシック" panose="020B0600070205080204" pitchFamily="50" charset="-128"/>
            </a:rPr>
            <a:t>×</a:t>
          </a:r>
          <a:r>
            <a:rPr kumimoji="1" lang="ja-JP" altLang="en-US" sz="1100" u="sng">
              <a:solidFill>
                <a:srgbClr val="FF0000"/>
              </a:solidFill>
              <a:latin typeface="ＭＳ Ｐゴシック" panose="020B0600070205080204" pitchFamily="50" charset="-128"/>
              <a:ea typeface="ＭＳ Ｐゴシック" panose="020B0600070205080204" pitchFamily="50" charset="-128"/>
            </a:rPr>
            <a:t>個数）欄の内容を同様の表記方法で記入してください。</a:t>
          </a:r>
          <a:endParaRPr kumimoji="1" lang="en-US" altLang="ja-JP" sz="1100" u="sng">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　</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　「資料番号」欄には、積算内訳の記載内容ごとに、経費執行実績報告書の根拠資料及び支払証明書に付記した番号で対応するものを記載してください。</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3</xdr:row>
      <xdr:rowOff>0</xdr:rowOff>
    </xdr:from>
    <xdr:to>
      <xdr:col>12</xdr:col>
      <xdr:colOff>390526</xdr:colOff>
      <xdr:row>5</xdr:row>
      <xdr:rowOff>241299</xdr:rowOff>
    </xdr:to>
    <xdr:sp macro="" textlink="">
      <xdr:nvSpPr>
        <xdr:cNvPr id="6" name="正方形/長方形 5">
          <a:extLst>
            <a:ext uri="{FF2B5EF4-FFF2-40B4-BE49-F238E27FC236}">
              <a16:creationId xmlns:a16="http://schemas.microsoft.com/office/drawing/2014/main" id="{C2EC0B2F-ED54-4398-AB74-7A5D9950778E}"/>
            </a:ext>
          </a:extLst>
        </xdr:cNvPr>
        <xdr:cNvSpPr/>
      </xdr:nvSpPr>
      <xdr:spPr>
        <a:xfrm>
          <a:off x="7073900" y="901700"/>
          <a:ext cx="5419726" cy="87629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en-US" sz="1100">
              <a:solidFill>
                <a:srgbClr val="FF0000"/>
              </a:solidFill>
              <a:effectLst/>
              <a:latin typeface="+mn-lt"/>
              <a:ea typeface="+mn-ea"/>
              <a:cs typeface="+mn-cs"/>
            </a:rPr>
            <a:t>（注）「報酬」を計上していない場合は、作成不要です。</a:t>
          </a:r>
          <a:endParaRPr kumimoji="1" lang="en-US" altLang="ja-JP" sz="1100">
            <a:solidFill>
              <a:srgbClr val="FF0000"/>
            </a:solidFill>
            <a:effectLst/>
            <a:latin typeface="+mn-lt"/>
            <a:ea typeface="+mn-ea"/>
            <a:cs typeface="+mn-cs"/>
          </a:endParaRPr>
        </a:p>
        <a:p>
          <a:r>
            <a:rPr kumimoji="1" lang="ja-JP" altLang="ja-JP" sz="1100">
              <a:solidFill>
                <a:srgbClr val="FF0000"/>
              </a:solidFill>
              <a:effectLst/>
              <a:latin typeface="+mn-lt"/>
              <a:ea typeface="+mn-ea"/>
              <a:cs typeface="+mn-cs"/>
            </a:rPr>
            <a:t>●　</a:t>
          </a:r>
          <a:r>
            <a:rPr kumimoji="1" lang="ja-JP" altLang="en-US" sz="1100">
              <a:solidFill>
                <a:srgbClr val="FF0000"/>
              </a:solidFill>
              <a:effectLst/>
              <a:latin typeface="+mn-lt"/>
              <a:ea typeface="+mn-ea"/>
              <a:cs typeface="+mn-cs"/>
            </a:rPr>
            <a:t>オレンジ色</a:t>
          </a:r>
          <a:r>
            <a:rPr kumimoji="1" lang="ja-JP" altLang="ja-JP" sz="1100">
              <a:solidFill>
                <a:srgbClr val="FF0000"/>
              </a:solidFill>
              <a:effectLst/>
              <a:latin typeface="+mn-lt"/>
              <a:ea typeface="+mn-ea"/>
              <a:cs typeface="+mn-cs"/>
            </a:rPr>
            <a:t>のセルのみ記入してください。他は自動表示されます。</a:t>
          </a:r>
          <a:endParaRPr kumimoji="1" lang="en-US" altLang="ja-JP" sz="1100">
            <a:solidFill>
              <a:srgbClr val="FF0000"/>
            </a:solidFill>
            <a:effectLst/>
            <a:latin typeface="+mn-lt"/>
            <a:ea typeface="+mn-ea"/>
            <a:cs typeface="+mn-cs"/>
          </a:endParaRPr>
        </a:p>
        <a:p>
          <a:pPr eaLnBrk="1" fontAlgn="auto" latinLnBrk="0" hangingPunct="1"/>
          <a:r>
            <a:rPr kumimoji="1" lang="ja-JP" altLang="ja-JP" sz="1100">
              <a:solidFill>
                <a:srgbClr val="FF0000"/>
              </a:solidFill>
              <a:effectLst/>
              <a:latin typeface="+mn-lt"/>
              <a:ea typeface="+mn-ea"/>
              <a:cs typeface="+mn-cs"/>
            </a:rPr>
            <a:t>●　青字部分は</a:t>
          </a:r>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自動計算されます</a:t>
          </a:r>
          <a:r>
            <a:rPr kumimoji="1" lang="ja-JP" altLang="en-US" sz="1100">
              <a:solidFill>
                <a:srgbClr val="FF0000"/>
              </a:solidFill>
              <a:effectLst/>
              <a:latin typeface="+mn-lt"/>
              <a:ea typeface="+mn-ea"/>
              <a:cs typeface="+mn-cs"/>
            </a:rPr>
            <a:t>ので、</a:t>
          </a:r>
          <a:r>
            <a:rPr kumimoji="1" lang="ja-JP" altLang="ja-JP" sz="1100">
              <a:solidFill>
                <a:srgbClr val="FF0000"/>
              </a:solidFill>
              <a:effectLst/>
              <a:latin typeface="+mn-lt"/>
              <a:ea typeface="+mn-ea"/>
              <a:cs typeface="+mn-cs"/>
            </a:rPr>
            <a:t>書き換えないでください。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　経費執行実績報告書の根拠資料の作成は、支払証明書の整理と合わせてください。</a:t>
          </a:r>
          <a:endParaRPr lang="en-US" altLang="ja-JP" sz="1100">
            <a:solidFill>
              <a:srgbClr val="FF0000"/>
            </a:solidFill>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0</xdr:colOff>
      <xdr:row>4</xdr:row>
      <xdr:rowOff>0</xdr:rowOff>
    </xdr:from>
    <xdr:to>
      <xdr:col>23</xdr:col>
      <xdr:colOff>521155</xdr:colOff>
      <xdr:row>7</xdr:row>
      <xdr:rowOff>332013</xdr:rowOff>
    </xdr:to>
    <xdr:sp macro="" textlink="">
      <xdr:nvSpPr>
        <xdr:cNvPr id="3" name="正方形/長方形 2">
          <a:extLst>
            <a:ext uri="{FF2B5EF4-FFF2-40B4-BE49-F238E27FC236}">
              <a16:creationId xmlns:a16="http://schemas.microsoft.com/office/drawing/2014/main" id="{B80D1FF8-6175-401B-B0D4-C5CE337609BC}"/>
            </a:ext>
          </a:extLst>
        </xdr:cNvPr>
        <xdr:cNvSpPr/>
      </xdr:nvSpPr>
      <xdr:spPr>
        <a:xfrm>
          <a:off x="11402786" y="807357"/>
          <a:ext cx="5419726" cy="87629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en-US" sz="1100">
              <a:solidFill>
                <a:srgbClr val="FF0000"/>
              </a:solidFill>
              <a:effectLst/>
              <a:latin typeface="+mn-lt"/>
              <a:ea typeface="+mn-ea"/>
              <a:cs typeface="+mn-cs"/>
            </a:rPr>
            <a:t>（注）「賃金」を計上していない場合は、作成不要です。</a:t>
          </a:r>
          <a:endParaRPr kumimoji="1" lang="en-US" altLang="ja-JP" sz="1100">
            <a:solidFill>
              <a:srgbClr val="FF0000"/>
            </a:solidFill>
            <a:effectLst/>
            <a:latin typeface="+mn-lt"/>
            <a:ea typeface="+mn-ea"/>
            <a:cs typeface="+mn-cs"/>
          </a:endParaRPr>
        </a:p>
        <a:p>
          <a:r>
            <a:rPr kumimoji="1" lang="ja-JP" altLang="ja-JP" sz="1100">
              <a:solidFill>
                <a:srgbClr val="FF0000"/>
              </a:solidFill>
              <a:effectLst/>
              <a:latin typeface="+mn-lt"/>
              <a:ea typeface="+mn-ea"/>
              <a:cs typeface="+mn-cs"/>
            </a:rPr>
            <a:t>●　</a:t>
          </a:r>
          <a:r>
            <a:rPr kumimoji="1" lang="ja-JP" altLang="en-US" sz="1100">
              <a:solidFill>
                <a:srgbClr val="FF0000"/>
              </a:solidFill>
              <a:effectLst/>
              <a:latin typeface="+mn-lt"/>
              <a:ea typeface="+mn-ea"/>
              <a:cs typeface="+mn-cs"/>
            </a:rPr>
            <a:t>オレンジ色</a:t>
          </a:r>
          <a:r>
            <a:rPr kumimoji="1" lang="ja-JP" altLang="ja-JP" sz="1100">
              <a:solidFill>
                <a:srgbClr val="FF0000"/>
              </a:solidFill>
              <a:effectLst/>
              <a:latin typeface="+mn-lt"/>
              <a:ea typeface="+mn-ea"/>
              <a:cs typeface="+mn-cs"/>
            </a:rPr>
            <a:t>のセルのみ記入してください。他は自動表示されます。</a:t>
          </a:r>
          <a:endParaRPr kumimoji="1" lang="en-US" altLang="ja-JP" sz="1100">
            <a:solidFill>
              <a:srgbClr val="FF0000"/>
            </a:solidFill>
            <a:effectLst/>
            <a:latin typeface="+mn-lt"/>
            <a:ea typeface="+mn-ea"/>
            <a:cs typeface="+mn-cs"/>
          </a:endParaRPr>
        </a:p>
        <a:p>
          <a:pPr eaLnBrk="1" fontAlgn="auto" latinLnBrk="0" hangingPunct="1"/>
          <a:r>
            <a:rPr kumimoji="1" lang="ja-JP" altLang="ja-JP" sz="1100">
              <a:solidFill>
                <a:srgbClr val="FF0000"/>
              </a:solidFill>
              <a:effectLst/>
              <a:latin typeface="+mn-lt"/>
              <a:ea typeface="+mn-ea"/>
              <a:cs typeface="+mn-cs"/>
            </a:rPr>
            <a:t>●　青字部分は</a:t>
          </a:r>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自動計算されます</a:t>
          </a:r>
          <a:r>
            <a:rPr kumimoji="1" lang="ja-JP" altLang="en-US" sz="1100">
              <a:solidFill>
                <a:srgbClr val="FF0000"/>
              </a:solidFill>
              <a:effectLst/>
              <a:latin typeface="+mn-lt"/>
              <a:ea typeface="+mn-ea"/>
              <a:cs typeface="+mn-cs"/>
            </a:rPr>
            <a:t>ので、</a:t>
          </a:r>
          <a:r>
            <a:rPr kumimoji="1" lang="ja-JP" altLang="ja-JP" sz="1100">
              <a:solidFill>
                <a:srgbClr val="FF0000"/>
              </a:solidFill>
              <a:effectLst/>
              <a:latin typeface="+mn-lt"/>
              <a:ea typeface="+mn-ea"/>
              <a:cs typeface="+mn-cs"/>
            </a:rPr>
            <a:t>書き換えないでください。</a:t>
          </a:r>
          <a:endParaRPr lang="en-US" altLang="ja-JP" sz="1100">
            <a:solidFill>
              <a:srgbClr val="FF0000"/>
            </a:solidFill>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219075</xdr:colOff>
      <xdr:row>5</xdr:row>
      <xdr:rowOff>209550</xdr:rowOff>
    </xdr:from>
    <xdr:to>
      <xdr:col>12</xdr:col>
      <xdr:colOff>609601</xdr:colOff>
      <xdr:row>10</xdr:row>
      <xdr:rowOff>117474</xdr:rowOff>
    </xdr:to>
    <xdr:sp macro="" textlink="">
      <xdr:nvSpPr>
        <xdr:cNvPr id="2" name="正方形/長方形 1">
          <a:extLst>
            <a:ext uri="{FF2B5EF4-FFF2-40B4-BE49-F238E27FC236}">
              <a16:creationId xmlns:a16="http://schemas.microsoft.com/office/drawing/2014/main" id="{48B2597A-CC07-4501-8EBF-B636678BE5E7}"/>
            </a:ext>
          </a:extLst>
        </xdr:cNvPr>
        <xdr:cNvSpPr/>
      </xdr:nvSpPr>
      <xdr:spPr>
        <a:xfrm>
          <a:off x="7934325" y="1752600"/>
          <a:ext cx="5876926" cy="87947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en-US" sz="1100">
              <a:solidFill>
                <a:srgbClr val="FF0000"/>
              </a:solidFill>
              <a:effectLst/>
              <a:latin typeface="+mn-lt"/>
              <a:ea typeface="+mn-ea"/>
              <a:cs typeface="+mn-cs"/>
            </a:rPr>
            <a:t>（注）「需用費」を計上していない場合は、作成不要です。</a:t>
          </a:r>
          <a:endParaRPr kumimoji="1" lang="en-US" altLang="ja-JP" sz="1100">
            <a:solidFill>
              <a:srgbClr val="FF0000"/>
            </a:solidFill>
            <a:effectLst/>
            <a:latin typeface="+mn-lt"/>
            <a:ea typeface="+mn-ea"/>
            <a:cs typeface="+mn-cs"/>
          </a:endParaRPr>
        </a:p>
        <a:p>
          <a:r>
            <a:rPr kumimoji="1" lang="ja-JP" altLang="ja-JP" sz="1100">
              <a:solidFill>
                <a:srgbClr val="FF0000"/>
              </a:solidFill>
              <a:effectLst/>
              <a:latin typeface="+mn-lt"/>
              <a:ea typeface="+mn-ea"/>
              <a:cs typeface="+mn-cs"/>
            </a:rPr>
            <a:t>●　</a:t>
          </a:r>
          <a:r>
            <a:rPr kumimoji="1" lang="ja-JP" altLang="en-US" sz="1100">
              <a:solidFill>
                <a:srgbClr val="FF0000"/>
              </a:solidFill>
              <a:effectLst/>
              <a:latin typeface="+mn-lt"/>
              <a:ea typeface="+mn-ea"/>
              <a:cs typeface="+mn-cs"/>
            </a:rPr>
            <a:t>オレンジ色</a:t>
          </a:r>
          <a:r>
            <a:rPr kumimoji="1" lang="ja-JP" altLang="ja-JP" sz="1100">
              <a:solidFill>
                <a:srgbClr val="FF0000"/>
              </a:solidFill>
              <a:effectLst/>
              <a:latin typeface="+mn-lt"/>
              <a:ea typeface="+mn-ea"/>
              <a:cs typeface="+mn-cs"/>
            </a:rPr>
            <a:t>のセルのみ記入してください。他は自動表示されます。</a:t>
          </a:r>
          <a:endParaRPr kumimoji="1" lang="en-US" altLang="ja-JP" sz="1100">
            <a:solidFill>
              <a:srgbClr val="FF0000"/>
            </a:solidFill>
            <a:effectLst/>
            <a:latin typeface="+mn-lt"/>
            <a:ea typeface="+mn-ea"/>
            <a:cs typeface="+mn-cs"/>
          </a:endParaRPr>
        </a:p>
        <a:p>
          <a:pPr eaLnBrk="1" fontAlgn="auto" latinLnBrk="0" hangingPunct="1"/>
          <a:r>
            <a:rPr kumimoji="1" lang="ja-JP" altLang="ja-JP" sz="1100">
              <a:solidFill>
                <a:srgbClr val="FF0000"/>
              </a:solidFill>
              <a:effectLst/>
              <a:latin typeface="+mn-lt"/>
              <a:ea typeface="+mn-ea"/>
              <a:cs typeface="+mn-cs"/>
            </a:rPr>
            <a:t>●　青字部分は</a:t>
          </a:r>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自動計算されます</a:t>
          </a:r>
          <a:r>
            <a:rPr kumimoji="1" lang="ja-JP" altLang="en-US" sz="1100">
              <a:solidFill>
                <a:srgbClr val="FF0000"/>
              </a:solidFill>
              <a:effectLst/>
              <a:latin typeface="+mn-lt"/>
              <a:ea typeface="+mn-ea"/>
              <a:cs typeface="+mn-cs"/>
            </a:rPr>
            <a:t>ので、</a:t>
          </a:r>
          <a:r>
            <a:rPr kumimoji="1" lang="ja-JP" altLang="ja-JP" sz="1100">
              <a:solidFill>
                <a:srgbClr val="FF0000"/>
              </a:solidFill>
              <a:effectLst/>
              <a:latin typeface="+mn-lt"/>
              <a:ea typeface="+mn-ea"/>
              <a:cs typeface="+mn-cs"/>
            </a:rPr>
            <a:t>書き換えないでください。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　経費執行実績報告書の根拠資料の作成は、支払証明書の整理と合わせてください。</a:t>
          </a:r>
          <a:endParaRPr lang="en-US" altLang="ja-JP" sz="1100">
            <a:solidFill>
              <a:srgbClr val="FF0000"/>
            </a:solidFill>
            <a:effectLs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114300</xdr:colOff>
      <xdr:row>4</xdr:row>
      <xdr:rowOff>76200</xdr:rowOff>
    </xdr:from>
    <xdr:to>
      <xdr:col>12</xdr:col>
      <xdr:colOff>504826</xdr:colOff>
      <xdr:row>8</xdr:row>
      <xdr:rowOff>107949</xdr:rowOff>
    </xdr:to>
    <xdr:sp macro="" textlink="">
      <xdr:nvSpPr>
        <xdr:cNvPr id="4" name="正方形/長方形 3">
          <a:extLst>
            <a:ext uri="{FF2B5EF4-FFF2-40B4-BE49-F238E27FC236}">
              <a16:creationId xmlns:a16="http://schemas.microsoft.com/office/drawing/2014/main" id="{4266AA19-3961-4524-8568-0B061C8E2552}"/>
            </a:ext>
          </a:extLst>
        </xdr:cNvPr>
        <xdr:cNvSpPr/>
      </xdr:nvSpPr>
      <xdr:spPr>
        <a:xfrm>
          <a:off x="7829550" y="1495425"/>
          <a:ext cx="5876926" cy="87947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en-US" sz="1100">
              <a:solidFill>
                <a:srgbClr val="FF0000"/>
              </a:solidFill>
              <a:effectLst/>
              <a:latin typeface="+mn-lt"/>
              <a:ea typeface="+mn-ea"/>
              <a:cs typeface="+mn-cs"/>
            </a:rPr>
            <a:t>（注）「役務費」を計上していない場合は、作成不要です。</a:t>
          </a:r>
          <a:endParaRPr kumimoji="1" lang="en-US" altLang="ja-JP" sz="1100">
            <a:solidFill>
              <a:srgbClr val="FF0000"/>
            </a:solidFill>
            <a:effectLst/>
            <a:latin typeface="+mn-lt"/>
            <a:ea typeface="+mn-ea"/>
            <a:cs typeface="+mn-cs"/>
          </a:endParaRPr>
        </a:p>
        <a:p>
          <a:r>
            <a:rPr kumimoji="1" lang="ja-JP" altLang="ja-JP" sz="1100">
              <a:solidFill>
                <a:srgbClr val="FF0000"/>
              </a:solidFill>
              <a:effectLst/>
              <a:latin typeface="+mn-lt"/>
              <a:ea typeface="+mn-ea"/>
              <a:cs typeface="+mn-cs"/>
            </a:rPr>
            <a:t>●　</a:t>
          </a:r>
          <a:r>
            <a:rPr kumimoji="1" lang="ja-JP" altLang="en-US" sz="1100">
              <a:solidFill>
                <a:srgbClr val="FF0000"/>
              </a:solidFill>
              <a:effectLst/>
              <a:latin typeface="+mn-lt"/>
              <a:ea typeface="+mn-ea"/>
              <a:cs typeface="+mn-cs"/>
            </a:rPr>
            <a:t>オレンジ色</a:t>
          </a:r>
          <a:r>
            <a:rPr kumimoji="1" lang="ja-JP" altLang="ja-JP" sz="1100">
              <a:solidFill>
                <a:srgbClr val="FF0000"/>
              </a:solidFill>
              <a:effectLst/>
              <a:latin typeface="+mn-lt"/>
              <a:ea typeface="+mn-ea"/>
              <a:cs typeface="+mn-cs"/>
            </a:rPr>
            <a:t>のセルのみ記入してください。他は自動表示されます。</a:t>
          </a:r>
          <a:endParaRPr kumimoji="1" lang="en-US" altLang="ja-JP" sz="1100">
            <a:solidFill>
              <a:srgbClr val="FF0000"/>
            </a:solidFill>
            <a:effectLst/>
            <a:latin typeface="+mn-lt"/>
            <a:ea typeface="+mn-ea"/>
            <a:cs typeface="+mn-cs"/>
          </a:endParaRPr>
        </a:p>
        <a:p>
          <a:pPr eaLnBrk="1" fontAlgn="auto" latinLnBrk="0" hangingPunct="1"/>
          <a:r>
            <a:rPr kumimoji="1" lang="ja-JP" altLang="ja-JP" sz="1100">
              <a:solidFill>
                <a:srgbClr val="FF0000"/>
              </a:solidFill>
              <a:effectLst/>
              <a:latin typeface="+mn-lt"/>
              <a:ea typeface="+mn-ea"/>
              <a:cs typeface="+mn-cs"/>
            </a:rPr>
            <a:t>●　青字部分は</a:t>
          </a:r>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自動計算されます</a:t>
          </a:r>
          <a:r>
            <a:rPr kumimoji="1" lang="ja-JP" altLang="en-US" sz="1100">
              <a:solidFill>
                <a:srgbClr val="FF0000"/>
              </a:solidFill>
              <a:effectLst/>
              <a:latin typeface="+mn-lt"/>
              <a:ea typeface="+mn-ea"/>
              <a:cs typeface="+mn-cs"/>
            </a:rPr>
            <a:t>ので、</a:t>
          </a:r>
          <a:r>
            <a:rPr kumimoji="1" lang="ja-JP" altLang="ja-JP" sz="1100">
              <a:solidFill>
                <a:srgbClr val="FF0000"/>
              </a:solidFill>
              <a:effectLst/>
              <a:latin typeface="+mn-lt"/>
              <a:ea typeface="+mn-ea"/>
              <a:cs typeface="+mn-cs"/>
            </a:rPr>
            <a:t>書き換えないでください。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　経費執行実績報告書の根拠資料の作成は、支払証明書の整理と合わせてください。</a:t>
          </a:r>
          <a:endParaRPr lang="en-US" altLang="ja-JP" sz="1100">
            <a:solidFill>
              <a:srgbClr val="FF0000"/>
            </a:solidFill>
            <a:effectLst/>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66675</xdr:colOff>
      <xdr:row>5</xdr:row>
      <xdr:rowOff>400050</xdr:rowOff>
    </xdr:from>
    <xdr:to>
      <xdr:col>12</xdr:col>
      <xdr:colOff>457201</xdr:colOff>
      <xdr:row>11</xdr:row>
      <xdr:rowOff>136524</xdr:rowOff>
    </xdr:to>
    <xdr:sp macro="" textlink="">
      <xdr:nvSpPr>
        <xdr:cNvPr id="3" name="正方形/長方形 2">
          <a:extLst>
            <a:ext uri="{FF2B5EF4-FFF2-40B4-BE49-F238E27FC236}">
              <a16:creationId xmlns:a16="http://schemas.microsoft.com/office/drawing/2014/main" id="{496D2D3F-7BB3-4D40-A666-CBC0B4574FFA}"/>
            </a:ext>
          </a:extLst>
        </xdr:cNvPr>
        <xdr:cNvSpPr/>
      </xdr:nvSpPr>
      <xdr:spPr>
        <a:xfrm>
          <a:off x="7781925" y="1943100"/>
          <a:ext cx="5876926" cy="87947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en-US" sz="1100">
              <a:solidFill>
                <a:srgbClr val="FF0000"/>
              </a:solidFill>
              <a:effectLst/>
              <a:latin typeface="+mn-lt"/>
              <a:ea typeface="+mn-ea"/>
              <a:cs typeface="+mn-cs"/>
            </a:rPr>
            <a:t>（注）「委託料」を計上していない場合は、作成不要です。</a:t>
          </a:r>
          <a:endParaRPr kumimoji="1" lang="en-US" altLang="ja-JP" sz="1100">
            <a:solidFill>
              <a:srgbClr val="FF0000"/>
            </a:solidFill>
            <a:effectLst/>
            <a:latin typeface="+mn-lt"/>
            <a:ea typeface="+mn-ea"/>
            <a:cs typeface="+mn-cs"/>
          </a:endParaRPr>
        </a:p>
        <a:p>
          <a:r>
            <a:rPr kumimoji="1" lang="ja-JP" altLang="ja-JP" sz="1100">
              <a:solidFill>
                <a:srgbClr val="FF0000"/>
              </a:solidFill>
              <a:effectLst/>
              <a:latin typeface="+mn-lt"/>
              <a:ea typeface="+mn-ea"/>
              <a:cs typeface="+mn-cs"/>
            </a:rPr>
            <a:t>●　</a:t>
          </a:r>
          <a:r>
            <a:rPr kumimoji="1" lang="ja-JP" altLang="en-US" sz="1100">
              <a:solidFill>
                <a:srgbClr val="FF0000"/>
              </a:solidFill>
              <a:effectLst/>
              <a:latin typeface="+mn-lt"/>
              <a:ea typeface="+mn-ea"/>
              <a:cs typeface="+mn-cs"/>
            </a:rPr>
            <a:t>オレンジ色</a:t>
          </a:r>
          <a:r>
            <a:rPr kumimoji="1" lang="ja-JP" altLang="ja-JP" sz="1100">
              <a:solidFill>
                <a:srgbClr val="FF0000"/>
              </a:solidFill>
              <a:effectLst/>
              <a:latin typeface="+mn-lt"/>
              <a:ea typeface="+mn-ea"/>
              <a:cs typeface="+mn-cs"/>
            </a:rPr>
            <a:t>のセルのみ記入してください。他は自動表示されます。</a:t>
          </a:r>
          <a:endParaRPr kumimoji="1" lang="en-US" altLang="ja-JP" sz="1100">
            <a:solidFill>
              <a:srgbClr val="FF0000"/>
            </a:solidFill>
            <a:effectLst/>
            <a:latin typeface="+mn-lt"/>
            <a:ea typeface="+mn-ea"/>
            <a:cs typeface="+mn-cs"/>
          </a:endParaRPr>
        </a:p>
        <a:p>
          <a:pPr eaLnBrk="1" fontAlgn="auto" latinLnBrk="0" hangingPunct="1"/>
          <a:r>
            <a:rPr kumimoji="1" lang="ja-JP" altLang="ja-JP" sz="1100">
              <a:solidFill>
                <a:srgbClr val="FF0000"/>
              </a:solidFill>
              <a:effectLst/>
              <a:latin typeface="+mn-lt"/>
              <a:ea typeface="+mn-ea"/>
              <a:cs typeface="+mn-cs"/>
            </a:rPr>
            <a:t>●　青字部分は</a:t>
          </a:r>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自動計算されます</a:t>
          </a:r>
          <a:r>
            <a:rPr kumimoji="1" lang="ja-JP" altLang="en-US" sz="1100">
              <a:solidFill>
                <a:srgbClr val="FF0000"/>
              </a:solidFill>
              <a:effectLst/>
              <a:latin typeface="+mn-lt"/>
              <a:ea typeface="+mn-ea"/>
              <a:cs typeface="+mn-cs"/>
            </a:rPr>
            <a:t>ので、</a:t>
          </a:r>
          <a:r>
            <a:rPr kumimoji="1" lang="ja-JP" altLang="ja-JP" sz="1100">
              <a:solidFill>
                <a:srgbClr val="FF0000"/>
              </a:solidFill>
              <a:effectLst/>
              <a:latin typeface="+mn-lt"/>
              <a:ea typeface="+mn-ea"/>
              <a:cs typeface="+mn-cs"/>
            </a:rPr>
            <a:t>書き換えないでください。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　経費執行実績報告書の根拠資料の作成は、支払証明書の整理と合わせてください。</a:t>
          </a:r>
          <a:endParaRPr lang="en-US" altLang="ja-JP" sz="1100">
            <a:solidFill>
              <a:srgbClr val="FF0000"/>
            </a:solidFill>
            <a:effectLst/>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3</xdr:row>
      <xdr:rowOff>0</xdr:rowOff>
    </xdr:from>
    <xdr:to>
      <xdr:col>12</xdr:col>
      <xdr:colOff>390526</xdr:colOff>
      <xdr:row>7</xdr:row>
      <xdr:rowOff>104775</xdr:rowOff>
    </xdr:to>
    <xdr:sp macro="" textlink="">
      <xdr:nvSpPr>
        <xdr:cNvPr id="3" name="正方形/長方形 2">
          <a:extLst>
            <a:ext uri="{FF2B5EF4-FFF2-40B4-BE49-F238E27FC236}">
              <a16:creationId xmlns:a16="http://schemas.microsoft.com/office/drawing/2014/main" id="{F3509B31-BB40-42CB-853E-A8B04E543581}"/>
            </a:ext>
          </a:extLst>
        </xdr:cNvPr>
        <xdr:cNvSpPr/>
      </xdr:nvSpPr>
      <xdr:spPr>
        <a:xfrm>
          <a:off x="7715250" y="904875"/>
          <a:ext cx="5876926" cy="1038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en-US" sz="1100">
              <a:solidFill>
                <a:srgbClr val="FF0000"/>
              </a:solidFill>
              <a:effectLst/>
              <a:latin typeface="+mn-lt"/>
              <a:ea typeface="+mn-ea"/>
              <a:cs typeface="+mn-cs"/>
            </a:rPr>
            <a:t>（注）「使用料及び賃借料」を計上していない場合は、作成不要です。</a:t>
          </a:r>
          <a:endParaRPr kumimoji="1" lang="en-US" altLang="ja-JP" sz="1100">
            <a:solidFill>
              <a:srgbClr val="FF0000"/>
            </a:solidFill>
            <a:effectLst/>
            <a:latin typeface="+mn-lt"/>
            <a:ea typeface="+mn-ea"/>
            <a:cs typeface="+mn-cs"/>
          </a:endParaRPr>
        </a:p>
        <a:p>
          <a:r>
            <a:rPr kumimoji="1" lang="ja-JP" altLang="ja-JP" sz="1100">
              <a:solidFill>
                <a:srgbClr val="FF0000"/>
              </a:solidFill>
              <a:effectLst/>
              <a:latin typeface="+mn-lt"/>
              <a:ea typeface="+mn-ea"/>
              <a:cs typeface="+mn-cs"/>
            </a:rPr>
            <a:t>●　</a:t>
          </a:r>
          <a:r>
            <a:rPr kumimoji="1" lang="ja-JP" altLang="en-US" sz="1100">
              <a:solidFill>
                <a:srgbClr val="FF0000"/>
              </a:solidFill>
              <a:effectLst/>
              <a:latin typeface="+mn-lt"/>
              <a:ea typeface="+mn-ea"/>
              <a:cs typeface="+mn-cs"/>
            </a:rPr>
            <a:t>オレンジ色</a:t>
          </a:r>
          <a:r>
            <a:rPr kumimoji="1" lang="ja-JP" altLang="ja-JP" sz="1100">
              <a:solidFill>
                <a:srgbClr val="FF0000"/>
              </a:solidFill>
              <a:effectLst/>
              <a:latin typeface="+mn-lt"/>
              <a:ea typeface="+mn-ea"/>
              <a:cs typeface="+mn-cs"/>
            </a:rPr>
            <a:t>のセルのみ記入してください。他は自動表示されます。</a:t>
          </a:r>
          <a:endParaRPr kumimoji="1" lang="en-US" altLang="ja-JP" sz="1100">
            <a:solidFill>
              <a:srgbClr val="FF0000"/>
            </a:solidFill>
            <a:effectLst/>
            <a:latin typeface="+mn-lt"/>
            <a:ea typeface="+mn-ea"/>
            <a:cs typeface="+mn-cs"/>
          </a:endParaRPr>
        </a:p>
        <a:p>
          <a:pPr eaLnBrk="1" fontAlgn="auto" latinLnBrk="0" hangingPunct="1"/>
          <a:r>
            <a:rPr kumimoji="1" lang="ja-JP" altLang="ja-JP" sz="1100">
              <a:solidFill>
                <a:srgbClr val="FF0000"/>
              </a:solidFill>
              <a:effectLst/>
              <a:latin typeface="+mn-lt"/>
              <a:ea typeface="+mn-ea"/>
              <a:cs typeface="+mn-cs"/>
            </a:rPr>
            <a:t>●　青字部分は</a:t>
          </a:r>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自動計算されます</a:t>
          </a:r>
          <a:r>
            <a:rPr kumimoji="1" lang="ja-JP" altLang="en-US" sz="1100">
              <a:solidFill>
                <a:srgbClr val="FF0000"/>
              </a:solidFill>
              <a:effectLst/>
              <a:latin typeface="+mn-lt"/>
              <a:ea typeface="+mn-ea"/>
              <a:cs typeface="+mn-cs"/>
            </a:rPr>
            <a:t>ので、</a:t>
          </a:r>
          <a:r>
            <a:rPr kumimoji="1" lang="ja-JP" altLang="ja-JP" sz="1100">
              <a:solidFill>
                <a:srgbClr val="FF0000"/>
              </a:solidFill>
              <a:effectLst/>
              <a:latin typeface="+mn-lt"/>
              <a:ea typeface="+mn-ea"/>
              <a:cs typeface="+mn-cs"/>
            </a:rPr>
            <a:t>書き換えないでください。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　経費執行実績報告書の根拠資料の作成は、支払証明書の整理と合わせてください。</a:t>
          </a:r>
          <a:endParaRPr lang="en-US" altLang="ja-JP" sz="1100">
            <a:solidFill>
              <a:srgbClr val="FF0000"/>
            </a:solidFill>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38100</xdr:colOff>
      <xdr:row>4</xdr:row>
      <xdr:rowOff>66674</xdr:rowOff>
    </xdr:from>
    <xdr:to>
      <xdr:col>12</xdr:col>
      <xdr:colOff>428626</xdr:colOff>
      <xdr:row>10</xdr:row>
      <xdr:rowOff>76199</xdr:rowOff>
    </xdr:to>
    <xdr:sp macro="" textlink="">
      <xdr:nvSpPr>
        <xdr:cNvPr id="3" name="正方形/長方形 2">
          <a:extLst>
            <a:ext uri="{FF2B5EF4-FFF2-40B4-BE49-F238E27FC236}">
              <a16:creationId xmlns:a16="http://schemas.microsoft.com/office/drawing/2014/main" id="{640A3100-990F-42AB-AEEC-888C6FDAC375}"/>
            </a:ext>
          </a:extLst>
        </xdr:cNvPr>
        <xdr:cNvSpPr/>
      </xdr:nvSpPr>
      <xdr:spPr>
        <a:xfrm>
          <a:off x="8382000" y="1485899"/>
          <a:ext cx="5876926" cy="10953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en-US" sz="1100">
              <a:solidFill>
                <a:srgbClr val="FF0000"/>
              </a:solidFill>
              <a:effectLst/>
              <a:latin typeface="+mn-lt"/>
              <a:ea typeface="+mn-ea"/>
              <a:cs typeface="+mn-cs"/>
            </a:rPr>
            <a:t>（注）「工事費」を計上していない場合は、作成不要です。</a:t>
          </a:r>
          <a:endParaRPr kumimoji="1" lang="en-US" altLang="ja-JP" sz="1100">
            <a:solidFill>
              <a:srgbClr val="FF0000"/>
            </a:solidFill>
            <a:effectLst/>
            <a:latin typeface="+mn-lt"/>
            <a:ea typeface="+mn-ea"/>
            <a:cs typeface="+mn-cs"/>
          </a:endParaRPr>
        </a:p>
        <a:p>
          <a:r>
            <a:rPr kumimoji="1" lang="ja-JP" altLang="ja-JP" sz="1100">
              <a:solidFill>
                <a:srgbClr val="FF0000"/>
              </a:solidFill>
              <a:effectLst/>
              <a:latin typeface="+mn-lt"/>
              <a:ea typeface="+mn-ea"/>
              <a:cs typeface="+mn-cs"/>
            </a:rPr>
            <a:t>●　</a:t>
          </a:r>
          <a:r>
            <a:rPr kumimoji="1" lang="ja-JP" altLang="en-US" sz="1100">
              <a:solidFill>
                <a:srgbClr val="FF0000"/>
              </a:solidFill>
              <a:effectLst/>
              <a:latin typeface="+mn-lt"/>
              <a:ea typeface="+mn-ea"/>
              <a:cs typeface="+mn-cs"/>
            </a:rPr>
            <a:t>オレンジ色</a:t>
          </a:r>
          <a:r>
            <a:rPr kumimoji="1" lang="ja-JP" altLang="ja-JP" sz="1100">
              <a:solidFill>
                <a:srgbClr val="FF0000"/>
              </a:solidFill>
              <a:effectLst/>
              <a:latin typeface="+mn-lt"/>
              <a:ea typeface="+mn-ea"/>
              <a:cs typeface="+mn-cs"/>
            </a:rPr>
            <a:t>のセルのみ記入してください。他は自動表示されます。</a:t>
          </a:r>
          <a:endParaRPr kumimoji="1" lang="en-US" altLang="ja-JP" sz="1100">
            <a:solidFill>
              <a:srgbClr val="FF0000"/>
            </a:solidFill>
            <a:effectLst/>
            <a:latin typeface="+mn-lt"/>
            <a:ea typeface="+mn-ea"/>
            <a:cs typeface="+mn-cs"/>
          </a:endParaRPr>
        </a:p>
        <a:p>
          <a:pPr eaLnBrk="1" fontAlgn="auto" latinLnBrk="0" hangingPunct="1"/>
          <a:r>
            <a:rPr kumimoji="1" lang="ja-JP" altLang="ja-JP" sz="1100">
              <a:solidFill>
                <a:srgbClr val="FF0000"/>
              </a:solidFill>
              <a:effectLst/>
              <a:latin typeface="+mn-lt"/>
              <a:ea typeface="+mn-ea"/>
              <a:cs typeface="+mn-cs"/>
            </a:rPr>
            <a:t>●　青字部分は</a:t>
          </a:r>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自動計算されます</a:t>
          </a:r>
          <a:r>
            <a:rPr kumimoji="1" lang="ja-JP" altLang="en-US" sz="1100">
              <a:solidFill>
                <a:srgbClr val="FF0000"/>
              </a:solidFill>
              <a:effectLst/>
              <a:latin typeface="+mn-lt"/>
              <a:ea typeface="+mn-ea"/>
              <a:cs typeface="+mn-cs"/>
            </a:rPr>
            <a:t>ので、</a:t>
          </a:r>
          <a:r>
            <a:rPr kumimoji="1" lang="ja-JP" altLang="ja-JP" sz="1100">
              <a:solidFill>
                <a:srgbClr val="FF0000"/>
              </a:solidFill>
              <a:effectLst/>
              <a:latin typeface="+mn-lt"/>
              <a:ea typeface="+mn-ea"/>
              <a:cs typeface="+mn-cs"/>
            </a:rPr>
            <a:t>書き換えないでください。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　経費執行実績報告書の根拠資料の作成は、支払証明書の整理と合わせてください。</a:t>
          </a:r>
          <a:endParaRPr lang="en-US" altLang="ja-JP" sz="1100">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158750</xdr:colOff>
      <xdr:row>6</xdr:row>
      <xdr:rowOff>31120</xdr:rowOff>
    </xdr:from>
    <xdr:to>
      <xdr:col>17</xdr:col>
      <xdr:colOff>590720</xdr:colOff>
      <xdr:row>9</xdr:row>
      <xdr:rowOff>38100</xdr:rowOff>
    </xdr:to>
    <xdr:sp macro="" textlink="">
      <xdr:nvSpPr>
        <xdr:cNvPr id="2" name="正方形/長方形 1">
          <a:extLst>
            <a:ext uri="{FF2B5EF4-FFF2-40B4-BE49-F238E27FC236}">
              <a16:creationId xmlns:a16="http://schemas.microsoft.com/office/drawing/2014/main" id="{96DCCDCA-4AE9-4D33-B6D9-E84B6469BD14}"/>
            </a:ext>
          </a:extLst>
        </xdr:cNvPr>
        <xdr:cNvSpPr/>
      </xdr:nvSpPr>
      <xdr:spPr>
        <a:xfrm>
          <a:off x="7305675" y="1132845"/>
          <a:ext cx="6086645" cy="111505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rgbClr val="FF0000"/>
              </a:solidFill>
              <a:latin typeface="ＭＳ ゴシック" pitchFamily="49" charset="-128"/>
              <a:ea typeface="ＭＳ ゴシック" pitchFamily="49" charset="-128"/>
            </a:rPr>
            <a:t>●　</a:t>
          </a:r>
          <a:r>
            <a:rPr kumimoji="1" lang="ja-JP" altLang="ja-JP" sz="1100">
              <a:solidFill>
                <a:srgbClr val="FF0000"/>
              </a:solidFill>
              <a:effectLst/>
              <a:latin typeface="+mn-lt"/>
              <a:ea typeface="+mn-ea"/>
              <a:cs typeface="+mn-cs"/>
            </a:rPr>
            <a:t>全て自動計算されます。入力は不要です。</a:t>
          </a:r>
          <a:endParaRPr kumimoji="1" lang="en-US" altLang="ja-JP" sz="1100">
            <a:solidFill>
              <a:srgbClr val="FF0000"/>
            </a:solidFill>
            <a:latin typeface="ＭＳ ゴシック" pitchFamily="49" charset="-128"/>
            <a:ea typeface="ＭＳ ゴシック" pitchFamily="49" charset="-128"/>
          </a:endParaRPr>
        </a:p>
        <a:p>
          <a:pPr algn="l"/>
          <a:r>
            <a:rPr kumimoji="1" lang="en-US" altLang="ja-JP" sz="1100">
              <a:solidFill>
                <a:srgbClr val="FF0000"/>
              </a:solidFill>
              <a:latin typeface="ＭＳ ゴシック" pitchFamily="49" charset="-128"/>
              <a:ea typeface="ＭＳ ゴシック" pitchFamily="49" charset="-128"/>
            </a:rPr>
            <a:t>※</a:t>
          </a:r>
          <a:r>
            <a:rPr kumimoji="1" lang="ja-JP" altLang="en-US" sz="1100">
              <a:solidFill>
                <a:srgbClr val="FF0000"/>
              </a:solidFill>
              <a:latin typeface="ＭＳ ゴシック" pitchFamily="49" charset="-128"/>
              <a:ea typeface="ＭＳ ゴシック" pitchFamily="49" charset="-128"/>
            </a:rPr>
            <a:t>「予算現額」</a:t>
          </a:r>
          <a:r>
            <a:rPr kumimoji="1" lang="en-US" altLang="ja-JP" sz="1100">
              <a:solidFill>
                <a:srgbClr val="FF0000"/>
              </a:solidFill>
              <a:latin typeface="ＭＳ ゴシック" pitchFamily="49" charset="-128"/>
              <a:ea typeface="ＭＳ ゴシック" pitchFamily="49" charset="-128"/>
            </a:rPr>
            <a:t>…</a:t>
          </a:r>
          <a:r>
            <a:rPr kumimoji="1" lang="ja-JP" altLang="en-US" sz="1100">
              <a:solidFill>
                <a:srgbClr val="FF0000"/>
              </a:solidFill>
              <a:latin typeface="ＭＳ ゴシック" pitchFamily="49" charset="-128"/>
              <a:ea typeface="ＭＳ ゴシック" pitchFamily="49" charset="-128"/>
            </a:rPr>
            <a:t>交付申請時の科目ごとの金額</a:t>
          </a:r>
          <a:endParaRPr kumimoji="1" lang="en-US" altLang="ja-JP" sz="1100">
            <a:solidFill>
              <a:srgbClr val="FF0000"/>
            </a:solidFill>
            <a:latin typeface="ＭＳ ゴシック" pitchFamily="49" charset="-128"/>
            <a:ea typeface="ＭＳ ゴシック" pitchFamily="49" charset="-128"/>
          </a:endParaRPr>
        </a:p>
        <a:p>
          <a:pPr algn="l"/>
          <a:r>
            <a:rPr kumimoji="1" lang="en-US" altLang="ja-JP" sz="1100">
              <a:solidFill>
                <a:srgbClr val="FF0000"/>
              </a:solidFill>
              <a:latin typeface="ＭＳ ゴシック" pitchFamily="49" charset="-128"/>
              <a:ea typeface="ＭＳ ゴシック" pitchFamily="49" charset="-128"/>
            </a:rPr>
            <a:t>※</a:t>
          </a:r>
          <a:r>
            <a:rPr kumimoji="1" lang="ja-JP" altLang="en-US" sz="1100">
              <a:solidFill>
                <a:srgbClr val="FF0000"/>
              </a:solidFill>
              <a:latin typeface="ＭＳ ゴシック" pitchFamily="49" charset="-128"/>
              <a:ea typeface="ＭＳ ゴシック" pitchFamily="49" charset="-128"/>
            </a:rPr>
            <a:t>「総支払額」</a:t>
          </a:r>
          <a:r>
            <a:rPr kumimoji="1" lang="en-US" altLang="ja-JP" sz="1100">
              <a:solidFill>
                <a:srgbClr val="FF0000"/>
              </a:solidFill>
              <a:latin typeface="ＭＳ ゴシック" pitchFamily="49" charset="-128"/>
              <a:ea typeface="ＭＳ ゴシック" pitchFamily="49" charset="-128"/>
            </a:rPr>
            <a:t>…</a:t>
          </a:r>
          <a:r>
            <a:rPr kumimoji="1" lang="ja-JP" altLang="en-US" sz="1100">
              <a:solidFill>
                <a:srgbClr val="FF0000"/>
              </a:solidFill>
              <a:latin typeface="ＭＳ ゴシック" pitchFamily="49" charset="-128"/>
              <a:ea typeface="ＭＳ ゴシック" pitchFamily="49" charset="-128"/>
            </a:rPr>
            <a:t>実際に支払った費用の合計額。本様式別添資料１「経費執行実績報告書」の「内容」欄の項目ごとの合計額と統一すること。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510</xdr:colOff>
      <xdr:row>3</xdr:row>
      <xdr:rowOff>134473</xdr:rowOff>
    </xdr:from>
    <xdr:to>
      <xdr:col>22</xdr:col>
      <xdr:colOff>402801</xdr:colOff>
      <xdr:row>11</xdr:row>
      <xdr:rowOff>63500</xdr:rowOff>
    </xdr:to>
    <xdr:sp macro="" textlink="">
      <xdr:nvSpPr>
        <xdr:cNvPr id="2" name="正方形/長方形 1">
          <a:extLst>
            <a:ext uri="{FF2B5EF4-FFF2-40B4-BE49-F238E27FC236}">
              <a16:creationId xmlns:a16="http://schemas.microsoft.com/office/drawing/2014/main" id="{1F85C86F-8A0C-4BAA-AF92-341212CCBB8C}"/>
            </a:ext>
          </a:extLst>
        </xdr:cNvPr>
        <xdr:cNvSpPr/>
      </xdr:nvSpPr>
      <xdr:spPr>
        <a:xfrm>
          <a:off x="7950710" y="750423"/>
          <a:ext cx="6060141" cy="198642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オレンジ</a:t>
          </a:r>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色のセルのみ記入してください。他は自動計算されます。</a:t>
          </a:r>
          <a:endPar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ja-JP" altLang="ja-JP" sz="1100">
              <a:solidFill>
                <a:srgbClr val="FF0000"/>
              </a:solidFill>
              <a:effectLst/>
              <a:latin typeface="+mn-lt"/>
              <a:ea typeface="+mn-ea"/>
              <a:cs typeface="+mn-cs"/>
            </a:rPr>
            <a:t>●　青字部分は自動計算されます</a:t>
          </a:r>
          <a:r>
            <a:rPr kumimoji="1" lang="ja-JP" altLang="en-US" sz="1100">
              <a:solidFill>
                <a:srgbClr val="FF0000"/>
              </a:solidFill>
              <a:effectLst/>
              <a:latin typeface="+mn-lt"/>
              <a:ea typeface="+mn-ea"/>
              <a:cs typeface="+mn-cs"/>
            </a:rPr>
            <a:t>ので、</a:t>
          </a:r>
          <a:r>
            <a:rPr kumimoji="1" lang="ja-JP" altLang="ja-JP" sz="1100">
              <a:solidFill>
                <a:srgbClr val="FF0000"/>
              </a:solidFill>
              <a:effectLst/>
              <a:latin typeface="+mn-lt"/>
              <a:ea typeface="+mn-ea"/>
              <a:cs typeface="+mn-cs"/>
            </a:rPr>
            <a:t>書き換え</a:t>
          </a:r>
          <a:r>
            <a:rPr kumimoji="1" lang="ja-JP" altLang="en-US" sz="1100">
              <a:solidFill>
                <a:srgbClr val="FF0000"/>
              </a:solidFill>
              <a:effectLst/>
              <a:latin typeface="+mn-lt"/>
              <a:ea typeface="+mn-ea"/>
              <a:cs typeface="+mn-cs"/>
            </a:rPr>
            <a:t>な</a:t>
          </a:r>
          <a:r>
            <a:rPr kumimoji="1" lang="ja-JP" altLang="ja-JP" sz="1100">
              <a:solidFill>
                <a:srgbClr val="FF0000"/>
              </a:solidFill>
              <a:effectLst/>
              <a:latin typeface="+mn-lt"/>
              <a:ea typeface="+mn-ea"/>
              <a:cs typeface="+mn-cs"/>
            </a:rPr>
            <a:t>いでください。</a:t>
          </a:r>
          <a:endParaRPr lang="ja-JP" altLang="ja-JP">
            <a:solidFill>
              <a:srgbClr val="FF0000"/>
            </a:solidFill>
            <a:effectLst/>
          </a:endParaRPr>
        </a:p>
        <a:p>
          <a:pPr algn="l"/>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　事業執行の過程で、当初予定していた各細目の予算額について、軽微な変更として細目間の流用を行った場合、流用額を記載してください。費目間の流用がない場合は、「</a:t>
          </a:r>
          <a:r>
            <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rPr>
            <a:t>0</a:t>
          </a: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」を記入してください。</a:t>
          </a:r>
          <a:endPar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100" strike="noStrike">
              <a:solidFill>
                <a:srgbClr val="FF0000"/>
              </a:solidFill>
              <a:latin typeface="ＭＳ Ｐゴシック" panose="020B0600070205080204" pitchFamily="50" charset="-128"/>
              <a:ea typeface="ＭＳ Ｐゴシック" panose="020B0600070205080204" pitchFamily="50" charset="-128"/>
            </a:rPr>
            <a:t>●　不用額は、「流用増△減額＋予算現額－支払額」となります。不用額が生じた際（当該欄が青色になった場合）は、科目ごとに不用となった理由を記載した別紙を作成してください（下記、記載例参照。様式は、任意です。）。当初予定から支払科目を変更又は流用し、増額または減額となっている場合も同様に、その理由を記載してください。</a:t>
          </a:r>
          <a:endParaRPr kumimoji="1" lang="en-US" altLang="ja-JP" sz="1100" strike="noStrik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strike="noStrike">
              <a:solidFill>
                <a:srgbClr val="FF0000"/>
              </a:solidFill>
              <a:latin typeface="ＭＳ Ｐゴシック" panose="020B0600070205080204" pitchFamily="50" charset="-128"/>
              <a:ea typeface="ＭＳ Ｐゴシック" panose="020B0600070205080204" pitchFamily="50" charset="-128"/>
            </a:rPr>
            <a:t>●　表下段の記載上の注意については本モデル事業においては関係のないものになります。</a:t>
          </a:r>
          <a:endParaRPr lang="ja-JP" altLang="ja-JP">
            <a:solidFill>
              <a:srgbClr val="FF0000"/>
            </a:solidFill>
            <a:effectLst/>
          </a:endParaRPr>
        </a:p>
      </xdr:txBody>
    </xdr:sp>
    <xdr:clientData/>
  </xdr:twoCellAnchor>
  <xdr:twoCellAnchor>
    <xdr:from>
      <xdr:col>13</xdr:col>
      <xdr:colOff>0</xdr:colOff>
      <xdr:row>16</xdr:row>
      <xdr:rowOff>57150</xdr:rowOff>
    </xdr:from>
    <xdr:to>
      <xdr:col>22</xdr:col>
      <xdr:colOff>437906</xdr:colOff>
      <xdr:row>25</xdr:row>
      <xdr:rowOff>194642</xdr:rowOff>
    </xdr:to>
    <xdr:sp macro="" textlink="">
      <xdr:nvSpPr>
        <xdr:cNvPr id="3" name="正方形/長方形 2">
          <a:extLst>
            <a:ext uri="{FF2B5EF4-FFF2-40B4-BE49-F238E27FC236}">
              <a16:creationId xmlns:a16="http://schemas.microsoft.com/office/drawing/2014/main" id="{8C795496-25DC-4F36-BA04-BC95245DB389}"/>
            </a:ext>
          </a:extLst>
        </xdr:cNvPr>
        <xdr:cNvSpPr/>
      </xdr:nvSpPr>
      <xdr:spPr>
        <a:xfrm>
          <a:off x="7953375" y="3867150"/>
          <a:ext cx="6095756" cy="219806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細目ごとに</a:t>
          </a:r>
          <a:r>
            <a:rPr kumimoji="1" lang="en-US" altLang="ja-JP" sz="1100">
              <a:solidFill>
                <a:srgbClr val="FF0000"/>
              </a:solidFill>
              <a:effectLst/>
              <a:latin typeface="ＭＳ Ｐゴシック" panose="020B0600070205080204" pitchFamily="50" charset="-128"/>
              <a:ea typeface="+mn-ea"/>
              <a:cs typeface="+mn-cs"/>
            </a:rPr>
            <a:t>1</a:t>
          </a:r>
          <a:r>
            <a:rPr kumimoji="1" lang="ja-JP" altLang="en-US" sz="1100">
              <a:solidFill>
                <a:srgbClr val="FF0000"/>
              </a:solidFill>
              <a:effectLst/>
              <a:latin typeface="ＭＳ Ｐゴシック" panose="020B0600070205080204" pitchFamily="50" charset="-128"/>
              <a:ea typeface="+mn-ea"/>
              <a:cs typeface="+mn-cs"/>
            </a:rPr>
            <a:t>万円以上の流用額もしくは不用額があった場合は、</a:t>
          </a:r>
          <a:endParaRPr kumimoji="1" lang="en-US" altLang="ja-JP" sz="1100">
            <a:solidFill>
              <a:srgbClr val="FF0000"/>
            </a:solidFill>
            <a:effectLst/>
            <a:latin typeface="ＭＳ Ｐゴシック" panose="020B0600070205080204" pitchFamily="50" charset="-128"/>
            <a:ea typeface="+mn-ea"/>
            <a:cs typeface="+mn-cs"/>
          </a:endParaRPr>
        </a:p>
        <a:p>
          <a:pPr algn="l"/>
          <a:r>
            <a:rPr kumimoji="1" lang="ja-JP" altLang="en-US" sz="1100">
              <a:solidFill>
                <a:srgbClr val="FF0000"/>
              </a:solidFill>
              <a:effectLst/>
              <a:latin typeface="ＭＳ Ｐゴシック" panose="020B0600070205080204" pitchFamily="50" charset="-128"/>
              <a:ea typeface="+mn-ea"/>
              <a:cs typeface="+mn-cs"/>
            </a:rPr>
            <a:t>該当する細目すべてについて、２ページ目に増減理由を記載してください。</a:t>
          </a:r>
          <a:endParaRPr kumimoji="1" lang="en-US" altLang="ja-JP" sz="1100">
            <a:solidFill>
              <a:srgbClr val="FF0000"/>
            </a:solidFill>
            <a:effectLst/>
            <a:latin typeface="ＭＳ Ｐゴシック" panose="020B0600070205080204" pitchFamily="50" charset="-128"/>
            <a:ea typeface="+mn-ea"/>
            <a:cs typeface="+mn-cs"/>
          </a:endParaRPr>
        </a:p>
        <a:p>
          <a:pPr algn="l"/>
          <a:endParaRPr kumimoji="1" lang="en-US" altLang="ja-JP" sz="1100">
            <a:solidFill>
              <a:srgbClr val="FF0000"/>
            </a:solidFill>
            <a:effectLst/>
            <a:latin typeface="ＭＳ Ｐゴシック" panose="020B0600070205080204" pitchFamily="50" charset="-128"/>
            <a:ea typeface="+mn-ea"/>
            <a:cs typeface="+mn-cs"/>
          </a:endParaRPr>
        </a:p>
        <a:p>
          <a:pPr algn="l"/>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（記載例）</a:t>
          </a:r>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endParaRPr>
        </a:p>
        <a:p>
          <a:pPr algn="l"/>
          <a:r>
            <a:rPr lang="ja-JP" altLang="en-US">
              <a:solidFill>
                <a:srgbClr val="FF0000"/>
              </a:solidFill>
              <a:effectLst/>
            </a:rPr>
            <a:t>○需要費（印刷製本費）</a:t>
          </a:r>
          <a:endParaRPr lang="en-US" altLang="ja-JP">
            <a:solidFill>
              <a:srgbClr val="FF0000"/>
            </a:solidFill>
            <a:effectLst/>
          </a:endParaRPr>
        </a:p>
        <a:p>
          <a:pPr algn="l"/>
          <a:r>
            <a:rPr lang="ja-JP" altLang="en-US">
              <a:solidFill>
                <a:srgbClr val="FF0000"/>
              </a:solidFill>
              <a:effectLst/>
            </a:rPr>
            <a:t>　 流用額　△</a:t>
          </a:r>
          <a:r>
            <a:rPr lang="en-US" altLang="ja-JP">
              <a:solidFill>
                <a:srgbClr val="FF0000"/>
              </a:solidFill>
              <a:effectLst/>
            </a:rPr>
            <a:t>24,500</a:t>
          </a:r>
          <a:r>
            <a:rPr lang="ja-JP" altLang="en-US">
              <a:solidFill>
                <a:srgbClr val="FF0000"/>
              </a:solidFill>
              <a:effectLst/>
            </a:rPr>
            <a:t>円  </a:t>
          </a:r>
        </a:p>
        <a:p>
          <a:pPr algn="l"/>
          <a:r>
            <a:rPr lang="ja-JP" altLang="en-US">
              <a:solidFill>
                <a:srgbClr val="FF0000"/>
              </a:solidFill>
              <a:effectLst/>
            </a:rPr>
            <a:t>  　　相見積をとった結果、予算額よりも廉価に作成することができたため、減額となりました。  </a:t>
          </a:r>
        </a:p>
        <a:p>
          <a:pPr algn="l"/>
          <a:r>
            <a:rPr lang="ja-JP" altLang="en-US">
              <a:solidFill>
                <a:srgbClr val="FF0000"/>
              </a:solidFill>
              <a:effectLst/>
            </a:rPr>
            <a:t>  </a:t>
          </a:r>
        </a:p>
        <a:p>
          <a:pPr algn="l"/>
          <a:r>
            <a:rPr lang="ja-JP" altLang="en-US">
              <a:solidFill>
                <a:srgbClr val="FF0000"/>
              </a:solidFill>
              <a:effectLst/>
            </a:rPr>
            <a:t> ○報酬  </a:t>
          </a:r>
          <a:endParaRPr lang="en-US" altLang="ja-JP">
            <a:solidFill>
              <a:srgbClr val="FF0000"/>
            </a:solidFill>
            <a:effectLst/>
          </a:endParaRPr>
        </a:p>
        <a:p>
          <a:pPr algn="l"/>
          <a:r>
            <a:rPr lang="ja-JP" altLang="en-US">
              <a:solidFill>
                <a:srgbClr val="FF0000"/>
              </a:solidFill>
              <a:effectLst/>
            </a:rPr>
            <a:t>　　流用額　△</a:t>
          </a:r>
          <a:r>
            <a:rPr lang="en-US" altLang="ja-JP">
              <a:solidFill>
                <a:srgbClr val="FF0000"/>
              </a:solidFill>
              <a:effectLst/>
            </a:rPr>
            <a:t>36,000</a:t>
          </a:r>
          <a:r>
            <a:rPr lang="ja-JP" altLang="en-US">
              <a:solidFill>
                <a:srgbClr val="FF0000"/>
              </a:solidFill>
              <a:effectLst/>
            </a:rPr>
            <a:t>円  </a:t>
          </a:r>
        </a:p>
        <a:p>
          <a:pPr algn="l"/>
          <a:r>
            <a:rPr lang="ja-JP" altLang="en-US">
              <a:solidFill>
                <a:srgbClr val="FF0000"/>
              </a:solidFill>
              <a:effectLst/>
            </a:rPr>
            <a:t>  　　　セミナー講師を職員が務めたため、報酬が不要となり、減額となりました。</a:t>
          </a:r>
        </a:p>
        <a:p>
          <a:pPr algn="l"/>
          <a:endParaRPr lang="ja-JP" altLang="ja-JP">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190500</xdr:colOff>
      <xdr:row>3</xdr:row>
      <xdr:rowOff>54428</xdr:rowOff>
    </xdr:from>
    <xdr:to>
      <xdr:col>13</xdr:col>
      <xdr:colOff>598715</xdr:colOff>
      <xdr:row>5</xdr:row>
      <xdr:rowOff>149679</xdr:rowOff>
    </xdr:to>
    <xdr:sp macro="" textlink="">
      <xdr:nvSpPr>
        <xdr:cNvPr id="2" name="正方形/長方形 1">
          <a:extLst>
            <a:ext uri="{FF2B5EF4-FFF2-40B4-BE49-F238E27FC236}">
              <a16:creationId xmlns:a16="http://schemas.microsoft.com/office/drawing/2014/main" id="{A402829B-F175-4D96-B82F-02AF5B57469E}"/>
            </a:ext>
          </a:extLst>
        </xdr:cNvPr>
        <xdr:cNvSpPr/>
      </xdr:nvSpPr>
      <xdr:spPr>
        <a:xfrm>
          <a:off x="6715125" y="654503"/>
          <a:ext cx="3554640" cy="70485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rgbClr val="FF0000"/>
              </a:solidFill>
              <a:latin typeface="ＭＳ ゴシック" pitchFamily="49" charset="-128"/>
              <a:ea typeface="ＭＳ ゴシック" pitchFamily="49" charset="-128"/>
            </a:rPr>
            <a:t>●　全て自動計算されます。入力は不要です。</a:t>
          </a:r>
          <a:endParaRPr kumimoji="1" lang="en-US" altLang="ja-JP" sz="1100">
            <a:solidFill>
              <a:srgbClr val="FF0000"/>
            </a:solidFill>
            <a:latin typeface="ＭＳ ゴシック" pitchFamily="49" charset="-128"/>
            <a:ea typeface="ＭＳ ゴシック"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3747</xdr:colOff>
      <xdr:row>4</xdr:row>
      <xdr:rowOff>160743</xdr:rowOff>
    </xdr:from>
    <xdr:to>
      <xdr:col>17</xdr:col>
      <xdr:colOff>463177</xdr:colOff>
      <xdr:row>9</xdr:row>
      <xdr:rowOff>67236</xdr:rowOff>
    </xdr:to>
    <xdr:sp macro="" textlink="">
      <xdr:nvSpPr>
        <xdr:cNvPr id="2" name="正方形/長方形 1">
          <a:extLst>
            <a:ext uri="{FF2B5EF4-FFF2-40B4-BE49-F238E27FC236}">
              <a16:creationId xmlns:a16="http://schemas.microsoft.com/office/drawing/2014/main" id="{E630B26B-BCB6-44F2-A505-EFD5E1EF7512}"/>
            </a:ext>
          </a:extLst>
        </xdr:cNvPr>
        <xdr:cNvSpPr/>
      </xdr:nvSpPr>
      <xdr:spPr>
        <a:xfrm>
          <a:off x="7765688" y="1034802"/>
          <a:ext cx="4852136" cy="106443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rgbClr val="FF0000"/>
              </a:solidFill>
              <a:latin typeface="ＭＳ ゴシック" pitchFamily="49" charset="-128"/>
              <a:ea typeface="ＭＳ ゴシック" pitchFamily="49" charset="-128"/>
            </a:rPr>
            <a:t>●　オレンジ色のセルのみ記入してください。他は自動計算されます。</a:t>
          </a:r>
        </a:p>
        <a:p>
          <a:pPr algn="l"/>
          <a:r>
            <a:rPr kumimoji="1" lang="ja-JP" altLang="en-US" sz="1100">
              <a:solidFill>
                <a:srgbClr val="FF0000"/>
              </a:solidFill>
              <a:latin typeface="ＭＳ ゴシック" pitchFamily="49" charset="-128"/>
              <a:ea typeface="ＭＳ ゴシック" pitchFamily="49" charset="-128"/>
            </a:rPr>
            <a:t>●　「年月日」欄には、事務局から送付した交付決定通知書に記載された、交付決定日を記入してください。</a:t>
          </a:r>
          <a:endParaRPr kumimoji="1" lang="en-US" altLang="ja-JP" sz="1100">
            <a:solidFill>
              <a:srgbClr val="FF0000"/>
            </a:solidFill>
            <a:latin typeface="ＭＳ ゴシック" pitchFamily="49" charset="-128"/>
            <a:ea typeface="ＭＳ ゴシック" pitchFamily="49" charset="-128"/>
          </a:endParaRPr>
        </a:p>
        <a:p>
          <a:pPr algn="l"/>
          <a:r>
            <a:rPr kumimoji="1" lang="ja-JP" altLang="en-US" sz="1100">
              <a:solidFill>
                <a:srgbClr val="FF0000"/>
              </a:solidFill>
              <a:latin typeface="ＭＳ ゴシック" pitchFamily="49" charset="-128"/>
              <a:ea typeface="ＭＳ ゴシック" pitchFamily="49" charset="-128"/>
            </a:rPr>
            <a:t>●　変更申請を行った団体は、そちらも記入してください。</a:t>
          </a:r>
          <a:endParaRPr lang="ja-JP" altLang="ja-JP">
            <a:solidFill>
              <a:srgbClr val="FF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246535</xdr:colOff>
      <xdr:row>4</xdr:row>
      <xdr:rowOff>33617</xdr:rowOff>
    </xdr:from>
    <xdr:to>
      <xdr:col>19</xdr:col>
      <xdr:colOff>626408</xdr:colOff>
      <xdr:row>5</xdr:row>
      <xdr:rowOff>141941</xdr:rowOff>
    </xdr:to>
    <xdr:sp macro="" textlink="">
      <xdr:nvSpPr>
        <xdr:cNvPr id="2" name="正方形/長方形 1">
          <a:extLst>
            <a:ext uri="{FF2B5EF4-FFF2-40B4-BE49-F238E27FC236}">
              <a16:creationId xmlns:a16="http://schemas.microsoft.com/office/drawing/2014/main" id="{C2A676F8-E072-4BCA-9FD1-E6E3339E1968}"/>
            </a:ext>
          </a:extLst>
        </xdr:cNvPr>
        <xdr:cNvSpPr/>
      </xdr:nvSpPr>
      <xdr:spPr>
        <a:xfrm>
          <a:off x="18609620" y="881342"/>
          <a:ext cx="8989346" cy="79412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rgbClr val="FF0000"/>
              </a:solidFill>
              <a:latin typeface="ＭＳ ゴシック" pitchFamily="49" charset="-128"/>
              <a:ea typeface="ＭＳ ゴシック" pitchFamily="49" charset="-128"/>
            </a:rPr>
            <a:t>●　本事業では、当該欄に記入する金額等の計上は原則ありませんので、「該当なし」と記入の上、提出してください。万が一、記入が考えられる場合は、御連絡ください。</a:t>
          </a:r>
          <a:endParaRPr kumimoji="1" lang="en-US" altLang="ja-JP" sz="1100">
            <a:solidFill>
              <a:srgbClr val="FF0000"/>
            </a:solidFill>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1</xdr:row>
      <xdr:rowOff>123825</xdr:rowOff>
    </xdr:from>
    <xdr:to>
      <xdr:col>22</xdr:col>
      <xdr:colOff>19489</xdr:colOff>
      <xdr:row>9</xdr:row>
      <xdr:rowOff>228600</xdr:rowOff>
    </xdr:to>
    <xdr:sp macro="" textlink="">
      <xdr:nvSpPr>
        <xdr:cNvPr id="2" name="正方形/長方形 1">
          <a:extLst>
            <a:ext uri="{FF2B5EF4-FFF2-40B4-BE49-F238E27FC236}">
              <a16:creationId xmlns:a16="http://schemas.microsoft.com/office/drawing/2014/main" id="{82E6ED17-D137-4174-B124-D797B655CBAF}"/>
            </a:ext>
          </a:extLst>
        </xdr:cNvPr>
        <xdr:cNvSpPr/>
      </xdr:nvSpPr>
      <xdr:spPr>
        <a:xfrm>
          <a:off x="6076950" y="301625"/>
          <a:ext cx="5048689" cy="16414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rgbClr val="FF0000"/>
              </a:solidFill>
              <a:latin typeface="ＭＳ ゴシック" pitchFamily="49" charset="-128"/>
              <a:ea typeface="ＭＳ ゴシック" pitchFamily="49" charset="-128"/>
            </a:rPr>
            <a:t>●　オレンジ色のセルのみ記入してください。他は自動表示されます。</a:t>
          </a:r>
          <a:endParaRPr kumimoji="1" lang="en-US" altLang="ja-JP" sz="1100">
            <a:solidFill>
              <a:srgbClr val="FF0000"/>
            </a:solidFill>
            <a:latin typeface="ＭＳ ゴシック" pitchFamily="49" charset="-128"/>
            <a:ea typeface="ＭＳ ゴシック" pitchFamily="49" charset="-128"/>
          </a:endParaRPr>
        </a:p>
        <a:p>
          <a:pPr algn="l"/>
          <a:r>
            <a:rPr kumimoji="1" lang="ja-JP" altLang="en-US" sz="1100">
              <a:solidFill>
                <a:srgbClr val="FF0000"/>
              </a:solidFill>
              <a:latin typeface="ＭＳ ゴシック" pitchFamily="49" charset="-128"/>
              <a:ea typeface="ＭＳ ゴシック" pitchFamily="49" charset="-128"/>
            </a:rPr>
            <a:t>●　右上の「番号」欄は、</a:t>
          </a:r>
          <a:r>
            <a:rPr lang="ja-JP" altLang="ja-JP" sz="1100">
              <a:solidFill>
                <a:srgbClr val="FF0000"/>
              </a:solidFill>
              <a:effectLst/>
              <a:latin typeface="+mn-lt"/>
              <a:ea typeface="+mn-ea"/>
              <a:cs typeface="+mn-cs"/>
            </a:rPr>
            <a:t>貴団体にて文書を番号管理されている場合に使用</a:t>
          </a:r>
          <a:r>
            <a:rPr lang="ja-JP" altLang="en-US" sz="1100">
              <a:solidFill>
                <a:srgbClr val="FF0000"/>
              </a:solidFill>
              <a:effectLst/>
              <a:latin typeface="+mn-lt"/>
              <a:ea typeface="+mn-ea"/>
              <a:cs typeface="+mn-cs"/>
            </a:rPr>
            <a:t>してください</a:t>
          </a:r>
          <a:r>
            <a:rPr lang="ja-JP" altLang="ja-JP" sz="1100">
              <a:solidFill>
                <a:srgbClr val="FF0000"/>
              </a:solidFill>
              <a:effectLst/>
              <a:latin typeface="+mn-lt"/>
              <a:ea typeface="+mn-ea"/>
              <a:cs typeface="+mn-cs"/>
            </a:rPr>
            <a:t>。なければ</a:t>
          </a:r>
          <a:r>
            <a:rPr lang="ja-JP" altLang="en-US" sz="1100">
              <a:solidFill>
                <a:srgbClr val="FF0000"/>
              </a:solidFill>
              <a:effectLst/>
              <a:latin typeface="+mn-lt"/>
              <a:ea typeface="+mn-ea"/>
              <a:cs typeface="+mn-cs"/>
            </a:rPr>
            <a:t>「番号」の表記を削除してください。</a:t>
          </a:r>
          <a:endParaRPr lang="en-US" altLang="ja-JP" sz="1100">
            <a:solidFill>
              <a:srgbClr val="FF0000"/>
            </a:solidFill>
            <a:effectLst/>
            <a:latin typeface="+mn-lt"/>
            <a:ea typeface="+mn-ea"/>
            <a:cs typeface="+mn-cs"/>
          </a:endParaRPr>
        </a:p>
        <a:p>
          <a:r>
            <a:rPr kumimoji="1" lang="ja-JP" altLang="ja-JP" sz="1100">
              <a:solidFill>
                <a:srgbClr val="FF0000"/>
              </a:solidFill>
              <a:effectLst/>
              <a:latin typeface="+mn-lt"/>
              <a:ea typeface="+mn-ea"/>
              <a:cs typeface="+mn-cs"/>
            </a:rPr>
            <a:t>●　</a:t>
          </a:r>
          <a:r>
            <a:rPr kumimoji="1" lang="ja-JP" altLang="en-US" sz="1100">
              <a:solidFill>
                <a:srgbClr val="FF0000"/>
              </a:solidFill>
              <a:effectLst/>
              <a:latin typeface="+mn-lt"/>
              <a:ea typeface="+mn-ea"/>
              <a:cs typeface="+mn-cs"/>
            </a:rPr>
            <a:t>ただし書きの</a:t>
          </a:r>
          <a:r>
            <a:rPr kumimoji="1" lang="ja-JP" altLang="ja-JP" sz="1100">
              <a:solidFill>
                <a:srgbClr val="FF0000"/>
              </a:solidFill>
              <a:effectLst/>
              <a:latin typeface="+mn-lt"/>
              <a:ea typeface="+mn-ea"/>
              <a:cs typeface="+mn-cs"/>
            </a:rPr>
            <a:t>日付は、</a:t>
          </a:r>
          <a:r>
            <a:rPr kumimoji="1" lang="ja-JP" altLang="en-US" sz="1100">
              <a:solidFill>
                <a:srgbClr val="FF0000"/>
              </a:solidFill>
              <a:effectLst/>
              <a:latin typeface="+mn-lt"/>
              <a:ea typeface="+mn-ea"/>
              <a:cs typeface="+mn-cs"/>
            </a:rPr>
            <a:t>交付決定通知の日付</a:t>
          </a:r>
          <a:r>
            <a:rPr kumimoji="1" lang="ja-JP" altLang="ja-JP" sz="1100">
              <a:solidFill>
                <a:srgbClr val="FF0000"/>
              </a:solidFill>
              <a:effectLst/>
              <a:latin typeface="+mn-lt"/>
              <a:ea typeface="+mn-ea"/>
              <a:cs typeface="+mn-cs"/>
            </a:rPr>
            <a:t>を入力してください。</a:t>
          </a:r>
          <a:endParaRPr lang="ja-JP" altLang="ja-JP">
            <a:solidFill>
              <a:srgbClr val="FF0000"/>
            </a:solidFill>
            <a:effectLst/>
          </a:endParaRPr>
        </a:p>
        <a:p>
          <a:r>
            <a:rPr kumimoji="1" lang="ja-JP" altLang="ja-JP" sz="1100">
              <a:solidFill>
                <a:srgbClr val="FF0000"/>
              </a:solidFill>
              <a:effectLst/>
              <a:latin typeface="+mn-lt"/>
              <a:ea typeface="+mn-ea"/>
              <a:cs typeface="+mn-cs"/>
            </a:rPr>
            <a:t>●　</a:t>
          </a:r>
          <a:r>
            <a:rPr kumimoji="1" lang="ja-JP" altLang="en-US" sz="1100">
              <a:solidFill>
                <a:srgbClr val="FF0000"/>
              </a:solidFill>
              <a:effectLst/>
              <a:latin typeface="+mn-lt"/>
              <a:ea typeface="+mn-ea"/>
              <a:cs typeface="+mn-cs"/>
            </a:rPr>
            <a:t>請求書の提出日</a:t>
          </a:r>
          <a:r>
            <a:rPr kumimoji="1" lang="ja-JP" altLang="ja-JP" sz="1100">
              <a:solidFill>
                <a:srgbClr val="FF0000"/>
              </a:solidFill>
              <a:effectLst/>
              <a:latin typeface="+mn-lt"/>
              <a:ea typeface="+mn-ea"/>
              <a:cs typeface="+mn-cs"/>
            </a:rPr>
            <a:t>を入力してください。</a:t>
          </a:r>
          <a:endParaRPr lang="ja-JP" altLang="ja-JP">
            <a:solidFill>
              <a:srgbClr val="FF0000"/>
            </a:solidFill>
            <a:effectLst/>
          </a:endParaRPr>
        </a:p>
        <a:p>
          <a:pPr algn="l"/>
          <a:r>
            <a:rPr lang="ja-JP" altLang="en-US" sz="1100">
              <a:solidFill>
                <a:srgbClr val="FF0000"/>
              </a:solidFill>
              <a:effectLst/>
              <a:latin typeface="+mn-lt"/>
              <a:ea typeface="+mn-ea"/>
              <a:cs typeface="+mn-cs"/>
            </a:rPr>
            <a:t>●</a:t>
          </a:r>
          <a:r>
            <a:rPr lang="ja-JP" altLang="en-US" sz="1100" u="none">
              <a:solidFill>
                <a:srgbClr val="FF0000"/>
              </a:solidFill>
              <a:effectLst/>
              <a:latin typeface="+mn-lt"/>
              <a:ea typeface="+mn-ea"/>
              <a:cs typeface="+mn-cs"/>
            </a:rPr>
            <a:t>　</a:t>
          </a:r>
          <a:r>
            <a:rPr lang="ja-JP" altLang="en-US" sz="1100" u="sng">
              <a:solidFill>
                <a:srgbClr val="FF0000"/>
              </a:solidFill>
              <a:effectLst/>
              <a:latin typeface="+mn-lt"/>
              <a:ea typeface="+mn-ea"/>
              <a:cs typeface="+mn-cs"/>
            </a:rPr>
            <a:t>補助金の振込先情報は、交付申請時の情報をもとに自動表示していますが、交付申請時から変更がある場合は、表示内容を削除し、希望する振込先情報を記入してください。</a:t>
          </a:r>
          <a:endParaRPr lang="en-US" altLang="ja-JP" sz="1100" u="sng">
            <a:solidFill>
              <a:srgbClr val="FF0000"/>
            </a:solidFill>
            <a:effectLst/>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4</xdr:row>
      <xdr:rowOff>0</xdr:rowOff>
    </xdr:from>
    <xdr:to>
      <xdr:col>23</xdr:col>
      <xdr:colOff>557440</xdr:colOff>
      <xdr:row>7</xdr:row>
      <xdr:rowOff>332013</xdr:rowOff>
    </xdr:to>
    <xdr:sp macro="" textlink="">
      <xdr:nvSpPr>
        <xdr:cNvPr id="3" name="正方形/長方形 2">
          <a:extLst>
            <a:ext uri="{FF2B5EF4-FFF2-40B4-BE49-F238E27FC236}">
              <a16:creationId xmlns:a16="http://schemas.microsoft.com/office/drawing/2014/main" id="{AFD787B1-4504-4B38-A767-FF18808F20DE}"/>
            </a:ext>
          </a:extLst>
        </xdr:cNvPr>
        <xdr:cNvSpPr/>
      </xdr:nvSpPr>
      <xdr:spPr>
        <a:xfrm>
          <a:off x="10967357" y="807357"/>
          <a:ext cx="5419726" cy="87629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en-US" sz="1100">
              <a:solidFill>
                <a:srgbClr val="FF0000"/>
              </a:solidFill>
              <a:effectLst/>
              <a:latin typeface="+mn-lt"/>
              <a:ea typeface="+mn-ea"/>
              <a:cs typeface="+mn-cs"/>
            </a:rPr>
            <a:t>（注）「給料及び職員手当等」を計上していない場合は、作成不要です。</a:t>
          </a:r>
          <a:endParaRPr kumimoji="1" lang="en-US" altLang="ja-JP" sz="1100">
            <a:solidFill>
              <a:srgbClr val="FF0000"/>
            </a:solidFill>
            <a:effectLst/>
            <a:latin typeface="+mn-lt"/>
            <a:ea typeface="+mn-ea"/>
            <a:cs typeface="+mn-cs"/>
          </a:endParaRPr>
        </a:p>
        <a:p>
          <a:r>
            <a:rPr kumimoji="1" lang="ja-JP" altLang="ja-JP" sz="1100">
              <a:solidFill>
                <a:srgbClr val="FF0000"/>
              </a:solidFill>
              <a:effectLst/>
              <a:latin typeface="+mn-lt"/>
              <a:ea typeface="+mn-ea"/>
              <a:cs typeface="+mn-cs"/>
            </a:rPr>
            <a:t>●　</a:t>
          </a:r>
          <a:r>
            <a:rPr kumimoji="1" lang="ja-JP" altLang="en-US" sz="1100">
              <a:solidFill>
                <a:srgbClr val="FF0000"/>
              </a:solidFill>
              <a:effectLst/>
              <a:latin typeface="+mn-lt"/>
              <a:ea typeface="+mn-ea"/>
              <a:cs typeface="+mn-cs"/>
            </a:rPr>
            <a:t>オレンジ色</a:t>
          </a:r>
          <a:r>
            <a:rPr kumimoji="1" lang="ja-JP" altLang="ja-JP" sz="1100">
              <a:solidFill>
                <a:srgbClr val="FF0000"/>
              </a:solidFill>
              <a:effectLst/>
              <a:latin typeface="+mn-lt"/>
              <a:ea typeface="+mn-ea"/>
              <a:cs typeface="+mn-cs"/>
            </a:rPr>
            <a:t>のセルのみ記入してください。他は自動表示されます。</a:t>
          </a:r>
          <a:endParaRPr kumimoji="1" lang="en-US" altLang="ja-JP" sz="1100">
            <a:solidFill>
              <a:srgbClr val="FF0000"/>
            </a:solidFill>
            <a:effectLst/>
            <a:latin typeface="+mn-lt"/>
            <a:ea typeface="+mn-ea"/>
            <a:cs typeface="+mn-cs"/>
          </a:endParaRPr>
        </a:p>
        <a:p>
          <a:pPr eaLnBrk="1" fontAlgn="auto" latinLnBrk="0" hangingPunct="1"/>
          <a:r>
            <a:rPr kumimoji="1" lang="ja-JP" altLang="ja-JP" sz="1100">
              <a:solidFill>
                <a:srgbClr val="FF0000"/>
              </a:solidFill>
              <a:effectLst/>
              <a:latin typeface="+mn-lt"/>
              <a:ea typeface="+mn-ea"/>
              <a:cs typeface="+mn-cs"/>
            </a:rPr>
            <a:t>●　青字部分は</a:t>
          </a:r>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自動計算されます</a:t>
          </a:r>
          <a:r>
            <a:rPr kumimoji="1" lang="ja-JP" altLang="en-US" sz="1100">
              <a:solidFill>
                <a:srgbClr val="FF0000"/>
              </a:solidFill>
              <a:effectLst/>
              <a:latin typeface="+mn-lt"/>
              <a:ea typeface="+mn-ea"/>
              <a:cs typeface="+mn-cs"/>
            </a:rPr>
            <a:t>ので、</a:t>
          </a:r>
          <a:r>
            <a:rPr kumimoji="1" lang="ja-JP" altLang="ja-JP" sz="1100">
              <a:solidFill>
                <a:srgbClr val="FF0000"/>
              </a:solidFill>
              <a:effectLst/>
              <a:latin typeface="+mn-lt"/>
              <a:ea typeface="+mn-ea"/>
              <a:cs typeface="+mn-cs"/>
            </a:rPr>
            <a:t>書き換えないでください。</a:t>
          </a:r>
          <a:endParaRPr lang="en-US" altLang="ja-JP" sz="1100">
            <a:solidFill>
              <a:srgbClr val="FF0000"/>
            </a:solidFill>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3</xdr:row>
      <xdr:rowOff>0</xdr:rowOff>
    </xdr:from>
    <xdr:to>
      <xdr:col>12</xdr:col>
      <xdr:colOff>390526</xdr:colOff>
      <xdr:row>5</xdr:row>
      <xdr:rowOff>241299</xdr:rowOff>
    </xdr:to>
    <xdr:sp macro="" textlink="">
      <xdr:nvSpPr>
        <xdr:cNvPr id="3" name="正方形/長方形 2">
          <a:extLst>
            <a:ext uri="{FF2B5EF4-FFF2-40B4-BE49-F238E27FC236}">
              <a16:creationId xmlns:a16="http://schemas.microsoft.com/office/drawing/2014/main" id="{09349CA5-60CF-47EF-BE4D-AD6114957B80}"/>
            </a:ext>
          </a:extLst>
        </xdr:cNvPr>
        <xdr:cNvSpPr/>
      </xdr:nvSpPr>
      <xdr:spPr>
        <a:xfrm>
          <a:off x="7073900" y="901700"/>
          <a:ext cx="5419726" cy="87629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en-US" sz="1100">
              <a:solidFill>
                <a:srgbClr val="FF0000"/>
              </a:solidFill>
              <a:effectLst/>
              <a:latin typeface="+mn-lt"/>
              <a:ea typeface="+mn-ea"/>
              <a:cs typeface="+mn-cs"/>
            </a:rPr>
            <a:t>（注）「旅費」を計上していない場合は、作成不要です。</a:t>
          </a:r>
          <a:endParaRPr kumimoji="1" lang="en-US" altLang="ja-JP" sz="1100">
            <a:solidFill>
              <a:srgbClr val="FF0000"/>
            </a:solidFill>
            <a:effectLst/>
            <a:latin typeface="+mn-lt"/>
            <a:ea typeface="+mn-ea"/>
            <a:cs typeface="+mn-cs"/>
          </a:endParaRPr>
        </a:p>
        <a:p>
          <a:r>
            <a:rPr kumimoji="1" lang="ja-JP" altLang="ja-JP" sz="1100">
              <a:solidFill>
                <a:srgbClr val="FF0000"/>
              </a:solidFill>
              <a:effectLst/>
              <a:latin typeface="+mn-lt"/>
              <a:ea typeface="+mn-ea"/>
              <a:cs typeface="+mn-cs"/>
            </a:rPr>
            <a:t>●　</a:t>
          </a:r>
          <a:r>
            <a:rPr kumimoji="1" lang="ja-JP" altLang="en-US" sz="1100">
              <a:solidFill>
                <a:srgbClr val="FF0000"/>
              </a:solidFill>
              <a:effectLst/>
              <a:latin typeface="+mn-lt"/>
              <a:ea typeface="+mn-ea"/>
              <a:cs typeface="+mn-cs"/>
            </a:rPr>
            <a:t>オレンジ色</a:t>
          </a:r>
          <a:r>
            <a:rPr kumimoji="1" lang="ja-JP" altLang="ja-JP" sz="1100">
              <a:solidFill>
                <a:srgbClr val="FF0000"/>
              </a:solidFill>
              <a:effectLst/>
              <a:latin typeface="+mn-lt"/>
              <a:ea typeface="+mn-ea"/>
              <a:cs typeface="+mn-cs"/>
            </a:rPr>
            <a:t>のセルのみ記入してください。他は自動表示されます。</a:t>
          </a:r>
          <a:endParaRPr kumimoji="1" lang="en-US" altLang="ja-JP" sz="1100">
            <a:solidFill>
              <a:srgbClr val="FF0000"/>
            </a:solidFill>
            <a:effectLst/>
            <a:latin typeface="+mn-lt"/>
            <a:ea typeface="+mn-ea"/>
            <a:cs typeface="+mn-cs"/>
          </a:endParaRPr>
        </a:p>
        <a:p>
          <a:pPr eaLnBrk="1" fontAlgn="auto" latinLnBrk="0" hangingPunct="1"/>
          <a:r>
            <a:rPr kumimoji="1" lang="ja-JP" altLang="ja-JP" sz="1100">
              <a:solidFill>
                <a:srgbClr val="FF0000"/>
              </a:solidFill>
              <a:effectLst/>
              <a:latin typeface="+mn-lt"/>
              <a:ea typeface="+mn-ea"/>
              <a:cs typeface="+mn-cs"/>
            </a:rPr>
            <a:t>●　青字部分は</a:t>
          </a:r>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自動計算されます</a:t>
          </a:r>
          <a:r>
            <a:rPr kumimoji="1" lang="ja-JP" altLang="en-US" sz="1100">
              <a:solidFill>
                <a:srgbClr val="FF0000"/>
              </a:solidFill>
              <a:effectLst/>
              <a:latin typeface="+mn-lt"/>
              <a:ea typeface="+mn-ea"/>
              <a:cs typeface="+mn-cs"/>
            </a:rPr>
            <a:t>ので、</a:t>
          </a:r>
          <a:r>
            <a:rPr kumimoji="1" lang="ja-JP" altLang="ja-JP" sz="1100">
              <a:solidFill>
                <a:srgbClr val="FF0000"/>
              </a:solidFill>
              <a:effectLst/>
              <a:latin typeface="+mn-lt"/>
              <a:ea typeface="+mn-ea"/>
              <a:cs typeface="+mn-cs"/>
            </a:rPr>
            <a:t>書き換えないでください。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　経費執行実績報告書の根拠資料の作成は、支払証明書の整理と合わせてください。</a:t>
          </a:r>
          <a:endParaRPr lang="en-US" altLang="ja-JP" sz="1100">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7.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8.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9.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0.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1.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2.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3.xml" Type="http://schemas.openxmlformats.org/officeDocument/2006/relationships/drawing"/></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drawing14.xml" Type="http://schemas.openxmlformats.org/officeDocument/2006/relationships/drawing"/></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15.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drawing16.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5.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F16BE-CBF3-45E2-8AF2-3168E89BB184}">
  <sheetPr codeName="Sheet1"/>
  <dimension ref="A1:J15"/>
  <sheetViews>
    <sheetView showGridLines="0" tabSelected="1" view="pageBreakPreview" zoomScaleNormal="100" zoomScaleSheetLayoutView="100" workbookViewId="0"/>
  </sheetViews>
  <sheetFormatPr defaultColWidth="9" defaultRowHeight="25.5" x14ac:dyDescent="0.15"/>
  <cols>
    <col min="1" max="1" width="4.5" style="7" customWidth="1"/>
    <col min="2" max="16384" width="9" style="7"/>
  </cols>
  <sheetData>
    <row r="1" spans="1:10" x14ac:dyDescent="0.15">
      <c r="F1" s="8"/>
    </row>
    <row r="2" spans="1:10" ht="32.25" x14ac:dyDescent="0.15">
      <c r="A2" s="9" t="s">
        <v>12</v>
      </c>
    </row>
    <row r="3" spans="1:10" x14ac:dyDescent="0.15">
      <c r="B3" s="10"/>
    </row>
    <row r="4" spans="1:10" ht="90" customHeight="1" x14ac:dyDescent="0.15">
      <c r="A4" s="11" t="s">
        <v>13</v>
      </c>
      <c r="B4" s="295" t="s">
        <v>532</v>
      </c>
      <c r="C4" s="296"/>
      <c r="D4" s="296"/>
      <c r="E4" s="296"/>
      <c r="F4" s="296"/>
      <c r="G4" s="296"/>
      <c r="H4" s="296"/>
      <c r="I4" s="296"/>
      <c r="J4" s="296"/>
    </row>
    <row r="5" spans="1:10" ht="84" customHeight="1" x14ac:dyDescent="0.15">
      <c r="A5" s="11" t="s">
        <v>13</v>
      </c>
      <c r="B5" s="296" t="s">
        <v>14</v>
      </c>
      <c r="C5" s="296"/>
      <c r="D5" s="296"/>
      <c r="E5" s="296"/>
      <c r="F5" s="296"/>
      <c r="G5" s="296"/>
      <c r="H5" s="296"/>
      <c r="I5" s="296"/>
      <c r="J5" s="296"/>
    </row>
    <row r="6" spans="1:10" ht="66" customHeight="1" x14ac:dyDescent="0.15">
      <c r="A6" s="11" t="s">
        <v>13</v>
      </c>
      <c r="B6" s="296" t="s">
        <v>533</v>
      </c>
      <c r="C6" s="296"/>
      <c r="D6" s="296"/>
      <c r="E6" s="296"/>
      <c r="F6" s="296"/>
      <c r="G6" s="296"/>
      <c r="H6" s="296"/>
      <c r="I6" s="296"/>
      <c r="J6" s="296"/>
    </row>
    <row r="7" spans="1:10" ht="66" customHeight="1" x14ac:dyDescent="0.15">
      <c r="A7" s="11" t="s">
        <v>13</v>
      </c>
      <c r="B7" s="296" t="s">
        <v>467</v>
      </c>
      <c r="C7" s="296"/>
      <c r="D7" s="296"/>
      <c r="E7" s="296"/>
      <c r="F7" s="296"/>
      <c r="G7" s="296"/>
      <c r="H7" s="296"/>
      <c r="I7" s="296"/>
      <c r="J7" s="296"/>
    </row>
    <row r="9" spans="1:10" s="269" customFormat="1" ht="26.25" customHeight="1" x14ac:dyDescent="0.15">
      <c r="F9" s="270" t="s">
        <v>679</v>
      </c>
    </row>
    <row r="10" spans="1:10" x14ac:dyDescent="0.15">
      <c r="F10" s="12"/>
    </row>
    <row r="12" spans="1:10" x14ac:dyDescent="0.15">
      <c r="G12" s="12"/>
    </row>
    <row r="13" spans="1:10" x14ac:dyDescent="0.15">
      <c r="J13" s="13"/>
    </row>
    <row r="14" spans="1:10" x14ac:dyDescent="0.15">
      <c r="J14" s="13"/>
    </row>
    <row r="15" spans="1:10" x14ac:dyDescent="0.15">
      <c r="J15" s="13"/>
    </row>
  </sheetData>
  <mergeCells count="4">
    <mergeCell ref="B4:J4"/>
    <mergeCell ref="B5:J5"/>
    <mergeCell ref="B6:J6"/>
    <mergeCell ref="B7:J7"/>
  </mergeCells>
  <phoneticPr fontId="4"/>
  <pageMargins left="0.9055118110236221"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F9270-E5A7-42F8-8BFC-33623DC639B1}">
  <sheetPr codeName="Sheet30">
    <tabColor rgb="FF00B050"/>
  </sheetPr>
  <dimension ref="A1:P46"/>
  <sheetViews>
    <sheetView showGridLines="0" view="pageBreakPreview" zoomScale="85" zoomScaleNormal="100" zoomScaleSheetLayoutView="85" workbookViewId="0"/>
  </sheetViews>
  <sheetFormatPr defaultColWidth="9" defaultRowHeight="14.25" x14ac:dyDescent="0.15"/>
  <cols>
    <col min="1" max="1" width="8.625" style="107" bestFit="1" customWidth="1"/>
    <col min="2" max="2" width="15.625" style="107" bestFit="1" customWidth="1"/>
    <col min="3" max="3" width="7.625" style="107" customWidth="1"/>
    <col min="4" max="4" width="3.875" style="107" customWidth="1"/>
    <col min="5" max="7" width="5.125" style="107" customWidth="1"/>
    <col min="8" max="8" width="10.25" style="107" customWidth="1"/>
    <col min="9" max="9" width="9" style="107"/>
    <col min="10" max="13" width="4.875" style="107" customWidth="1"/>
    <col min="14" max="16384" width="9" style="23"/>
  </cols>
  <sheetData>
    <row r="1" spans="1:15" x14ac:dyDescent="0.15">
      <c r="A1" s="107" t="s">
        <v>124</v>
      </c>
      <c r="J1" s="173" t="s">
        <v>30</v>
      </c>
      <c r="K1" s="174"/>
      <c r="L1" s="174"/>
      <c r="M1" s="174"/>
    </row>
    <row r="4" spans="1:15" ht="21" x14ac:dyDescent="0.15">
      <c r="A4" s="440" t="s">
        <v>125</v>
      </c>
      <c r="B4" s="440"/>
      <c r="C4" s="440"/>
      <c r="D4" s="440"/>
      <c r="E4" s="440"/>
      <c r="F4" s="440"/>
      <c r="G4" s="440"/>
      <c r="H4" s="440"/>
      <c r="I4" s="440"/>
      <c r="J4" s="440"/>
      <c r="K4" s="440"/>
      <c r="L4" s="440"/>
      <c r="M4" s="440"/>
    </row>
    <row r="7" spans="1:15" x14ac:dyDescent="0.15">
      <c r="D7" s="107" t="s">
        <v>126</v>
      </c>
      <c r="F7" s="175"/>
      <c r="G7" s="441">
        <f ca="1">'様式19　実績報告書'!D31</f>
        <v>0</v>
      </c>
      <c r="H7" s="441"/>
      <c r="I7" s="107" t="s">
        <v>127</v>
      </c>
    </row>
    <row r="10" spans="1:15" ht="46.5" customHeight="1" x14ac:dyDescent="0.15">
      <c r="A10" s="442" t="s">
        <v>453</v>
      </c>
      <c r="B10" s="442"/>
      <c r="C10" s="442"/>
      <c r="D10" s="442"/>
      <c r="E10" s="442"/>
      <c r="F10" s="442"/>
      <c r="G10" s="442"/>
      <c r="H10" s="442"/>
      <c r="I10" s="442"/>
      <c r="J10" s="442"/>
      <c r="K10" s="442"/>
      <c r="L10" s="442"/>
      <c r="M10" s="442"/>
    </row>
    <row r="11" spans="1:15" x14ac:dyDescent="0.15">
      <c r="O11" s="176"/>
    </row>
    <row r="12" spans="1:15" x14ac:dyDescent="0.15">
      <c r="O12" s="176"/>
    </row>
    <row r="13" spans="1:15" x14ac:dyDescent="0.15">
      <c r="O13" s="28"/>
    </row>
    <row r="14" spans="1:15" x14ac:dyDescent="0.15">
      <c r="H14" s="183"/>
      <c r="I14" s="287" t="s">
        <v>673</v>
      </c>
      <c r="J14" s="177"/>
      <c r="K14" s="174" t="s">
        <v>31</v>
      </c>
      <c r="L14" s="177"/>
      <c r="M14" s="174" t="s">
        <v>28</v>
      </c>
    </row>
    <row r="15" spans="1:15" x14ac:dyDescent="0.15">
      <c r="H15" s="183"/>
    </row>
    <row r="18" spans="1:13" x14ac:dyDescent="0.15">
      <c r="A18" s="107" t="s">
        <v>675</v>
      </c>
    </row>
    <row r="22" spans="1:13" ht="34.5" customHeight="1" x14ac:dyDescent="0.15">
      <c r="H22" s="178" t="s">
        <v>128</v>
      </c>
      <c r="I22" s="443"/>
      <c r="J22" s="443"/>
      <c r="K22" s="443"/>
      <c r="L22" s="443"/>
      <c r="M22" s="443"/>
    </row>
    <row r="23" spans="1:13" ht="3" customHeight="1" x14ac:dyDescent="0.15"/>
    <row r="24" spans="1:13" ht="34.5" customHeight="1" x14ac:dyDescent="0.15">
      <c r="H24" s="178" t="s">
        <v>129</v>
      </c>
      <c r="I24" s="443"/>
      <c r="J24" s="443"/>
      <c r="K24" s="443"/>
      <c r="L24" s="443"/>
      <c r="M24" s="443"/>
    </row>
    <row r="25" spans="1:13" ht="3" customHeight="1" x14ac:dyDescent="0.15"/>
    <row r="26" spans="1:13" ht="34.5" customHeight="1" x14ac:dyDescent="0.15">
      <c r="H26" s="178" t="s">
        <v>130</v>
      </c>
      <c r="I26" s="443"/>
      <c r="J26" s="443"/>
      <c r="K26" s="443"/>
      <c r="L26" s="443"/>
      <c r="M26" s="443"/>
    </row>
    <row r="27" spans="1:13" x14ac:dyDescent="0.15">
      <c r="J27" s="179"/>
    </row>
    <row r="29" spans="1:13" x14ac:dyDescent="0.15">
      <c r="A29" s="107" t="s">
        <v>131</v>
      </c>
      <c r="D29" s="444"/>
      <c r="E29" s="444"/>
      <c r="F29" s="444"/>
      <c r="G29" s="444"/>
      <c r="H29" s="444"/>
      <c r="I29" s="444"/>
      <c r="J29" s="444"/>
    </row>
    <row r="30" spans="1:13" ht="3" customHeight="1" x14ac:dyDescent="0.15"/>
    <row r="31" spans="1:13" x14ac:dyDescent="0.15">
      <c r="A31" s="107" t="s">
        <v>132</v>
      </c>
      <c r="D31" s="445"/>
      <c r="E31" s="446"/>
      <c r="F31" s="446"/>
      <c r="G31" s="438" t="s">
        <v>133</v>
      </c>
      <c r="H31" s="438"/>
      <c r="I31" s="445"/>
      <c r="J31" s="446"/>
    </row>
    <row r="32" spans="1:13" ht="3" customHeight="1" x14ac:dyDescent="0.15">
      <c r="D32" s="181"/>
      <c r="E32" s="182"/>
      <c r="F32" s="182"/>
      <c r="G32" s="180"/>
      <c r="H32" s="180"/>
      <c r="I32" s="181"/>
      <c r="J32" s="182"/>
    </row>
    <row r="33" spans="1:16" ht="34.5" customHeight="1" x14ac:dyDescent="0.15">
      <c r="A33" s="107" t="s">
        <v>134</v>
      </c>
      <c r="C33" s="183" t="s">
        <v>135</v>
      </c>
      <c r="D33" s="444"/>
      <c r="E33" s="444"/>
      <c r="F33" s="444"/>
      <c r="G33" s="444"/>
      <c r="H33" s="444"/>
      <c r="I33" s="444"/>
      <c r="J33" s="444"/>
    </row>
    <row r="34" spans="1:16" ht="3" customHeight="1" x14ac:dyDescent="0.15"/>
    <row r="35" spans="1:16" ht="49.5" customHeight="1" x14ac:dyDescent="0.15">
      <c r="D35" s="444"/>
      <c r="E35" s="444"/>
      <c r="F35" s="444"/>
      <c r="G35" s="444"/>
      <c r="H35" s="444"/>
      <c r="I35" s="444"/>
      <c r="J35" s="444"/>
    </row>
    <row r="36" spans="1:16" ht="3" customHeight="1" x14ac:dyDescent="0.15"/>
    <row r="37" spans="1:16" x14ac:dyDescent="0.15">
      <c r="A37" s="436" t="s">
        <v>136</v>
      </c>
      <c r="B37" s="436"/>
      <c r="C37" s="436"/>
      <c r="D37" s="437"/>
      <c r="E37" s="437"/>
      <c r="F37" s="437"/>
      <c r="G37" s="438" t="s">
        <v>137</v>
      </c>
      <c r="H37" s="438"/>
      <c r="I37" s="439"/>
      <c r="J37" s="437"/>
    </row>
    <row r="41" spans="1:16" x14ac:dyDescent="0.15">
      <c r="C41" s="184"/>
      <c r="D41" s="184"/>
      <c r="E41" s="184"/>
      <c r="F41" s="184"/>
      <c r="G41" s="184"/>
    </row>
    <row r="42" spans="1:16" x14ac:dyDescent="0.15">
      <c r="B42" s="184"/>
      <c r="C42" s="184"/>
      <c r="D42" s="184"/>
      <c r="E42" s="184"/>
      <c r="F42" s="184"/>
      <c r="G42" s="184"/>
    </row>
    <row r="43" spans="1:16" x14ac:dyDescent="0.15">
      <c r="C43" s="184"/>
      <c r="D43" s="185"/>
      <c r="E43" s="184"/>
      <c r="F43" s="184"/>
      <c r="G43" s="184"/>
      <c r="H43" s="184"/>
    </row>
    <row r="44" spans="1:16" x14ac:dyDescent="0.15">
      <c r="C44" s="184"/>
      <c r="D44" s="185"/>
      <c r="E44" s="185"/>
      <c r="F44" s="184"/>
      <c r="G44" s="184"/>
      <c r="H44" s="185"/>
    </row>
    <row r="46" spans="1:16" x14ac:dyDescent="0.15">
      <c r="P46" s="107"/>
    </row>
  </sheetData>
  <sheetProtection formatColumns="0" formatRows="0" insertColumns="0" insertRows="0" deleteColumns="0" deleteRows="0"/>
  <mergeCells count="16">
    <mergeCell ref="A37:C37"/>
    <mergeCell ref="D37:F37"/>
    <mergeCell ref="G37:H37"/>
    <mergeCell ref="I37:J37"/>
    <mergeCell ref="A4:M4"/>
    <mergeCell ref="G7:H7"/>
    <mergeCell ref="A10:M10"/>
    <mergeCell ref="I22:M22"/>
    <mergeCell ref="I24:M24"/>
    <mergeCell ref="I26:M26"/>
    <mergeCell ref="D29:J29"/>
    <mergeCell ref="D31:F31"/>
    <mergeCell ref="I31:J31"/>
    <mergeCell ref="D33:J33"/>
    <mergeCell ref="D35:J35"/>
    <mergeCell ref="G31:H31"/>
  </mergeCells>
  <phoneticPr fontId="4"/>
  <pageMargins left="0.78740157480314965" right="0.59055118110236227" top="0.59055118110236227" bottom="0.78740157480314965" header="0.51181102362204722" footer="0.51181102362204722"/>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5563C-4C33-4376-A970-806EFEE9ADCD}">
  <sheetPr codeName="Sheet31">
    <tabColor rgb="FF00B050"/>
  </sheetPr>
  <dimension ref="A1:S740"/>
  <sheetViews>
    <sheetView showGridLines="0" view="pageBreakPreview" zoomScale="70" zoomScaleNormal="100" zoomScaleSheetLayoutView="70" workbookViewId="0">
      <pane xSplit="3" ySplit="13" topLeftCell="D14" activePane="bottomRight" state="frozen"/>
      <selection pane="topRight"/>
      <selection pane="bottomLeft"/>
      <selection pane="bottomRight" activeCell="D14" sqref="D14"/>
    </sheetView>
  </sheetViews>
  <sheetFormatPr defaultColWidth="8" defaultRowHeight="13.5" x14ac:dyDescent="0.15"/>
  <cols>
    <col min="1" max="1" width="14.5" style="242" customWidth="1"/>
    <col min="2" max="2" width="26.25" style="242" customWidth="1"/>
    <col min="3" max="3" width="11.25" style="242" customWidth="1"/>
    <col min="4" max="12" width="9.25" style="242" customWidth="1"/>
    <col min="13" max="13" width="12.75" style="242" customWidth="1"/>
    <col min="14" max="18" width="9.375" style="242" customWidth="1"/>
    <col min="19" max="19" width="8" style="242" hidden="1" customWidth="1"/>
    <col min="20" max="16384" width="8" style="242"/>
  </cols>
  <sheetData>
    <row r="1" spans="1:19" s="187" customFormat="1" ht="14.25" x14ac:dyDescent="0.15">
      <c r="A1" s="447" t="s">
        <v>429</v>
      </c>
      <c r="B1" s="447"/>
      <c r="C1" s="447"/>
      <c r="D1" s="447"/>
      <c r="E1" s="447"/>
      <c r="F1" s="447"/>
      <c r="G1" s="447"/>
      <c r="H1" s="447"/>
      <c r="I1" s="447"/>
      <c r="J1" s="447"/>
      <c r="K1" s="447"/>
      <c r="L1" s="447"/>
      <c r="M1" s="447"/>
      <c r="N1" s="186"/>
      <c r="O1" s="186"/>
      <c r="P1" s="186"/>
      <c r="Q1" s="186"/>
      <c r="R1" s="186"/>
    </row>
    <row r="2" spans="1:19" s="187" customFormat="1" ht="21" x14ac:dyDescent="0.15">
      <c r="A2" s="448" t="s">
        <v>430</v>
      </c>
      <c r="B2" s="448"/>
      <c r="C2" s="448"/>
      <c r="D2" s="448"/>
      <c r="E2" s="448"/>
      <c r="F2" s="448"/>
      <c r="G2" s="448"/>
      <c r="H2" s="448"/>
      <c r="I2" s="448"/>
      <c r="J2" s="448"/>
      <c r="K2" s="448"/>
      <c r="L2" s="448"/>
      <c r="M2" s="448"/>
      <c r="N2" s="188"/>
      <c r="O2" s="28"/>
      <c r="P2" s="188"/>
      <c r="Q2" s="188"/>
      <c r="R2" s="188"/>
    </row>
    <row r="3" spans="1:19" s="187" customFormat="1" ht="14.25" x14ac:dyDescent="0.15">
      <c r="A3" s="187" t="s">
        <v>138</v>
      </c>
      <c r="O3" s="28"/>
    </row>
    <row r="4" spans="1:19" s="187" customFormat="1" ht="14.25" x14ac:dyDescent="0.15">
      <c r="A4" s="187" t="s">
        <v>452</v>
      </c>
      <c r="O4" s="189"/>
    </row>
    <row r="5" spans="1:19" s="191" customFormat="1" ht="24.75" customHeight="1" x14ac:dyDescent="0.15">
      <c r="A5" s="190" t="s">
        <v>139</v>
      </c>
      <c r="B5" s="449" t="str">
        <f>'様式19　実績報告書'!E13</f>
        <v>団体の名称</v>
      </c>
      <c r="C5" s="449"/>
      <c r="D5" s="449"/>
      <c r="E5" s="449"/>
      <c r="F5" s="449"/>
      <c r="G5" s="449"/>
      <c r="H5" s="449"/>
      <c r="I5" s="449"/>
      <c r="J5" s="449"/>
      <c r="K5" s="449"/>
      <c r="L5" s="449"/>
    </row>
    <row r="6" spans="1:19" s="191" customFormat="1" ht="9.75" customHeight="1" x14ac:dyDescent="0.15">
      <c r="A6" s="192"/>
      <c r="B6" s="192"/>
      <c r="C6" s="192"/>
      <c r="D6" s="192"/>
    </row>
    <row r="7" spans="1:19" s="187" customFormat="1" ht="9.75" customHeight="1" x14ac:dyDescent="0.15"/>
    <row r="8" spans="1:19" s="187" customFormat="1" ht="31.5" customHeight="1" x14ac:dyDescent="0.15">
      <c r="A8" s="193" t="s">
        <v>140</v>
      </c>
      <c r="B8" s="194">
        <f ca="1">IF(L39="",0,L39)</f>
        <v>0</v>
      </c>
      <c r="C8" s="192"/>
      <c r="D8" s="192"/>
    </row>
    <row r="9" spans="1:19" s="187" customFormat="1" x14ac:dyDescent="0.15"/>
    <row r="10" spans="1:19" s="187" customFormat="1" x14ac:dyDescent="0.15">
      <c r="A10" s="187" t="s">
        <v>141</v>
      </c>
    </row>
    <row r="11" spans="1:19" s="187" customFormat="1" x14ac:dyDescent="0.15"/>
    <row r="12" spans="1:19" s="187" customFormat="1" ht="13.5" customHeight="1" x14ac:dyDescent="0.15">
      <c r="A12" s="450" t="s">
        <v>46</v>
      </c>
      <c r="B12" s="452" t="s">
        <v>142</v>
      </c>
      <c r="C12" s="453"/>
      <c r="D12" s="456" t="s">
        <v>143</v>
      </c>
      <c r="E12" s="457"/>
      <c r="F12" s="457"/>
      <c r="G12" s="457"/>
      <c r="H12" s="457"/>
      <c r="I12" s="457"/>
      <c r="J12" s="457"/>
      <c r="K12" s="457"/>
      <c r="L12" s="457"/>
      <c r="M12" s="458"/>
      <c r="N12" s="195"/>
      <c r="O12" s="195"/>
      <c r="P12" s="195"/>
      <c r="Q12" s="195"/>
      <c r="R12" s="195"/>
    </row>
    <row r="13" spans="1:19" s="187" customFormat="1" x14ac:dyDescent="0.15">
      <c r="A13" s="451"/>
      <c r="B13" s="454"/>
      <c r="C13" s="455"/>
      <c r="D13" s="196" t="s">
        <v>0</v>
      </c>
      <c r="E13" s="196" t="s">
        <v>144</v>
      </c>
      <c r="F13" s="196" t="s">
        <v>145</v>
      </c>
      <c r="G13" s="196" t="s">
        <v>1</v>
      </c>
      <c r="H13" s="196" t="s">
        <v>2</v>
      </c>
      <c r="I13" s="196" t="s">
        <v>3</v>
      </c>
      <c r="J13" s="196" t="s">
        <v>5</v>
      </c>
      <c r="K13" s="196" t="s">
        <v>4</v>
      </c>
      <c r="L13" s="456" t="s">
        <v>146</v>
      </c>
      <c r="M13" s="458"/>
      <c r="N13" s="197"/>
      <c r="O13" s="197"/>
      <c r="P13" s="197"/>
      <c r="Q13" s="197"/>
      <c r="R13" s="197"/>
    </row>
    <row r="14" spans="1:19" s="187" customFormat="1" x14ac:dyDescent="0.15">
      <c r="A14" s="275" t="s">
        <v>642</v>
      </c>
      <c r="B14" s="463">
        <f ca="1">OFFSET(A$52,$S14-15,0)</f>
        <v>0</v>
      </c>
      <c r="C14" s="464"/>
      <c r="D14" s="198">
        <f ca="1">++OFFSET(D$52,$S14,0)</f>
        <v>0</v>
      </c>
      <c r="E14" s="198">
        <f t="shared" ref="E14:K14" ca="1" si="0">++OFFSET(E$52,$S14,0)</f>
        <v>0</v>
      </c>
      <c r="F14" s="198">
        <f t="shared" ca="1" si="0"/>
        <v>0</v>
      </c>
      <c r="G14" s="198">
        <f t="shared" ca="1" si="0"/>
        <v>0</v>
      </c>
      <c r="H14" s="198">
        <f t="shared" ca="1" si="0"/>
        <v>0</v>
      </c>
      <c r="I14" s="198">
        <f t="shared" ca="1" si="0"/>
        <v>0</v>
      </c>
      <c r="J14" s="198">
        <f t="shared" ca="1" si="0"/>
        <v>0</v>
      </c>
      <c r="K14" s="198">
        <f t="shared" ca="1" si="0"/>
        <v>0</v>
      </c>
      <c r="L14" s="465">
        <f ca="1">SUM(D14:K14)</f>
        <v>0</v>
      </c>
      <c r="M14" s="466"/>
      <c r="N14" s="199"/>
      <c r="P14" s="199"/>
      <c r="Q14" s="199"/>
      <c r="R14" s="199"/>
      <c r="S14" s="187">
        <v>16</v>
      </c>
    </row>
    <row r="15" spans="1:19" s="187" customFormat="1" x14ac:dyDescent="0.15">
      <c r="A15" s="275" t="s">
        <v>643</v>
      </c>
      <c r="B15" s="459">
        <f t="shared" ref="B15:B38" ca="1" si="1">OFFSET(A$52,$S15-15,0)</f>
        <v>0</v>
      </c>
      <c r="C15" s="460"/>
      <c r="D15" s="200">
        <f t="shared" ref="D15:K30" ca="1" si="2">OFFSET(D$52,$S15,0)</f>
        <v>0</v>
      </c>
      <c r="E15" s="200">
        <f t="shared" ca="1" si="2"/>
        <v>0</v>
      </c>
      <c r="F15" s="200">
        <f t="shared" ca="1" si="2"/>
        <v>0</v>
      </c>
      <c r="G15" s="200">
        <f t="shared" ca="1" si="2"/>
        <v>0</v>
      </c>
      <c r="H15" s="200">
        <f t="shared" ca="1" si="2"/>
        <v>0</v>
      </c>
      <c r="I15" s="200">
        <f t="shared" ca="1" si="2"/>
        <v>0</v>
      </c>
      <c r="J15" s="200">
        <f t="shared" ca="1" si="2"/>
        <v>0</v>
      </c>
      <c r="K15" s="200">
        <f t="shared" ca="1" si="2"/>
        <v>0</v>
      </c>
      <c r="L15" s="461">
        <f ca="1">SUM(D15:K15)</f>
        <v>0</v>
      </c>
      <c r="M15" s="462"/>
      <c r="N15" s="199"/>
      <c r="P15" s="199"/>
      <c r="Q15" s="199"/>
      <c r="R15" s="199"/>
      <c r="S15" s="187">
        <f t="shared" ref="S15:S38" si="3">+S14+28</f>
        <v>44</v>
      </c>
    </row>
    <row r="16" spans="1:19" s="187" customFormat="1" x14ac:dyDescent="0.15">
      <c r="A16" s="275" t="s">
        <v>644</v>
      </c>
      <c r="B16" s="459">
        <f t="shared" ca="1" si="1"/>
        <v>0</v>
      </c>
      <c r="C16" s="460"/>
      <c r="D16" s="200">
        <f t="shared" ca="1" si="2"/>
        <v>0</v>
      </c>
      <c r="E16" s="200">
        <f t="shared" ca="1" si="2"/>
        <v>0</v>
      </c>
      <c r="F16" s="200">
        <f t="shared" ca="1" si="2"/>
        <v>0</v>
      </c>
      <c r="G16" s="200">
        <f t="shared" ca="1" si="2"/>
        <v>0</v>
      </c>
      <c r="H16" s="200">
        <f t="shared" ca="1" si="2"/>
        <v>0</v>
      </c>
      <c r="I16" s="200">
        <f t="shared" ca="1" si="2"/>
        <v>0</v>
      </c>
      <c r="J16" s="200">
        <f t="shared" ca="1" si="2"/>
        <v>0</v>
      </c>
      <c r="K16" s="200">
        <f t="shared" ca="1" si="2"/>
        <v>0</v>
      </c>
      <c r="L16" s="461">
        <f t="shared" ref="L16:L38" ca="1" si="4">SUM(D16:K16)</f>
        <v>0</v>
      </c>
      <c r="M16" s="462"/>
      <c r="N16" s="199"/>
      <c r="P16" s="199"/>
      <c r="Q16" s="199"/>
      <c r="R16" s="199"/>
      <c r="S16" s="187">
        <f t="shared" si="3"/>
        <v>72</v>
      </c>
    </row>
    <row r="17" spans="1:19" s="187" customFormat="1" x14ac:dyDescent="0.15">
      <c r="A17" s="275" t="s">
        <v>645</v>
      </c>
      <c r="B17" s="459">
        <f t="shared" ca="1" si="1"/>
        <v>0</v>
      </c>
      <c r="C17" s="460"/>
      <c r="D17" s="200">
        <f t="shared" ca="1" si="2"/>
        <v>0</v>
      </c>
      <c r="E17" s="200">
        <f t="shared" ca="1" si="2"/>
        <v>0</v>
      </c>
      <c r="F17" s="200">
        <f t="shared" ca="1" si="2"/>
        <v>0</v>
      </c>
      <c r="G17" s="200">
        <f t="shared" ca="1" si="2"/>
        <v>0</v>
      </c>
      <c r="H17" s="200">
        <f t="shared" ca="1" si="2"/>
        <v>0</v>
      </c>
      <c r="I17" s="200">
        <f t="shared" ca="1" si="2"/>
        <v>0</v>
      </c>
      <c r="J17" s="200">
        <f t="shared" ca="1" si="2"/>
        <v>0</v>
      </c>
      <c r="K17" s="200">
        <f t="shared" ca="1" si="2"/>
        <v>0</v>
      </c>
      <c r="L17" s="461">
        <f t="shared" ca="1" si="4"/>
        <v>0</v>
      </c>
      <c r="M17" s="462"/>
      <c r="N17" s="199"/>
      <c r="O17" s="199"/>
      <c r="P17" s="199"/>
      <c r="Q17" s="199"/>
      <c r="R17" s="199"/>
      <c r="S17" s="187">
        <f t="shared" si="3"/>
        <v>100</v>
      </c>
    </row>
    <row r="18" spans="1:19" s="187" customFormat="1" x14ac:dyDescent="0.15">
      <c r="A18" s="275" t="s">
        <v>646</v>
      </c>
      <c r="B18" s="459">
        <f t="shared" ca="1" si="1"/>
        <v>0</v>
      </c>
      <c r="C18" s="460"/>
      <c r="D18" s="200">
        <f t="shared" ca="1" si="2"/>
        <v>0</v>
      </c>
      <c r="E18" s="200">
        <f t="shared" ca="1" si="2"/>
        <v>0</v>
      </c>
      <c r="F18" s="200">
        <f t="shared" ca="1" si="2"/>
        <v>0</v>
      </c>
      <c r="G18" s="200">
        <f t="shared" ca="1" si="2"/>
        <v>0</v>
      </c>
      <c r="H18" s="200">
        <f t="shared" ca="1" si="2"/>
        <v>0</v>
      </c>
      <c r="I18" s="200">
        <f t="shared" ca="1" si="2"/>
        <v>0</v>
      </c>
      <c r="J18" s="200">
        <f t="shared" ca="1" si="2"/>
        <v>0</v>
      </c>
      <c r="K18" s="200">
        <f t="shared" ca="1" si="2"/>
        <v>0</v>
      </c>
      <c r="L18" s="461">
        <f t="shared" ca="1" si="4"/>
        <v>0</v>
      </c>
      <c r="M18" s="462"/>
      <c r="N18" s="199"/>
      <c r="O18" s="199"/>
      <c r="P18" s="199"/>
      <c r="Q18" s="199"/>
      <c r="R18" s="199"/>
      <c r="S18" s="187">
        <f t="shared" si="3"/>
        <v>128</v>
      </c>
    </row>
    <row r="19" spans="1:19" s="187" customFormat="1" x14ac:dyDescent="0.15">
      <c r="A19" s="275" t="s">
        <v>647</v>
      </c>
      <c r="B19" s="459">
        <f t="shared" ca="1" si="1"/>
        <v>0</v>
      </c>
      <c r="C19" s="460"/>
      <c r="D19" s="200">
        <f t="shared" ca="1" si="2"/>
        <v>0</v>
      </c>
      <c r="E19" s="200">
        <f t="shared" ca="1" si="2"/>
        <v>0</v>
      </c>
      <c r="F19" s="200">
        <f t="shared" ca="1" si="2"/>
        <v>0</v>
      </c>
      <c r="G19" s="200">
        <f t="shared" ca="1" si="2"/>
        <v>0</v>
      </c>
      <c r="H19" s="200">
        <f t="shared" ca="1" si="2"/>
        <v>0</v>
      </c>
      <c r="I19" s="200">
        <f t="shared" ca="1" si="2"/>
        <v>0</v>
      </c>
      <c r="J19" s="200">
        <f t="shared" ca="1" si="2"/>
        <v>0</v>
      </c>
      <c r="K19" s="200">
        <f t="shared" ca="1" si="2"/>
        <v>0</v>
      </c>
      <c r="L19" s="461">
        <f t="shared" ca="1" si="4"/>
        <v>0</v>
      </c>
      <c r="M19" s="462"/>
      <c r="N19" s="199"/>
      <c r="O19" s="199"/>
      <c r="P19" s="199"/>
      <c r="Q19" s="199"/>
      <c r="R19" s="199"/>
      <c r="S19" s="187">
        <f t="shared" si="3"/>
        <v>156</v>
      </c>
    </row>
    <row r="20" spans="1:19" s="187" customFormat="1" x14ac:dyDescent="0.15">
      <c r="A20" s="275" t="s">
        <v>648</v>
      </c>
      <c r="B20" s="459">
        <f t="shared" ca="1" si="1"/>
        <v>0</v>
      </c>
      <c r="C20" s="460"/>
      <c r="D20" s="200">
        <f t="shared" ca="1" si="2"/>
        <v>0</v>
      </c>
      <c r="E20" s="200">
        <f t="shared" ca="1" si="2"/>
        <v>0</v>
      </c>
      <c r="F20" s="200">
        <f t="shared" ca="1" si="2"/>
        <v>0</v>
      </c>
      <c r="G20" s="200">
        <f t="shared" ca="1" si="2"/>
        <v>0</v>
      </c>
      <c r="H20" s="200">
        <f t="shared" ca="1" si="2"/>
        <v>0</v>
      </c>
      <c r="I20" s="200">
        <f t="shared" ca="1" si="2"/>
        <v>0</v>
      </c>
      <c r="J20" s="200">
        <f t="shared" ca="1" si="2"/>
        <v>0</v>
      </c>
      <c r="K20" s="200">
        <f t="shared" ca="1" si="2"/>
        <v>0</v>
      </c>
      <c r="L20" s="461">
        <f t="shared" ca="1" si="4"/>
        <v>0</v>
      </c>
      <c r="M20" s="462"/>
      <c r="N20" s="199"/>
      <c r="O20" s="199"/>
      <c r="P20" s="199"/>
      <c r="Q20" s="199"/>
      <c r="R20" s="199"/>
      <c r="S20" s="187">
        <f t="shared" si="3"/>
        <v>184</v>
      </c>
    </row>
    <row r="21" spans="1:19" s="187" customFormat="1" x14ac:dyDescent="0.15">
      <c r="A21" s="275" t="s">
        <v>649</v>
      </c>
      <c r="B21" s="459">
        <f t="shared" ca="1" si="1"/>
        <v>0</v>
      </c>
      <c r="C21" s="460"/>
      <c r="D21" s="200">
        <f t="shared" ca="1" si="2"/>
        <v>0</v>
      </c>
      <c r="E21" s="200">
        <f t="shared" ca="1" si="2"/>
        <v>0</v>
      </c>
      <c r="F21" s="200">
        <f t="shared" ca="1" si="2"/>
        <v>0</v>
      </c>
      <c r="G21" s="200">
        <f t="shared" ca="1" si="2"/>
        <v>0</v>
      </c>
      <c r="H21" s="200">
        <f t="shared" ca="1" si="2"/>
        <v>0</v>
      </c>
      <c r="I21" s="200">
        <f t="shared" ca="1" si="2"/>
        <v>0</v>
      </c>
      <c r="J21" s="200">
        <f t="shared" ca="1" si="2"/>
        <v>0</v>
      </c>
      <c r="K21" s="200">
        <f t="shared" ca="1" si="2"/>
        <v>0</v>
      </c>
      <c r="L21" s="461">
        <f t="shared" ca="1" si="4"/>
        <v>0</v>
      </c>
      <c r="M21" s="462"/>
      <c r="N21" s="199"/>
      <c r="O21" s="199"/>
      <c r="P21" s="199"/>
      <c r="Q21" s="199"/>
      <c r="R21" s="199"/>
      <c r="S21" s="187">
        <f t="shared" si="3"/>
        <v>212</v>
      </c>
    </row>
    <row r="22" spans="1:19" s="187" customFormat="1" x14ac:dyDescent="0.15">
      <c r="A22" s="275" t="s">
        <v>650</v>
      </c>
      <c r="B22" s="459">
        <f t="shared" ca="1" si="1"/>
        <v>0</v>
      </c>
      <c r="C22" s="460"/>
      <c r="D22" s="200">
        <f t="shared" ca="1" si="2"/>
        <v>0</v>
      </c>
      <c r="E22" s="200">
        <f t="shared" ca="1" si="2"/>
        <v>0</v>
      </c>
      <c r="F22" s="200">
        <f t="shared" ca="1" si="2"/>
        <v>0</v>
      </c>
      <c r="G22" s="200">
        <f t="shared" ca="1" si="2"/>
        <v>0</v>
      </c>
      <c r="H22" s="200">
        <f t="shared" ca="1" si="2"/>
        <v>0</v>
      </c>
      <c r="I22" s="200">
        <f t="shared" ca="1" si="2"/>
        <v>0</v>
      </c>
      <c r="J22" s="200">
        <f t="shared" ca="1" si="2"/>
        <v>0</v>
      </c>
      <c r="K22" s="200">
        <f t="shared" ca="1" si="2"/>
        <v>0</v>
      </c>
      <c r="L22" s="461">
        <f t="shared" ca="1" si="4"/>
        <v>0</v>
      </c>
      <c r="M22" s="462"/>
      <c r="N22" s="199"/>
      <c r="O22" s="199"/>
      <c r="P22" s="199"/>
      <c r="Q22" s="199"/>
      <c r="R22" s="199"/>
      <c r="S22" s="187">
        <f t="shared" si="3"/>
        <v>240</v>
      </c>
    </row>
    <row r="23" spans="1:19" s="187" customFormat="1" x14ac:dyDescent="0.15">
      <c r="A23" s="275" t="s">
        <v>651</v>
      </c>
      <c r="B23" s="459">
        <f t="shared" ca="1" si="1"/>
        <v>0</v>
      </c>
      <c r="C23" s="460"/>
      <c r="D23" s="200">
        <f t="shared" ca="1" si="2"/>
        <v>0</v>
      </c>
      <c r="E23" s="200">
        <f t="shared" ca="1" si="2"/>
        <v>0</v>
      </c>
      <c r="F23" s="200">
        <f t="shared" ca="1" si="2"/>
        <v>0</v>
      </c>
      <c r="G23" s="200">
        <f t="shared" ca="1" si="2"/>
        <v>0</v>
      </c>
      <c r="H23" s="200">
        <f t="shared" ca="1" si="2"/>
        <v>0</v>
      </c>
      <c r="I23" s="200">
        <f t="shared" ca="1" si="2"/>
        <v>0</v>
      </c>
      <c r="J23" s="200">
        <f t="shared" ca="1" si="2"/>
        <v>0</v>
      </c>
      <c r="K23" s="200">
        <f t="shared" ca="1" si="2"/>
        <v>0</v>
      </c>
      <c r="L23" s="461">
        <f t="shared" ca="1" si="4"/>
        <v>0</v>
      </c>
      <c r="M23" s="462"/>
      <c r="N23" s="199"/>
      <c r="O23" s="199"/>
      <c r="P23" s="199"/>
      <c r="Q23" s="199"/>
      <c r="R23" s="199"/>
      <c r="S23" s="187">
        <f t="shared" si="3"/>
        <v>268</v>
      </c>
    </row>
    <row r="24" spans="1:19" s="187" customFormat="1" x14ac:dyDescent="0.15">
      <c r="A24" s="275" t="s">
        <v>652</v>
      </c>
      <c r="B24" s="459">
        <f t="shared" ca="1" si="1"/>
        <v>0</v>
      </c>
      <c r="C24" s="460"/>
      <c r="D24" s="200">
        <f t="shared" ca="1" si="2"/>
        <v>0</v>
      </c>
      <c r="E24" s="200">
        <f t="shared" ca="1" si="2"/>
        <v>0</v>
      </c>
      <c r="F24" s="200">
        <f t="shared" ca="1" si="2"/>
        <v>0</v>
      </c>
      <c r="G24" s="200">
        <f t="shared" ca="1" si="2"/>
        <v>0</v>
      </c>
      <c r="H24" s="200">
        <f t="shared" ca="1" si="2"/>
        <v>0</v>
      </c>
      <c r="I24" s="200">
        <f t="shared" ca="1" si="2"/>
        <v>0</v>
      </c>
      <c r="J24" s="200">
        <f t="shared" ca="1" si="2"/>
        <v>0</v>
      </c>
      <c r="K24" s="200">
        <f t="shared" ca="1" si="2"/>
        <v>0</v>
      </c>
      <c r="L24" s="461">
        <f t="shared" ca="1" si="4"/>
        <v>0</v>
      </c>
      <c r="M24" s="462"/>
      <c r="N24" s="199"/>
      <c r="O24" s="199"/>
      <c r="P24" s="199"/>
      <c r="Q24" s="199"/>
      <c r="R24" s="199"/>
      <c r="S24" s="187">
        <f t="shared" si="3"/>
        <v>296</v>
      </c>
    </row>
    <row r="25" spans="1:19" s="187" customFormat="1" x14ac:dyDescent="0.15">
      <c r="A25" s="275" t="s">
        <v>653</v>
      </c>
      <c r="B25" s="459">
        <f t="shared" ca="1" si="1"/>
        <v>0</v>
      </c>
      <c r="C25" s="460"/>
      <c r="D25" s="200">
        <f t="shared" ca="1" si="2"/>
        <v>0</v>
      </c>
      <c r="E25" s="200">
        <f t="shared" ca="1" si="2"/>
        <v>0</v>
      </c>
      <c r="F25" s="200">
        <f t="shared" ca="1" si="2"/>
        <v>0</v>
      </c>
      <c r="G25" s="200">
        <f t="shared" ca="1" si="2"/>
        <v>0</v>
      </c>
      <c r="H25" s="200">
        <f t="shared" ca="1" si="2"/>
        <v>0</v>
      </c>
      <c r="I25" s="200">
        <f t="shared" ca="1" si="2"/>
        <v>0</v>
      </c>
      <c r="J25" s="200">
        <f t="shared" ca="1" si="2"/>
        <v>0</v>
      </c>
      <c r="K25" s="200">
        <f t="shared" ca="1" si="2"/>
        <v>0</v>
      </c>
      <c r="L25" s="461">
        <f t="shared" ca="1" si="4"/>
        <v>0</v>
      </c>
      <c r="M25" s="462"/>
      <c r="N25" s="199"/>
      <c r="O25" s="199"/>
      <c r="P25" s="199"/>
      <c r="Q25" s="199"/>
      <c r="R25" s="199"/>
      <c r="S25" s="187">
        <f t="shared" si="3"/>
        <v>324</v>
      </c>
    </row>
    <row r="26" spans="1:19" s="187" customFormat="1" x14ac:dyDescent="0.15">
      <c r="A26" s="275" t="s">
        <v>654</v>
      </c>
      <c r="B26" s="459">
        <f t="shared" ca="1" si="1"/>
        <v>0</v>
      </c>
      <c r="C26" s="460"/>
      <c r="D26" s="200">
        <f t="shared" ca="1" si="2"/>
        <v>0</v>
      </c>
      <c r="E26" s="200">
        <f t="shared" ca="1" si="2"/>
        <v>0</v>
      </c>
      <c r="F26" s="200">
        <f t="shared" ca="1" si="2"/>
        <v>0</v>
      </c>
      <c r="G26" s="200">
        <f t="shared" ca="1" si="2"/>
        <v>0</v>
      </c>
      <c r="H26" s="200">
        <f t="shared" ca="1" si="2"/>
        <v>0</v>
      </c>
      <c r="I26" s="200">
        <f t="shared" ca="1" si="2"/>
        <v>0</v>
      </c>
      <c r="J26" s="200">
        <f t="shared" ca="1" si="2"/>
        <v>0</v>
      </c>
      <c r="K26" s="200">
        <f t="shared" ca="1" si="2"/>
        <v>0</v>
      </c>
      <c r="L26" s="461">
        <f t="shared" ca="1" si="4"/>
        <v>0</v>
      </c>
      <c r="M26" s="462"/>
      <c r="N26" s="199"/>
      <c r="O26" s="199"/>
      <c r="P26" s="199"/>
      <c r="Q26" s="199"/>
      <c r="R26" s="199"/>
      <c r="S26" s="187">
        <f t="shared" si="3"/>
        <v>352</v>
      </c>
    </row>
    <row r="27" spans="1:19" s="187" customFormat="1" x14ac:dyDescent="0.15">
      <c r="A27" s="275" t="s">
        <v>655</v>
      </c>
      <c r="B27" s="459">
        <f t="shared" ca="1" si="1"/>
        <v>0</v>
      </c>
      <c r="C27" s="460"/>
      <c r="D27" s="200">
        <f t="shared" ca="1" si="2"/>
        <v>0</v>
      </c>
      <c r="E27" s="200">
        <f t="shared" ca="1" si="2"/>
        <v>0</v>
      </c>
      <c r="F27" s="200">
        <f t="shared" ca="1" si="2"/>
        <v>0</v>
      </c>
      <c r="G27" s="200">
        <f t="shared" ca="1" si="2"/>
        <v>0</v>
      </c>
      <c r="H27" s="200">
        <f t="shared" ca="1" si="2"/>
        <v>0</v>
      </c>
      <c r="I27" s="200">
        <f t="shared" ca="1" si="2"/>
        <v>0</v>
      </c>
      <c r="J27" s="200">
        <f t="shared" ca="1" si="2"/>
        <v>0</v>
      </c>
      <c r="K27" s="200">
        <f t="shared" ca="1" si="2"/>
        <v>0</v>
      </c>
      <c r="L27" s="461">
        <f t="shared" ca="1" si="4"/>
        <v>0</v>
      </c>
      <c r="M27" s="462"/>
      <c r="N27" s="199"/>
      <c r="O27" s="199"/>
      <c r="P27" s="199"/>
      <c r="Q27" s="199"/>
      <c r="R27" s="199"/>
      <c r="S27" s="187">
        <f t="shared" si="3"/>
        <v>380</v>
      </c>
    </row>
    <row r="28" spans="1:19" s="187" customFormat="1" x14ac:dyDescent="0.15">
      <c r="A28" s="275" t="s">
        <v>656</v>
      </c>
      <c r="B28" s="459">
        <f t="shared" ca="1" si="1"/>
        <v>0</v>
      </c>
      <c r="C28" s="460"/>
      <c r="D28" s="200">
        <f t="shared" ca="1" si="2"/>
        <v>0</v>
      </c>
      <c r="E28" s="200">
        <f t="shared" ca="1" si="2"/>
        <v>0</v>
      </c>
      <c r="F28" s="200">
        <f t="shared" ca="1" si="2"/>
        <v>0</v>
      </c>
      <c r="G28" s="200">
        <f t="shared" ca="1" si="2"/>
        <v>0</v>
      </c>
      <c r="H28" s="200">
        <f t="shared" ca="1" si="2"/>
        <v>0</v>
      </c>
      <c r="I28" s="200">
        <f t="shared" ca="1" si="2"/>
        <v>0</v>
      </c>
      <c r="J28" s="200">
        <f t="shared" ca="1" si="2"/>
        <v>0</v>
      </c>
      <c r="K28" s="200">
        <f t="shared" ca="1" si="2"/>
        <v>0</v>
      </c>
      <c r="L28" s="461">
        <f t="shared" ca="1" si="4"/>
        <v>0</v>
      </c>
      <c r="M28" s="462"/>
      <c r="N28" s="199"/>
      <c r="O28" s="199"/>
      <c r="P28" s="199"/>
      <c r="Q28" s="199"/>
      <c r="R28" s="199"/>
      <c r="S28" s="187">
        <f t="shared" si="3"/>
        <v>408</v>
      </c>
    </row>
    <row r="29" spans="1:19" s="187" customFormat="1" x14ac:dyDescent="0.15">
      <c r="A29" s="275" t="s">
        <v>657</v>
      </c>
      <c r="B29" s="459">
        <f t="shared" ca="1" si="1"/>
        <v>0</v>
      </c>
      <c r="C29" s="460"/>
      <c r="D29" s="200">
        <f t="shared" ca="1" si="2"/>
        <v>0</v>
      </c>
      <c r="E29" s="200">
        <f t="shared" ca="1" si="2"/>
        <v>0</v>
      </c>
      <c r="F29" s="200">
        <f t="shared" ca="1" si="2"/>
        <v>0</v>
      </c>
      <c r="G29" s="200">
        <f t="shared" ca="1" si="2"/>
        <v>0</v>
      </c>
      <c r="H29" s="200">
        <f t="shared" ca="1" si="2"/>
        <v>0</v>
      </c>
      <c r="I29" s="200">
        <f t="shared" ca="1" si="2"/>
        <v>0</v>
      </c>
      <c r="J29" s="200">
        <f t="shared" ca="1" si="2"/>
        <v>0</v>
      </c>
      <c r="K29" s="200">
        <f t="shared" ca="1" si="2"/>
        <v>0</v>
      </c>
      <c r="L29" s="461">
        <f t="shared" ca="1" si="4"/>
        <v>0</v>
      </c>
      <c r="M29" s="462"/>
      <c r="N29" s="199"/>
      <c r="O29" s="199"/>
      <c r="P29" s="199"/>
      <c r="Q29" s="199"/>
      <c r="R29" s="199"/>
      <c r="S29" s="187">
        <f t="shared" si="3"/>
        <v>436</v>
      </c>
    </row>
    <row r="30" spans="1:19" s="187" customFormat="1" x14ac:dyDescent="0.15">
      <c r="A30" s="275" t="s">
        <v>658</v>
      </c>
      <c r="B30" s="459">
        <f t="shared" ca="1" si="1"/>
        <v>0</v>
      </c>
      <c r="C30" s="460"/>
      <c r="D30" s="200">
        <f t="shared" ca="1" si="2"/>
        <v>0</v>
      </c>
      <c r="E30" s="200">
        <f t="shared" ca="1" si="2"/>
        <v>0</v>
      </c>
      <c r="F30" s="200">
        <f t="shared" ca="1" si="2"/>
        <v>0</v>
      </c>
      <c r="G30" s="200">
        <f t="shared" ca="1" si="2"/>
        <v>0</v>
      </c>
      <c r="H30" s="200">
        <f t="shared" ca="1" si="2"/>
        <v>0</v>
      </c>
      <c r="I30" s="200">
        <f t="shared" ca="1" si="2"/>
        <v>0</v>
      </c>
      <c r="J30" s="200">
        <f t="shared" ca="1" si="2"/>
        <v>0</v>
      </c>
      <c r="K30" s="200">
        <f t="shared" ca="1" si="2"/>
        <v>0</v>
      </c>
      <c r="L30" s="461">
        <f t="shared" ca="1" si="4"/>
        <v>0</v>
      </c>
      <c r="M30" s="462"/>
      <c r="N30" s="199"/>
      <c r="O30" s="199"/>
      <c r="P30" s="199"/>
      <c r="Q30" s="199"/>
      <c r="R30" s="199"/>
      <c r="S30" s="187">
        <f t="shared" si="3"/>
        <v>464</v>
      </c>
    </row>
    <row r="31" spans="1:19" s="187" customFormat="1" x14ac:dyDescent="0.15">
      <c r="A31" s="275" t="s">
        <v>659</v>
      </c>
      <c r="B31" s="459">
        <f t="shared" ca="1" si="1"/>
        <v>0</v>
      </c>
      <c r="C31" s="460"/>
      <c r="D31" s="200">
        <f t="shared" ref="D31:K38" ca="1" si="5">OFFSET(D$52,$S31,0)</f>
        <v>0</v>
      </c>
      <c r="E31" s="200">
        <f t="shared" ca="1" si="5"/>
        <v>0</v>
      </c>
      <c r="F31" s="200">
        <f t="shared" ca="1" si="5"/>
        <v>0</v>
      </c>
      <c r="G31" s="200">
        <f t="shared" ca="1" si="5"/>
        <v>0</v>
      </c>
      <c r="H31" s="200">
        <f t="shared" ca="1" si="5"/>
        <v>0</v>
      </c>
      <c r="I31" s="200">
        <f t="shared" ca="1" si="5"/>
        <v>0</v>
      </c>
      <c r="J31" s="200">
        <f t="shared" ca="1" si="5"/>
        <v>0</v>
      </c>
      <c r="K31" s="200">
        <f t="shared" ca="1" si="5"/>
        <v>0</v>
      </c>
      <c r="L31" s="461">
        <f t="shared" ca="1" si="4"/>
        <v>0</v>
      </c>
      <c r="M31" s="462"/>
      <c r="N31" s="199"/>
      <c r="O31" s="199"/>
      <c r="P31" s="199"/>
      <c r="Q31" s="199"/>
      <c r="R31" s="199"/>
      <c r="S31" s="187">
        <f t="shared" si="3"/>
        <v>492</v>
      </c>
    </row>
    <row r="32" spans="1:19" s="187" customFormat="1" x14ac:dyDescent="0.15">
      <c r="A32" s="275" t="s">
        <v>660</v>
      </c>
      <c r="B32" s="459">
        <f t="shared" ca="1" si="1"/>
        <v>0</v>
      </c>
      <c r="C32" s="460"/>
      <c r="D32" s="200">
        <f t="shared" ca="1" si="5"/>
        <v>0</v>
      </c>
      <c r="E32" s="200">
        <f t="shared" ca="1" si="5"/>
        <v>0</v>
      </c>
      <c r="F32" s="200">
        <f t="shared" ca="1" si="5"/>
        <v>0</v>
      </c>
      <c r="G32" s="200">
        <f t="shared" ca="1" si="5"/>
        <v>0</v>
      </c>
      <c r="H32" s="200">
        <f t="shared" ca="1" si="5"/>
        <v>0</v>
      </c>
      <c r="I32" s="200">
        <f t="shared" ca="1" si="5"/>
        <v>0</v>
      </c>
      <c r="J32" s="200">
        <f t="shared" ca="1" si="5"/>
        <v>0</v>
      </c>
      <c r="K32" s="200">
        <f t="shared" ca="1" si="5"/>
        <v>0</v>
      </c>
      <c r="L32" s="461">
        <f t="shared" ca="1" si="4"/>
        <v>0</v>
      </c>
      <c r="M32" s="462"/>
      <c r="N32" s="199"/>
      <c r="O32" s="199"/>
      <c r="P32" s="199"/>
      <c r="Q32" s="199"/>
      <c r="R32" s="199"/>
      <c r="S32" s="187">
        <f t="shared" si="3"/>
        <v>520</v>
      </c>
    </row>
    <row r="33" spans="1:19" s="187" customFormat="1" x14ac:dyDescent="0.15">
      <c r="A33" s="275" t="s">
        <v>661</v>
      </c>
      <c r="B33" s="459">
        <f t="shared" ca="1" si="1"/>
        <v>0</v>
      </c>
      <c r="C33" s="460"/>
      <c r="D33" s="200">
        <f t="shared" ca="1" si="5"/>
        <v>0</v>
      </c>
      <c r="E33" s="200">
        <f t="shared" ca="1" si="5"/>
        <v>0</v>
      </c>
      <c r="F33" s="200">
        <f t="shared" ca="1" si="5"/>
        <v>0</v>
      </c>
      <c r="G33" s="200">
        <f t="shared" ca="1" si="5"/>
        <v>0</v>
      </c>
      <c r="H33" s="200">
        <f t="shared" ca="1" si="5"/>
        <v>0</v>
      </c>
      <c r="I33" s="200">
        <f t="shared" ca="1" si="5"/>
        <v>0</v>
      </c>
      <c r="J33" s="200">
        <f t="shared" ca="1" si="5"/>
        <v>0</v>
      </c>
      <c r="K33" s="200">
        <f t="shared" ca="1" si="5"/>
        <v>0</v>
      </c>
      <c r="L33" s="461">
        <f t="shared" ca="1" si="4"/>
        <v>0</v>
      </c>
      <c r="M33" s="462"/>
      <c r="N33" s="199"/>
      <c r="O33" s="199"/>
      <c r="P33" s="199"/>
      <c r="Q33" s="199"/>
      <c r="R33" s="199"/>
      <c r="S33" s="187">
        <f t="shared" si="3"/>
        <v>548</v>
      </c>
    </row>
    <row r="34" spans="1:19" s="187" customFormat="1" x14ac:dyDescent="0.15">
      <c r="A34" s="275" t="s">
        <v>662</v>
      </c>
      <c r="B34" s="459">
        <f t="shared" ca="1" si="1"/>
        <v>0</v>
      </c>
      <c r="C34" s="460"/>
      <c r="D34" s="200">
        <f t="shared" ca="1" si="5"/>
        <v>0</v>
      </c>
      <c r="E34" s="200">
        <f t="shared" ca="1" si="5"/>
        <v>0</v>
      </c>
      <c r="F34" s="200">
        <f t="shared" ca="1" si="5"/>
        <v>0</v>
      </c>
      <c r="G34" s="200">
        <f t="shared" ca="1" si="5"/>
        <v>0</v>
      </c>
      <c r="H34" s="200">
        <f t="shared" ca="1" si="5"/>
        <v>0</v>
      </c>
      <c r="I34" s="200">
        <f t="shared" ca="1" si="5"/>
        <v>0</v>
      </c>
      <c r="J34" s="200">
        <f t="shared" ca="1" si="5"/>
        <v>0</v>
      </c>
      <c r="K34" s="200">
        <f t="shared" ca="1" si="5"/>
        <v>0</v>
      </c>
      <c r="L34" s="461">
        <f t="shared" ca="1" si="4"/>
        <v>0</v>
      </c>
      <c r="M34" s="462"/>
      <c r="N34" s="199"/>
      <c r="O34" s="199"/>
      <c r="P34" s="199"/>
      <c r="Q34" s="199"/>
      <c r="R34" s="199"/>
      <c r="S34" s="187">
        <f t="shared" si="3"/>
        <v>576</v>
      </c>
    </row>
    <row r="35" spans="1:19" s="187" customFormat="1" x14ac:dyDescent="0.15">
      <c r="A35" s="275" t="s">
        <v>663</v>
      </c>
      <c r="B35" s="459">
        <f t="shared" ca="1" si="1"/>
        <v>0</v>
      </c>
      <c r="C35" s="460"/>
      <c r="D35" s="200">
        <f t="shared" ca="1" si="5"/>
        <v>0</v>
      </c>
      <c r="E35" s="200">
        <f t="shared" ca="1" si="5"/>
        <v>0</v>
      </c>
      <c r="F35" s="200">
        <f t="shared" ca="1" si="5"/>
        <v>0</v>
      </c>
      <c r="G35" s="200">
        <f t="shared" ca="1" si="5"/>
        <v>0</v>
      </c>
      <c r="H35" s="200">
        <f t="shared" ca="1" si="5"/>
        <v>0</v>
      </c>
      <c r="I35" s="200">
        <f t="shared" ca="1" si="5"/>
        <v>0</v>
      </c>
      <c r="J35" s="200">
        <f t="shared" ca="1" si="5"/>
        <v>0</v>
      </c>
      <c r="K35" s="200">
        <f t="shared" ca="1" si="5"/>
        <v>0</v>
      </c>
      <c r="L35" s="461">
        <f t="shared" ca="1" si="4"/>
        <v>0</v>
      </c>
      <c r="M35" s="462"/>
      <c r="N35" s="199"/>
      <c r="O35" s="199"/>
      <c r="P35" s="199"/>
      <c r="Q35" s="199"/>
      <c r="R35" s="199"/>
      <c r="S35" s="187">
        <f t="shared" si="3"/>
        <v>604</v>
      </c>
    </row>
    <row r="36" spans="1:19" s="187" customFormat="1" x14ac:dyDescent="0.15">
      <c r="A36" s="275" t="s">
        <v>664</v>
      </c>
      <c r="B36" s="459">
        <f t="shared" ca="1" si="1"/>
        <v>0</v>
      </c>
      <c r="C36" s="460"/>
      <c r="D36" s="200">
        <f t="shared" ca="1" si="5"/>
        <v>0</v>
      </c>
      <c r="E36" s="200">
        <f t="shared" ca="1" si="5"/>
        <v>0</v>
      </c>
      <c r="F36" s="200">
        <f t="shared" ca="1" si="5"/>
        <v>0</v>
      </c>
      <c r="G36" s="200">
        <f t="shared" ca="1" si="5"/>
        <v>0</v>
      </c>
      <c r="H36" s="200">
        <f t="shared" ca="1" si="5"/>
        <v>0</v>
      </c>
      <c r="I36" s="200">
        <f t="shared" ca="1" si="5"/>
        <v>0</v>
      </c>
      <c r="J36" s="200">
        <f t="shared" ca="1" si="5"/>
        <v>0</v>
      </c>
      <c r="K36" s="200">
        <f t="shared" ca="1" si="5"/>
        <v>0</v>
      </c>
      <c r="L36" s="461">
        <f t="shared" ca="1" si="4"/>
        <v>0</v>
      </c>
      <c r="M36" s="462"/>
      <c r="N36" s="199"/>
      <c r="O36" s="199"/>
      <c r="P36" s="199"/>
      <c r="Q36" s="199"/>
      <c r="R36" s="199"/>
      <c r="S36" s="187">
        <f t="shared" si="3"/>
        <v>632</v>
      </c>
    </row>
    <row r="37" spans="1:19" s="187" customFormat="1" x14ac:dyDescent="0.15">
      <c r="A37" s="275" t="s">
        <v>665</v>
      </c>
      <c r="B37" s="459">
        <f t="shared" ca="1" si="1"/>
        <v>0</v>
      </c>
      <c r="C37" s="460"/>
      <c r="D37" s="200">
        <f t="shared" ca="1" si="5"/>
        <v>0</v>
      </c>
      <c r="E37" s="200">
        <f t="shared" ca="1" si="5"/>
        <v>0</v>
      </c>
      <c r="F37" s="200">
        <f t="shared" ca="1" si="5"/>
        <v>0</v>
      </c>
      <c r="G37" s="200">
        <f t="shared" ca="1" si="5"/>
        <v>0</v>
      </c>
      <c r="H37" s="200">
        <f t="shared" ca="1" si="5"/>
        <v>0</v>
      </c>
      <c r="I37" s="200">
        <f t="shared" ca="1" si="5"/>
        <v>0</v>
      </c>
      <c r="J37" s="200">
        <f t="shared" ca="1" si="5"/>
        <v>0</v>
      </c>
      <c r="K37" s="200">
        <f t="shared" ca="1" si="5"/>
        <v>0</v>
      </c>
      <c r="L37" s="461">
        <f t="shared" ca="1" si="4"/>
        <v>0</v>
      </c>
      <c r="M37" s="462"/>
      <c r="N37" s="199"/>
      <c r="O37" s="199"/>
      <c r="P37" s="199"/>
      <c r="Q37" s="199"/>
      <c r="R37" s="199"/>
      <c r="S37" s="187">
        <f t="shared" si="3"/>
        <v>660</v>
      </c>
    </row>
    <row r="38" spans="1:19" s="187" customFormat="1" x14ac:dyDescent="0.15">
      <c r="A38" s="275" t="s">
        <v>666</v>
      </c>
      <c r="B38" s="475">
        <f t="shared" ca="1" si="1"/>
        <v>0</v>
      </c>
      <c r="C38" s="476"/>
      <c r="D38" s="201">
        <f t="shared" ca="1" si="5"/>
        <v>0</v>
      </c>
      <c r="E38" s="201">
        <f t="shared" ca="1" si="5"/>
        <v>0</v>
      </c>
      <c r="F38" s="201">
        <f t="shared" ca="1" si="5"/>
        <v>0</v>
      </c>
      <c r="G38" s="201">
        <f t="shared" ca="1" si="5"/>
        <v>0</v>
      </c>
      <c r="H38" s="201">
        <f t="shared" ca="1" si="5"/>
        <v>0</v>
      </c>
      <c r="I38" s="201">
        <f t="shared" ca="1" si="5"/>
        <v>0</v>
      </c>
      <c r="J38" s="201">
        <f t="shared" ca="1" si="5"/>
        <v>0</v>
      </c>
      <c r="K38" s="201">
        <f t="shared" ca="1" si="5"/>
        <v>0</v>
      </c>
      <c r="L38" s="477">
        <f t="shared" ca="1" si="4"/>
        <v>0</v>
      </c>
      <c r="M38" s="478"/>
      <c r="N38" s="199"/>
      <c r="O38" s="199"/>
      <c r="P38" s="199"/>
      <c r="Q38" s="199"/>
      <c r="R38" s="199"/>
      <c r="S38" s="187">
        <f t="shared" si="3"/>
        <v>688</v>
      </c>
    </row>
    <row r="39" spans="1:19" s="187" customFormat="1" x14ac:dyDescent="0.15">
      <c r="A39" s="479" t="s">
        <v>146</v>
      </c>
      <c r="B39" s="479"/>
      <c r="C39" s="479"/>
      <c r="D39" s="202">
        <f ca="1">+SUM(D14:D38)</f>
        <v>0</v>
      </c>
      <c r="E39" s="202">
        <f t="shared" ref="E39:K39" ca="1" si="6">+SUM(E14:E38)</f>
        <v>0</v>
      </c>
      <c r="F39" s="202">
        <f t="shared" ca="1" si="6"/>
        <v>0</v>
      </c>
      <c r="G39" s="202">
        <f t="shared" ca="1" si="6"/>
        <v>0</v>
      </c>
      <c r="H39" s="202">
        <f t="shared" ca="1" si="6"/>
        <v>0</v>
      </c>
      <c r="I39" s="202">
        <f t="shared" ca="1" si="6"/>
        <v>0</v>
      </c>
      <c r="J39" s="202">
        <f t="shared" ca="1" si="6"/>
        <v>0</v>
      </c>
      <c r="K39" s="202">
        <f t="shared" ca="1" si="6"/>
        <v>0</v>
      </c>
      <c r="L39" s="480">
        <f ca="1">ROUNDDOWN(SUM(L14:L38),0)</f>
        <v>0</v>
      </c>
      <c r="M39" s="481"/>
      <c r="N39" s="199"/>
      <c r="O39" s="199"/>
      <c r="P39" s="199"/>
      <c r="Q39" s="199"/>
      <c r="R39" s="199"/>
    </row>
    <row r="40" spans="1:19" s="187" customFormat="1" ht="8.25" customHeight="1" x14ac:dyDescent="0.15">
      <c r="A40" s="195"/>
      <c r="B40" s="195"/>
      <c r="C40" s="195"/>
      <c r="D40" s="195"/>
      <c r="E40" s="203"/>
      <c r="F40" s="203"/>
      <c r="G40" s="203"/>
      <c r="H40" s="203"/>
      <c r="I40" s="203"/>
      <c r="J40" s="203"/>
      <c r="K40" s="203"/>
      <c r="L40" s="203"/>
      <c r="M40" s="199"/>
      <c r="N40" s="199"/>
      <c r="O40" s="199"/>
      <c r="P40" s="199"/>
      <c r="Q40" s="199"/>
      <c r="R40" s="199"/>
    </row>
    <row r="41" spans="1:19" s="187" customFormat="1" ht="27" customHeight="1" x14ac:dyDescent="0.15">
      <c r="A41" s="187" t="s">
        <v>147</v>
      </c>
      <c r="B41" s="195"/>
      <c r="C41" s="195"/>
      <c r="D41" s="195"/>
      <c r="E41" s="203"/>
      <c r="F41" s="203"/>
      <c r="G41" s="203"/>
      <c r="H41" s="203"/>
      <c r="I41" s="203"/>
      <c r="J41" s="203"/>
      <c r="K41" s="203"/>
      <c r="L41" s="203"/>
      <c r="M41" s="204" t="str">
        <f>"給"&amp;S41</f>
        <v>給1</v>
      </c>
      <c r="S41" s="187">
        <v>1</v>
      </c>
    </row>
    <row r="42" spans="1:19" s="187" customFormat="1" x14ac:dyDescent="0.15">
      <c r="A42" s="187" t="s">
        <v>451</v>
      </c>
    </row>
    <row r="43" spans="1:19" s="187" customFormat="1" ht="13.5" customHeight="1" x14ac:dyDescent="0.15">
      <c r="A43" s="187" t="s">
        <v>450</v>
      </c>
      <c r="N43" s="205"/>
      <c r="O43" s="205"/>
      <c r="P43" s="205"/>
      <c r="Q43" s="205"/>
      <c r="R43" s="205"/>
    </row>
    <row r="44" spans="1:19" s="187" customFormat="1" x14ac:dyDescent="0.15">
      <c r="A44" s="206" t="s">
        <v>449</v>
      </c>
      <c r="B44" s="205"/>
      <c r="C44" s="205"/>
      <c r="D44" s="205"/>
      <c r="E44" s="205"/>
      <c r="F44" s="205"/>
      <c r="G44" s="205"/>
      <c r="H44" s="205"/>
      <c r="I44" s="205"/>
      <c r="J44" s="205"/>
      <c r="K44" s="205"/>
      <c r="L44" s="205"/>
      <c r="M44" s="205"/>
      <c r="N44" s="205"/>
      <c r="O44" s="205"/>
      <c r="P44" s="205"/>
      <c r="Q44" s="205"/>
      <c r="R44" s="205"/>
    </row>
    <row r="45" spans="1:19" s="187" customFormat="1" x14ac:dyDescent="0.15">
      <c r="A45" s="207" t="s">
        <v>148</v>
      </c>
      <c r="B45" s="205"/>
      <c r="C45" s="205"/>
      <c r="D45" s="205"/>
      <c r="E45" s="205"/>
      <c r="F45" s="205"/>
      <c r="G45" s="205"/>
      <c r="H45" s="205"/>
      <c r="I45" s="205"/>
      <c r="J45" s="205"/>
      <c r="K45" s="205"/>
      <c r="L45" s="205"/>
      <c r="M45" s="205"/>
      <c r="N45" s="205"/>
      <c r="O45" s="205"/>
      <c r="P45" s="205"/>
      <c r="Q45" s="205"/>
      <c r="R45" s="205"/>
    </row>
    <row r="46" spans="1:19" s="187" customFormat="1" x14ac:dyDescent="0.15">
      <c r="A46" s="206" t="s">
        <v>149</v>
      </c>
      <c r="B46" s="205"/>
      <c r="C46" s="205"/>
      <c r="D46" s="205"/>
      <c r="E46" s="205"/>
      <c r="F46" s="205"/>
      <c r="G46" s="205"/>
      <c r="H46" s="205"/>
      <c r="I46" s="205"/>
      <c r="J46" s="205"/>
      <c r="K46" s="205"/>
      <c r="L46" s="205"/>
      <c r="M46" s="205"/>
      <c r="N46" s="205"/>
      <c r="O46" s="205"/>
      <c r="P46" s="205"/>
      <c r="Q46" s="205"/>
      <c r="R46" s="205"/>
    </row>
    <row r="47" spans="1:19" s="187" customFormat="1" x14ac:dyDescent="0.15">
      <c r="A47" s="208" t="s">
        <v>150</v>
      </c>
      <c r="B47" s="205"/>
      <c r="C47" s="205"/>
      <c r="D47" s="205"/>
      <c r="E47" s="205"/>
      <c r="F47" s="205"/>
      <c r="G47" s="205"/>
      <c r="H47" s="205"/>
      <c r="I47" s="205"/>
      <c r="J47" s="205"/>
      <c r="K47" s="205"/>
      <c r="L47" s="205"/>
      <c r="M47" s="205"/>
      <c r="N47" s="205"/>
      <c r="O47" s="205"/>
      <c r="P47" s="205"/>
      <c r="Q47" s="205"/>
      <c r="R47" s="205"/>
    </row>
    <row r="48" spans="1:19" s="187" customFormat="1" x14ac:dyDescent="0.15">
      <c r="A48" s="208"/>
      <c r="B48" s="205"/>
      <c r="C48" s="205"/>
      <c r="D48" s="205"/>
      <c r="E48" s="205"/>
      <c r="F48" s="205"/>
      <c r="G48" s="205"/>
      <c r="H48" s="205"/>
      <c r="I48" s="205"/>
      <c r="J48" s="205"/>
      <c r="K48" s="205"/>
      <c r="L48" s="205"/>
      <c r="M48" s="205"/>
      <c r="N48" s="205"/>
      <c r="O48" s="205"/>
      <c r="P48" s="205"/>
      <c r="Q48" s="205"/>
      <c r="R48" s="205"/>
    </row>
    <row r="49" spans="1:18" s="211" customFormat="1" ht="27" customHeight="1" x14ac:dyDescent="0.15">
      <c r="A49" s="261" t="s">
        <v>151</v>
      </c>
      <c r="B49" s="209"/>
      <c r="C49" s="241" t="str">
        <f>+IF(OR(B49="月",B49="時間",B49="日"),"","←未選択です。給与計算ができません。")</f>
        <v>←未選択です。給与計算ができません。</v>
      </c>
      <c r="D49" s="210"/>
    </row>
    <row r="50" spans="1:18" s="211" customFormat="1" x14ac:dyDescent="0.15">
      <c r="B50" s="212"/>
      <c r="C50" s="212"/>
      <c r="D50" s="212"/>
      <c r="E50" s="212"/>
      <c r="F50" s="212"/>
      <c r="G50" s="212"/>
      <c r="H50" s="212"/>
      <c r="I50" s="212"/>
      <c r="J50" s="212"/>
      <c r="K50" s="212"/>
      <c r="L50" s="212"/>
      <c r="M50" s="212"/>
      <c r="N50" s="212"/>
      <c r="O50" s="212"/>
      <c r="P50" s="212"/>
      <c r="Q50" s="212"/>
      <c r="R50" s="212"/>
    </row>
    <row r="51" spans="1:18" s="211" customFormat="1" ht="13.15" customHeight="1" x14ac:dyDescent="0.15">
      <c r="A51" s="473" t="s">
        <v>142</v>
      </c>
      <c r="B51" s="473" t="s">
        <v>152</v>
      </c>
      <c r="C51" s="474" t="str">
        <f>+"単価
（円/"&amp;B49&amp;"）"</f>
        <v>単価
（円/）</v>
      </c>
      <c r="D51" s="482" t="str">
        <f>+"活動時間（単位："&amp;B49&amp;"）"</f>
        <v>活動時間（単位：）</v>
      </c>
      <c r="E51" s="483"/>
      <c r="F51" s="483"/>
      <c r="G51" s="483"/>
      <c r="H51" s="483"/>
      <c r="I51" s="483"/>
      <c r="J51" s="483"/>
      <c r="K51" s="483"/>
      <c r="L51" s="484"/>
      <c r="M51" s="474" t="s">
        <v>153</v>
      </c>
      <c r="N51" s="213"/>
      <c r="O51" s="213"/>
      <c r="P51" s="213"/>
      <c r="Q51" s="213"/>
      <c r="R51" s="213"/>
    </row>
    <row r="52" spans="1:18" s="211" customFormat="1" x14ac:dyDescent="0.15">
      <c r="A52" s="473"/>
      <c r="B52" s="473"/>
      <c r="C52" s="474"/>
      <c r="D52" s="214" t="s">
        <v>0</v>
      </c>
      <c r="E52" s="214" t="s">
        <v>144</v>
      </c>
      <c r="F52" s="214" t="s">
        <v>145</v>
      </c>
      <c r="G52" s="214" t="s">
        <v>1</v>
      </c>
      <c r="H52" s="214" t="s">
        <v>2</v>
      </c>
      <c r="I52" s="214" t="s">
        <v>3</v>
      </c>
      <c r="J52" s="214" t="s">
        <v>5</v>
      </c>
      <c r="K52" s="214" t="s">
        <v>4</v>
      </c>
      <c r="L52" s="214" t="s">
        <v>154</v>
      </c>
      <c r="M52" s="473"/>
      <c r="N52" s="215"/>
      <c r="O52" s="215"/>
      <c r="P52" s="215"/>
      <c r="Q52" s="215"/>
      <c r="R52" s="215"/>
    </row>
    <row r="53" spans="1:18" s="211" customFormat="1" ht="30" customHeight="1" x14ac:dyDescent="0.15">
      <c r="A53" s="467"/>
      <c r="B53" s="216"/>
      <c r="C53" s="217"/>
      <c r="D53" s="218"/>
      <c r="E53" s="219"/>
      <c r="F53" s="219"/>
      <c r="G53" s="219"/>
      <c r="H53" s="219"/>
      <c r="I53" s="219"/>
      <c r="J53" s="219"/>
      <c r="K53" s="219"/>
      <c r="L53" s="220">
        <f>+SUM(D53:K53)</f>
        <v>0</v>
      </c>
      <c r="M53" s="221">
        <f>+IF(B49="",0,C53*L53)</f>
        <v>0</v>
      </c>
      <c r="N53" s="222"/>
      <c r="O53" s="222"/>
      <c r="P53" s="222"/>
      <c r="Q53" s="222"/>
      <c r="R53" s="222"/>
    </row>
    <row r="54" spans="1:18" s="211" customFormat="1" ht="30" customHeight="1" x14ac:dyDescent="0.15">
      <c r="A54" s="468"/>
      <c r="B54" s="223"/>
      <c r="C54" s="224"/>
      <c r="D54" s="225"/>
      <c r="E54" s="226"/>
      <c r="F54" s="226"/>
      <c r="G54" s="226"/>
      <c r="H54" s="226"/>
      <c r="I54" s="226"/>
      <c r="J54" s="226"/>
      <c r="K54" s="226"/>
      <c r="L54" s="227">
        <f t="shared" ref="L54:L66" si="7">+SUM(D54:K54)</f>
        <v>0</v>
      </c>
      <c r="M54" s="228">
        <f>+IF(B49="",0,C54*L54)</f>
        <v>0</v>
      </c>
      <c r="N54" s="222"/>
      <c r="O54" s="222"/>
      <c r="P54" s="222"/>
      <c r="Q54" s="222"/>
      <c r="R54" s="222"/>
    </row>
    <row r="55" spans="1:18" s="211" customFormat="1" ht="30" customHeight="1" x14ac:dyDescent="0.15">
      <c r="A55" s="468"/>
      <c r="B55" s="223"/>
      <c r="C55" s="224"/>
      <c r="D55" s="225"/>
      <c r="E55" s="226"/>
      <c r="F55" s="226"/>
      <c r="G55" s="226"/>
      <c r="H55" s="226"/>
      <c r="I55" s="226"/>
      <c r="J55" s="226"/>
      <c r="K55" s="226"/>
      <c r="L55" s="227">
        <f t="shared" si="7"/>
        <v>0</v>
      </c>
      <c r="M55" s="228">
        <f>+IF(B49="",0,C55*L55)</f>
        <v>0</v>
      </c>
      <c r="N55" s="222"/>
      <c r="O55" s="222"/>
      <c r="P55" s="222"/>
      <c r="Q55" s="222"/>
      <c r="R55" s="222"/>
    </row>
    <row r="56" spans="1:18" s="211" customFormat="1" ht="30" customHeight="1" x14ac:dyDescent="0.15">
      <c r="A56" s="468"/>
      <c r="B56" s="223"/>
      <c r="C56" s="224"/>
      <c r="D56" s="225"/>
      <c r="E56" s="226"/>
      <c r="F56" s="226"/>
      <c r="G56" s="226"/>
      <c r="H56" s="226"/>
      <c r="I56" s="226"/>
      <c r="J56" s="226"/>
      <c r="K56" s="226"/>
      <c r="L56" s="227">
        <f t="shared" si="7"/>
        <v>0</v>
      </c>
      <c r="M56" s="228">
        <f>+IF(B49="",0,C56*L56)</f>
        <v>0</v>
      </c>
      <c r="N56" s="222"/>
      <c r="O56" s="222"/>
      <c r="P56" s="222"/>
      <c r="Q56" s="222"/>
      <c r="R56" s="222"/>
    </row>
    <row r="57" spans="1:18" s="211" customFormat="1" ht="30" customHeight="1" x14ac:dyDescent="0.15">
      <c r="A57" s="468"/>
      <c r="B57" s="223"/>
      <c r="C57" s="224"/>
      <c r="D57" s="225"/>
      <c r="E57" s="226"/>
      <c r="F57" s="226"/>
      <c r="G57" s="226"/>
      <c r="H57" s="226"/>
      <c r="I57" s="226"/>
      <c r="J57" s="226"/>
      <c r="K57" s="226"/>
      <c r="L57" s="227">
        <f t="shared" si="7"/>
        <v>0</v>
      </c>
      <c r="M57" s="228">
        <f>+IF(B49="",0,C57*L57)</f>
        <v>0</v>
      </c>
      <c r="N57" s="222"/>
      <c r="O57" s="222"/>
      <c r="P57" s="222"/>
      <c r="Q57" s="222"/>
      <c r="R57" s="222"/>
    </row>
    <row r="58" spans="1:18" s="211" customFormat="1" ht="30" customHeight="1" x14ac:dyDescent="0.15">
      <c r="A58" s="468"/>
      <c r="B58" s="223"/>
      <c r="C58" s="224"/>
      <c r="D58" s="225"/>
      <c r="E58" s="226"/>
      <c r="F58" s="226"/>
      <c r="G58" s="226"/>
      <c r="H58" s="226"/>
      <c r="I58" s="226"/>
      <c r="J58" s="226"/>
      <c r="K58" s="226"/>
      <c r="L58" s="227">
        <f t="shared" si="7"/>
        <v>0</v>
      </c>
      <c r="M58" s="228">
        <f>+IF(B49="",0,C58*L58)</f>
        <v>0</v>
      </c>
      <c r="N58" s="222"/>
      <c r="O58" s="222"/>
      <c r="P58" s="222"/>
      <c r="Q58" s="222"/>
      <c r="R58" s="222"/>
    </row>
    <row r="59" spans="1:18" s="211" customFormat="1" ht="30" customHeight="1" x14ac:dyDescent="0.15">
      <c r="A59" s="468"/>
      <c r="B59" s="223"/>
      <c r="C59" s="224"/>
      <c r="D59" s="225"/>
      <c r="E59" s="226"/>
      <c r="F59" s="226"/>
      <c r="G59" s="226"/>
      <c r="H59" s="226"/>
      <c r="I59" s="226"/>
      <c r="J59" s="226"/>
      <c r="K59" s="226"/>
      <c r="L59" s="227">
        <f t="shared" si="7"/>
        <v>0</v>
      </c>
      <c r="M59" s="228">
        <f>+IF(B49="",0,C59*L59)</f>
        <v>0</v>
      </c>
      <c r="N59" s="222"/>
      <c r="O59" s="222"/>
      <c r="P59" s="222"/>
      <c r="Q59" s="222"/>
      <c r="R59" s="222"/>
    </row>
    <row r="60" spans="1:18" s="211" customFormat="1" ht="30" customHeight="1" x14ac:dyDescent="0.15">
      <c r="A60" s="468"/>
      <c r="B60" s="223"/>
      <c r="C60" s="224"/>
      <c r="D60" s="225"/>
      <c r="E60" s="226"/>
      <c r="F60" s="226"/>
      <c r="G60" s="226"/>
      <c r="H60" s="226"/>
      <c r="I60" s="226"/>
      <c r="J60" s="226"/>
      <c r="K60" s="226"/>
      <c r="L60" s="227">
        <f t="shared" si="7"/>
        <v>0</v>
      </c>
      <c r="M60" s="228">
        <f>+IF(B49="",0,C60*L60)</f>
        <v>0</v>
      </c>
      <c r="N60" s="222"/>
      <c r="O60" s="222"/>
      <c r="P60" s="222"/>
      <c r="Q60" s="222"/>
      <c r="R60" s="222"/>
    </row>
    <row r="61" spans="1:18" s="211" customFormat="1" ht="30" customHeight="1" x14ac:dyDescent="0.15">
      <c r="A61" s="468"/>
      <c r="B61" s="223"/>
      <c r="C61" s="224"/>
      <c r="D61" s="225"/>
      <c r="E61" s="226"/>
      <c r="F61" s="226"/>
      <c r="G61" s="226"/>
      <c r="H61" s="226"/>
      <c r="I61" s="226"/>
      <c r="J61" s="226"/>
      <c r="K61" s="226"/>
      <c r="L61" s="227">
        <f t="shared" si="7"/>
        <v>0</v>
      </c>
      <c r="M61" s="228">
        <f>+IF(B49="",0,C61*L61)</f>
        <v>0</v>
      </c>
      <c r="N61" s="222"/>
      <c r="O61" s="222"/>
      <c r="P61" s="222"/>
      <c r="Q61" s="222"/>
      <c r="R61" s="222"/>
    </row>
    <row r="62" spans="1:18" s="211" customFormat="1" ht="30" customHeight="1" x14ac:dyDescent="0.15">
      <c r="A62" s="468"/>
      <c r="B62" s="223"/>
      <c r="C62" s="224"/>
      <c r="D62" s="225"/>
      <c r="E62" s="226"/>
      <c r="F62" s="226"/>
      <c r="G62" s="226"/>
      <c r="H62" s="226"/>
      <c r="I62" s="226"/>
      <c r="J62" s="226"/>
      <c r="K62" s="226"/>
      <c r="L62" s="227">
        <f t="shared" si="7"/>
        <v>0</v>
      </c>
      <c r="M62" s="228">
        <f>+IF(B49="",0,C62*L62)</f>
        <v>0</v>
      </c>
      <c r="N62" s="222"/>
      <c r="O62" s="222"/>
      <c r="P62" s="222"/>
      <c r="Q62" s="222"/>
      <c r="R62" s="222"/>
    </row>
    <row r="63" spans="1:18" s="211" customFormat="1" ht="30" customHeight="1" x14ac:dyDescent="0.15">
      <c r="A63" s="468"/>
      <c r="B63" s="223"/>
      <c r="C63" s="224"/>
      <c r="D63" s="225"/>
      <c r="E63" s="226"/>
      <c r="F63" s="226"/>
      <c r="G63" s="226"/>
      <c r="H63" s="226"/>
      <c r="I63" s="226"/>
      <c r="J63" s="226"/>
      <c r="K63" s="226"/>
      <c r="L63" s="227">
        <f t="shared" si="7"/>
        <v>0</v>
      </c>
      <c r="M63" s="228">
        <f>+IF(B49="",0,C63*L63)</f>
        <v>0</v>
      </c>
      <c r="N63" s="222"/>
      <c r="O63" s="222"/>
      <c r="P63" s="222"/>
      <c r="Q63" s="222"/>
      <c r="R63" s="222"/>
    </row>
    <row r="64" spans="1:18" s="211" customFormat="1" ht="30" customHeight="1" x14ac:dyDescent="0.15">
      <c r="A64" s="468"/>
      <c r="B64" s="223"/>
      <c r="C64" s="224"/>
      <c r="D64" s="225"/>
      <c r="E64" s="226"/>
      <c r="F64" s="226"/>
      <c r="G64" s="226"/>
      <c r="H64" s="226"/>
      <c r="I64" s="226"/>
      <c r="J64" s="226"/>
      <c r="K64" s="226"/>
      <c r="L64" s="227">
        <f t="shared" si="7"/>
        <v>0</v>
      </c>
      <c r="M64" s="228">
        <f>+IF(B49="",0,C64*L64)</f>
        <v>0</v>
      </c>
      <c r="N64" s="222"/>
      <c r="O64" s="222"/>
      <c r="P64" s="222"/>
      <c r="Q64" s="222"/>
      <c r="R64" s="222"/>
    </row>
    <row r="65" spans="1:19" s="211" customFormat="1" ht="30" customHeight="1" x14ac:dyDescent="0.15">
      <c r="A65" s="468"/>
      <c r="B65" s="223"/>
      <c r="C65" s="224"/>
      <c r="D65" s="225"/>
      <c r="E65" s="226"/>
      <c r="F65" s="226"/>
      <c r="G65" s="226"/>
      <c r="H65" s="226"/>
      <c r="I65" s="226"/>
      <c r="J65" s="226"/>
      <c r="K65" s="226"/>
      <c r="L65" s="227">
        <f t="shared" si="7"/>
        <v>0</v>
      </c>
      <c r="M65" s="228">
        <f>+IF(B49="",0,C65*L65)</f>
        <v>0</v>
      </c>
      <c r="N65" s="222"/>
      <c r="O65" s="222"/>
      <c r="P65" s="222"/>
      <c r="Q65" s="222"/>
      <c r="R65" s="222"/>
    </row>
    <row r="66" spans="1:19" s="211" customFormat="1" ht="30" customHeight="1" x14ac:dyDescent="0.15">
      <c r="A66" s="469"/>
      <c r="B66" s="229"/>
      <c r="C66" s="230"/>
      <c r="D66" s="231"/>
      <c r="E66" s="232"/>
      <c r="F66" s="232"/>
      <c r="G66" s="232"/>
      <c r="H66" s="232"/>
      <c r="I66" s="232"/>
      <c r="J66" s="232"/>
      <c r="K66" s="232"/>
      <c r="L66" s="233">
        <f t="shared" si="7"/>
        <v>0</v>
      </c>
      <c r="M66" s="234">
        <f>+IF(B49="",0,C66*L66)</f>
        <v>0</v>
      </c>
      <c r="N66" s="222"/>
      <c r="O66" s="222"/>
      <c r="P66" s="222"/>
      <c r="Q66" s="222"/>
      <c r="R66" s="222"/>
    </row>
    <row r="67" spans="1:19" s="187" customFormat="1" ht="30" customHeight="1" x14ac:dyDescent="0.15">
      <c r="A67" s="470" t="str">
        <f>B49&amp;"計"</f>
        <v>計</v>
      </c>
      <c r="B67" s="471"/>
      <c r="C67" s="472"/>
      <c r="D67" s="235">
        <f>+SUM(D53:D66)</f>
        <v>0</v>
      </c>
      <c r="E67" s="235">
        <f>+SUM(E53:E66)</f>
        <v>0</v>
      </c>
      <c r="F67" s="235">
        <f>+SUM(F53:F66)</f>
        <v>0</v>
      </c>
      <c r="G67" s="235">
        <f t="shared" ref="G67:K67" si="8">+SUM(G53:G66)</f>
        <v>0</v>
      </c>
      <c r="H67" s="235">
        <f t="shared" si="8"/>
        <v>0</v>
      </c>
      <c r="I67" s="235">
        <f t="shared" si="8"/>
        <v>0</v>
      </c>
      <c r="J67" s="235">
        <f t="shared" si="8"/>
        <v>0</v>
      </c>
      <c r="K67" s="235">
        <f t="shared" si="8"/>
        <v>0</v>
      </c>
      <c r="L67" s="236">
        <f>+SUM(D67:K67)</f>
        <v>0</v>
      </c>
      <c r="M67" s="237"/>
      <c r="N67" s="238"/>
      <c r="O67" s="238"/>
      <c r="P67" s="238"/>
      <c r="Q67" s="238"/>
      <c r="R67" s="238"/>
    </row>
    <row r="68" spans="1:19" s="187" customFormat="1" ht="27" customHeight="1" x14ac:dyDescent="0.15">
      <c r="A68" s="470" t="s">
        <v>155</v>
      </c>
      <c r="B68" s="471"/>
      <c r="C68" s="472"/>
      <c r="D68" s="202">
        <f>IF(B49="",0,SUMPRODUCT(C53:C66,D53:D66))</f>
        <v>0</v>
      </c>
      <c r="E68" s="202">
        <f>IF(B49="",0,SUMPRODUCT(C53:C66,E53:E66))</f>
        <v>0</v>
      </c>
      <c r="F68" s="202">
        <f>IF(B49="",0,SUMPRODUCT(C53:C66,F53:F66))</f>
        <v>0</v>
      </c>
      <c r="G68" s="202">
        <f>IF(B49="",0,SUMPRODUCT(C53:C66,G53:G66))</f>
        <v>0</v>
      </c>
      <c r="H68" s="202">
        <f>IF(B49="",0,SUMPRODUCT(C53:C66,H53:H66))</f>
        <v>0</v>
      </c>
      <c r="I68" s="202">
        <f>IF(B49="",0,SUMPRODUCT(C53:C66,I53:I66))</f>
        <v>0</v>
      </c>
      <c r="J68" s="202">
        <f>IF(B49="",0,SUMPRODUCT(C53:C66,J53:J66))</f>
        <v>0</v>
      </c>
      <c r="K68" s="202">
        <f>IF(B49="",0,SUMPRODUCT(C53:C66,K53:K66))</f>
        <v>0</v>
      </c>
      <c r="L68" s="237"/>
      <c r="M68" s="239">
        <f>ROUNDDOWN(SUM(D68:K68),0)</f>
        <v>0</v>
      </c>
      <c r="N68" s="238"/>
      <c r="O68" s="238"/>
      <c r="P68" s="238"/>
      <c r="Q68" s="238"/>
      <c r="R68" s="238"/>
    </row>
    <row r="69" spans="1:19" s="187" customFormat="1" ht="27" customHeight="1" x14ac:dyDescent="0.15">
      <c r="A69" s="187" t="s">
        <v>147</v>
      </c>
      <c r="B69" s="195"/>
      <c r="C69" s="195"/>
      <c r="D69" s="195"/>
      <c r="E69" s="203"/>
      <c r="F69" s="203"/>
      <c r="G69" s="203"/>
      <c r="H69" s="203"/>
      <c r="I69" s="203"/>
      <c r="J69" s="203"/>
      <c r="K69" s="203"/>
      <c r="L69" s="203"/>
      <c r="M69" s="204" t="str">
        <f>"給"&amp;S69</f>
        <v>給2</v>
      </c>
      <c r="S69" s="187">
        <f>+S41+1</f>
        <v>2</v>
      </c>
    </row>
    <row r="70" spans="1:19" s="187" customFormat="1" x14ac:dyDescent="0.15">
      <c r="A70" s="187" t="s">
        <v>451</v>
      </c>
    </row>
    <row r="71" spans="1:19" s="187" customFormat="1" ht="13.5" customHeight="1" x14ac:dyDescent="0.15">
      <c r="A71" s="187" t="s">
        <v>450</v>
      </c>
      <c r="N71" s="205"/>
      <c r="O71" s="205"/>
      <c r="P71" s="205"/>
      <c r="Q71" s="205"/>
      <c r="R71" s="205"/>
    </row>
    <row r="72" spans="1:19" s="187" customFormat="1" x14ac:dyDescent="0.15">
      <c r="A72" s="206" t="s">
        <v>449</v>
      </c>
      <c r="B72" s="205"/>
      <c r="C72" s="205"/>
      <c r="D72" s="205"/>
      <c r="E72" s="205"/>
      <c r="F72" s="205"/>
      <c r="G72" s="205"/>
      <c r="H72" s="205"/>
      <c r="I72" s="205"/>
      <c r="J72" s="205"/>
      <c r="K72" s="205"/>
      <c r="L72" s="205"/>
      <c r="M72" s="205"/>
      <c r="N72" s="205"/>
      <c r="O72" s="205"/>
      <c r="P72" s="205"/>
      <c r="Q72" s="205"/>
      <c r="R72" s="205"/>
    </row>
    <row r="73" spans="1:19" s="187" customFormat="1" x14ac:dyDescent="0.15">
      <c r="A73" s="207" t="s">
        <v>148</v>
      </c>
      <c r="B73" s="205"/>
      <c r="C73" s="205"/>
      <c r="D73" s="205"/>
      <c r="E73" s="205"/>
      <c r="F73" s="205"/>
      <c r="G73" s="205"/>
      <c r="H73" s="205"/>
      <c r="I73" s="205"/>
      <c r="J73" s="205"/>
      <c r="K73" s="205"/>
      <c r="L73" s="205"/>
      <c r="M73" s="205"/>
      <c r="N73" s="205"/>
      <c r="O73" s="205"/>
      <c r="P73" s="205"/>
      <c r="Q73" s="205"/>
      <c r="R73" s="205"/>
    </row>
    <row r="74" spans="1:19" s="187" customFormat="1" x14ac:dyDescent="0.15">
      <c r="A74" s="206" t="s">
        <v>149</v>
      </c>
      <c r="B74" s="205"/>
      <c r="C74" s="205"/>
      <c r="D74" s="205"/>
      <c r="E74" s="205"/>
      <c r="F74" s="205"/>
      <c r="G74" s="205"/>
      <c r="H74" s="205"/>
      <c r="I74" s="205"/>
      <c r="J74" s="205"/>
      <c r="K74" s="205"/>
      <c r="L74" s="205"/>
      <c r="M74" s="205"/>
      <c r="N74" s="205"/>
      <c r="O74" s="205"/>
      <c r="P74" s="205"/>
      <c r="Q74" s="205"/>
      <c r="R74" s="205"/>
    </row>
    <row r="75" spans="1:19" s="187" customFormat="1" x14ac:dyDescent="0.15">
      <c r="A75" s="208" t="s">
        <v>150</v>
      </c>
      <c r="B75" s="205"/>
      <c r="C75" s="205"/>
      <c r="D75" s="205"/>
      <c r="E75" s="205"/>
      <c r="F75" s="205"/>
      <c r="G75" s="205"/>
      <c r="H75" s="205"/>
      <c r="I75" s="205"/>
      <c r="J75" s="205"/>
      <c r="K75" s="205"/>
      <c r="L75" s="205"/>
      <c r="M75" s="205"/>
      <c r="N75" s="205"/>
      <c r="O75" s="205"/>
      <c r="P75" s="205"/>
      <c r="Q75" s="205"/>
      <c r="R75" s="205"/>
    </row>
    <row r="76" spans="1:19" s="187" customFormat="1" x14ac:dyDescent="0.15">
      <c r="A76" s="208"/>
      <c r="B76" s="205"/>
      <c r="C76" s="205"/>
      <c r="D76" s="205"/>
      <c r="E76" s="205"/>
      <c r="F76" s="205"/>
      <c r="G76" s="205"/>
      <c r="H76" s="205"/>
      <c r="I76" s="205"/>
      <c r="J76" s="205"/>
      <c r="K76" s="205"/>
      <c r="L76" s="205"/>
      <c r="M76" s="205"/>
      <c r="N76" s="205"/>
      <c r="O76" s="205"/>
      <c r="P76" s="205"/>
      <c r="Q76" s="205"/>
      <c r="R76" s="205"/>
    </row>
    <row r="77" spans="1:19" s="211" customFormat="1" ht="24" x14ac:dyDescent="0.15">
      <c r="A77" s="261" t="s">
        <v>151</v>
      </c>
      <c r="B77" s="209"/>
      <c r="C77" s="241" t="str">
        <f>+IF(OR(B77="月",B77="時間",B77="日"),"","←未選択です。給与計算ができません。")</f>
        <v>←未選択です。給与計算ができません。</v>
      </c>
      <c r="D77" s="210"/>
      <c r="N77" s="212"/>
      <c r="O77" s="212"/>
      <c r="P77" s="212"/>
      <c r="Q77" s="212"/>
      <c r="R77" s="212"/>
    </row>
    <row r="78" spans="1:19" s="211" customFormat="1" x14ac:dyDescent="0.15">
      <c r="B78" s="212"/>
      <c r="C78" s="212"/>
      <c r="D78" s="212"/>
      <c r="E78" s="212"/>
      <c r="F78" s="212"/>
      <c r="G78" s="212"/>
      <c r="H78" s="212"/>
      <c r="I78" s="212"/>
      <c r="J78" s="212"/>
      <c r="K78" s="212"/>
      <c r="L78" s="212"/>
      <c r="M78" s="212"/>
      <c r="N78" s="212"/>
      <c r="O78" s="212"/>
      <c r="P78" s="212"/>
      <c r="Q78" s="212"/>
      <c r="R78" s="212"/>
    </row>
    <row r="79" spans="1:19" s="211" customFormat="1" ht="13.5" customHeight="1" x14ac:dyDescent="0.15">
      <c r="A79" s="473" t="s">
        <v>142</v>
      </c>
      <c r="B79" s="473" t="s">
        <v>152</v>
      </c>
      <c r="C79" s="474" t="str">
        <f>+"単価
（円/"&amp;B77&amp;"）"</f>
        <v>単価
（円/）</v>
      </c>
      <c r="D79" s="482" t="str">
        <f>+"活動時間（単位："&amp;B77&amp;"）"</f>
        <v>活動時間（単位：）</v>
      </c>
      <c r="E79" s="483"/>
      <c r="F79" s="483"/>
      <c r="G79" s="483"/>
      <c r="H79" s="483"/>
      <c r="I79" s="483"/>
      <c r="J79" s="483"/>
      <c r="K79" s="483"/>
      <c r="L79" s="484"/>
      <c r="M79" s="474" t="s">
        <v>153</v>
      </c>
      <c r="N79" s="213"/>
      <c r="O79" s="213"/>
      <c r="P79" s="213"/>
      <c r="Q79" s="213"/>
      <c r="R79" s="213"/>
    </row>
    <row r="80" spans="1:19" s="211" customFormat="1" x14ac:dyDescent="0.15">
      <c r="A80" s="473"/>
      <c r="B80" s="473"/>
      <c r="C80" s="474"/>
      <c r="D80" s="214" t="s">
        <v>0</v>
      </c>
      <c r="E80" s="214" t="s">
        <v>144</v>
      </c>
      <c r="F80" s="214" t="s">
        <v>145</v>
      </c>
      <c r="G80" s="214" t="s">
        <v>1</v>
      </c>
      <c r="H80" s="214" t="s">
        <v>2</v>
      </c>
      <c r="I80" s="214" t="s">
        <v>3</v>
      </c>
      <c r="J80" s="214" t="s">
        <v>5</v>
      </c>
      <c r="K80" s="214" t="s">
        <v>4</v>
      </c>
      <c r="L80" s="214" t="s">
        <v>154</v>
      </c>
      <c r="M80" s="473"/>
      <c r="N80" s="215"/>
      <c r="O80" s="215"/>
      <c r="P80" s="215"/>
      <c r="Q80" s="215"/>
      <c r="R80" s="215"/>
    </row>
    <row r="81" spans="1:18" s="211" customFormat="1" ht="30" customHeight="1" x14ac:dyDescent="0.15">
      <c r="A81" s="467"/>
      <c r="B81" s="216"/>
      <c r="C81" s="217"/>
      <c r="D81" s="218"/>
      <c r="E81" s="219"/>
      <c r="F81" s="219"/>
      <c r="G81" s="219"/>
      <c r="H81" s="219"/>
      <c r="I81" s="219"/>
      <c r="J81" s="219"/>
      <c r="K81" s="219"/>
      <c r="L81" s="220">
        <f t="shared" ref="L81:L94" si="9">+SUM(D81:K81)</f>
        <v>0</v>
      </c>
      <c r="M81" s="221">
        <f>+IF(B77="",0,C81*L81)</f>
        <v>0</v>
      </c>
      <c r="N81" s="222"/>
      <c r="O81" s="222"/>
      <c r="P81" s="222"/>
      <c r="Q81" s="222"/>
      <c r="R81" s="222"/>
    </row>
    <row r="82" spans="1:18" s="211" customFormat="1" ht="30" customHeight="1" x14ac:dyDescent="0.15">
      <c r="A82" s="468"/>
      <c r="B82" s="223"/>
      <c r="C82" s="217"/>
      <c r="D82" s="225"/>
      <c r="E82" s="226"/>
      <c r="F82" s="226"/>
      <c r="G82" s="226"/>
      <c r="H82" s="226"/>
      <c r="I82" s="226"/>
      <c r="J82" s="226"/>
      <c r="K82" s="226"/>
      <c r="L82" s="227">
        <f t="shared" si="9"/>
        <v>0</v>
      </c>
      <c r="M82" s="228">
        <f>+IF(B77="",0,C82*L82)</f>
        <v>0</v>
      </c>
      <c r="N82" s="222"/>
      <c r="O82" s="222"/>
      <c r="P82" s="222"/>
      <c r="Q82" s="222"/>
      <c r="R82" s="222"/>
    </row>
    <row r="83" spans="1:18" s="211" customFormat="1" ht="30" customHeight="1" x14ac:dyDescent="0.15">
      <c r="A83" s="468"/>
      <c r="B83" s="223"/>
      <c r="C83" s="217"/>
      <c r="D83" s="225"/>
      <c r="E83" s="226"/>
      <c r="F83" s="226"/>
      <c r="G83" s="226"/>
      <c r="H83" s="226"/>
      <c r="I83" s="226"/>
      <c r="J83" s="226"/>
      <c r="K83" s="226"/>
      <c r="L83" s="227">
        <f t="shared" si="9"/>
        <v>0</v>
      </c>
      <c r="M83" s="228">
        <f>+IF(B77="",0,C83*L83)</f>
        <v>0</v>
      </c>
      <c r="N83" s="222"/>
      <c r="O83" s="222"/>
      <c r="P83" s="222"/>
      <c r="Q83" s="222"/>
      <c r="R83" s="222"/>
    </row>
    <row r="84" spans="1:18" s="211" customFormat="1" ht="30" customHeight="1" x14ac:dyDescent="0.15">
      <c r="A84" s="468"/>
      <c r="B84" s="223"/>
      <c r="C84" s="224"/>
      <c r="D84" s="225"/>
      <c r="E84" s="226"/>
      <c r="F84" s="226"/>
      <c r="G84" s="226"/>
      <c r="H84" s="226"/>
      <c r="I84" s="226"/>
      <c r="J84" s="226"/>
      <c r="K84" s="226"/>
      <c r="L84" s="227">
        <f t="shared" si="9"/>
        <v>0</v>
      </c>
      <c r="M84" s="228">
        <f>+IF(B77="",0,C84*L84)</f>
        <v>0</v>
      </c>
      <c r="N84" s="222"/>
      <c r="O84" s="222"/>
      <c r="P84" s="222"/>
      <c r="Q84" s="222"/>
      <c r="R84" s="222"/>
    </row>
    <row r="85" spans="1:18" s="211" customFormat="1" ht="30" customHeight="1" x14ac:dyDescent="0.15">
      <c r="A85" s="468"/>
      <c r="B85" s="223"/>
      <c r="C85" s="224"/>
      <c r="D85" s="225"/>
      <c r="E85" s="226"/>
      <c r="F85" s="226"/>
      <c r="G85" s="226"/>
      <c r="H85" s="226"/>
      <c r="I85" s="226"/>
      <c r="J85" s="226"/>
      <c r="K85" s="226"/>
      <c r="L85" s="227">
        <f t="shared" si="9"/>
        <v>0</v>
      </c>
      <c r="M85" s="228">
        <f>+IF(B77="",0,C85*L85)</f>
        <v>0</v>
      </c>
      <c r="N85" s="222"/>
      <c r="O85" s="222"/>
      <c r="P85" s="222"/>
      <c r="Q85" s="222"/>
      <c r="R85" s="222"/>
    </row>
    <row r="86" spans="1:18" s="211" customFormat="1" ht="30" customHeight="1" x14ac:dyDescent="0.15">
      <c r="A86" s="468"/>
      <c r="B86" s="223"/>
      <c r="C86" s="224"/>
      <c r="D86" s="225"/>
      <c r="E86" s="226"/>
      <c r="F86" s="226"/>
      <c r="G86" s="226"/>
      <c r="H86" s="226"/>
      <c r="I86" s="226"/>
      <c r="J86" s="226"/>
      <c r="K86" s="226"/>
      <c r="L86" s="227">
        <f t="shared" si="9"/>
        <v>0</v>
      </c>
      <c r="M86" s="228">
        <f>+IF(B77="",0,C86*L86)</f>
        <v>0</v>
      </c>
      <c r="N86" s="222"/>
      <c r="O86" s="222"/>
      <c r="P86" s="222"/>
      <c r="Q86" s="222"/>
      <c r="R86" s="222"/>
    </row>
    <row r="87" spans="1:18" s="211" customFormat="1" ht="30" customHeight="1" x14ac:dyDescent="0.15">
      <c r="A87" s="468"/>
      <c r="B87" s="223"/>
      <c r="C87" s="224"/>
      <c r="D87" s="225"/>
      <c r="E87" s="226"/>
      <c r="F87" s="226"/>
      <c r="G87" s="226"/>
      <c r="H87" s="226"/>
      <c r="I87" s="226"/>
      <c r="J87" s="226"/>
      <c r="K87" s="226"/>
      <c r="L87" s="227">
        <f t="shared" si="9"/>
        <v>0</v>
      </c>
      <c r="M87" s="228">
        <f>+IF(B77="",0,C87*L87)</f>
        <v>0</v>
      </c>
      <c r="N87" s="222"/>
      <c r="O87" s="222"/>
      <c r="P87" s="222"/>
      <c r="Q87" s="222"/>
      <c r="R87" s="222"/>
    </row>
    <row r="88" spans="1:18" s="211" customFormat="1" ht="30" customHeight="1" x14ac:dyDescent="0.15">
      <c r="A88" s="468"/>
      <c r="B88" s="223"/>
      <c r="C88" s="224"/>
      <c r="D88" s="225"/>
      <c r="E88" s="226"/>
      <c r="F88" s="226"/>
      <c r="G88" s="226"/>
      <c r="H88" s="226"/>
      <c r="I88" s="226"/>
      <c r="J88" s="226"/>
      <c r="K88" s="226"/>
      <c r="L88" s="227">
        <f t="shared" si="9"/>
        <v>0</v>
      </c>
      <c r="M88" s="228">
        <f>+IF(B77="",0,C88*L88)</f>
        <v>0</v>
      </c>
      <c r="N88" s="222"/>
      <c r="O88" s="222"/>
      <c r="P88" s="222"/>
      <c r="Q88" s="222"/>
      <c r="R88" s="222"/>
    </row>
    <row r="89" spans="1:18" s="211" customFormat="1" ht="30" customHeight="1" x14ac:dyDescent="0.15">
      <c r="A89" s="468"/>
      <c r="B89" s="223"/>
      <c r="C89" s="224"/>
      <c r="D89" s="225"/>
      <c r="E89" s="226"/>
      <c r="F89" s="226"/>
      <c r="G89" s="226"/>
      <c r="H89" s="226"/>
      <c r="I89" s="226"/>
      <c r="J89" s="226"/>
      <c r="K89" s="226"/>
      <c r="L89" s="227">
        <f t="shared" si="9"/>
        <v>0</v>
      </c>
      <c r="M89" s="228">
        <f>+IF(B77="",0,C89*L89)</f>
        <v>0</v>
      </c>
      <c r="N89" s="222"/>
      <c r="O89" s="222"/>
      <c r="P89" s="222"/>
      <c r="Q89" s="222"/>
      <c r="R89" s="222"/>
    </row>
    <row r="90" spans="1:18" s="211" customFormat="1" ht="30" customHeight="1" x14ac:dyDescent="0.15">
      <c r="A90" s="468"/>
      <c r="B90" s="223"/>
      <c r="C90" s="224"/>
      <c r="D90" s="225"/>
      <c r="E90" s="226"/>
      <c r="F90" s="226"/>
      <c r="G90" s="226"/>
      <c r="H90" s="226"/>
      <c r="I90" s="226"/>
      <c r="J90" s="226"/>
      <c r="K90" s="226"/>
      <c r="L90" s="227">
        <f t="shared" si="9"/>
        <v>0</v>
      </c>
      <c r="M90" s="228">
        <f>+IF(B77="",0,C90*L90)</f>
        <v>0</v>
      </c>
      <c r="N90" s="222"/>
      <c r="O90" s="222"/>
      <c r="P90" s="222"/>
      <c r="Q90" s="222"/>
      <c r="R90" s="222"/>
    </row>
    <row r="91" spans="1:18" s="211" customFormat="1" ht="30" customHeight="1" x14ac:dyDescent="0.15">
      <c r="A91" s="468"/>
      <c r="B91" s="223"/>
      <c r="C91" s="224"/>
      <c r="D91" s="225"/>
      <c r="E91" s="226"/>
      <c r="F91" s="226"/>
      <c r="G91" s="226"/>
      <c r="H91" s="226"/>
      <c r="I91" s="226"/>
      <c r="J91" s="226"/>
      <c r="K91" s="226"/>
      <c r="L91" s="227">
        <f t="shared" si="9"/>
        <v>0</v>
      </c>
      <c r="M91" s="228">
        <f>+IF(B77="",0,C91*L91)</f>
        <v>0</v>
      </c>
      <c r="N91" s="222"/>
      <c r="O91" s="222"/>
      <c r="P91" s="222"/>
      <c r="Q91" s="222"/>
      <c r="R91" s="222"/>
    </row>
    <row r="92" spans="1:18" s="211" customFormat="1" ht="30" customHeight="1" x14ac:dyDescent="0.15">
      <c r="A92" s="468"/>
      <c r="B92" s="223"/>
      <c r="C92" s="224"/>
      <c r="D92" s="225"/>
      <c r="E92" s="226"/>
      <c r="F92" s="226"/>
      <c r="G92" s="226"/>
      <c r="H92" s="226"/>
      <c r="I92" s="226"/>
      <c r="J92" s="226"/>
      <c r="K92" s="226"/>
      <c r="L92" s="227">
        <f t="shared" si="9"/>
        <v>0</v>
      </c>
      <c r="M92" s="228">
        <f>+IF(B77="",0,C92*L92)</f>
        <v>0</v>
      </c>
      <c r="N92" s="222"/>
      <c r="O92" s="222"/>
      <c r="P92" s="222"/>
      <c r="Q92" s="222"/>
      <c r="R92" s="222"/>
    </row>
    <row r="93" spans="1:18" s="211" customFormat="1" ht="30" customHeight="1" x14ac:dyDescent="0.15">
      <c r="A93" s="468"/>
      <c r="B93" s="223"/>
      <c r="C93" s="224"/>
      <c r="D93" s="225"/>
      <c r="E93" s="226"/>
      <c r="F93" s="226"/>
      <c r="G93" s="226"/>
      <c r="H93" s="226"/>
      <c r="I93" s="226"/>
      <c r="J93" s="226"/>
      <c r="K93" s="226"/>
      <c r="L93" s="227">
        <f t="shared" si="9"/>
        <v>0</v>
      </c>
      <c r="M93" s="228">
        <f>+IF(B77="",0,C93*L93)</f>
        <v>0</v>
      </c>
      <c r="N93" s="222"/>
      <c r="O93" s="222"/>
      <c r="P93" s="222"/>
      <c r="Q93" s="222"/>
      <c r="R93" s="222"/>
    </row>
    <row r="94" spans="1:18" s="211" customFormat="1" ht="30" customHeight="1" x14ac:dyDescent="0.15">
      <c r="A94" s="469"/>
      <c r="B94" s="229"/>
      <c r="C94" s="230"/>
      <c r="D94" s="231"/>
      <c r="E94" s="232"/>
      <c r="F94" s="232"/>
      <c r="G94" s="232"/>
      <c r="H94" s="232"/>
      <c r="I94" s="232"/>
      <c r="J94" s="232"/>
      <c r="K94" s="232"/>
      <c r="L94" s="233">
        <f t="shared" si="9"/>
        <v>0</v>
      </c>
      <c r="M94" s="234">
        <f>+IF(B77="",0,C94*L94)</f>
        <v>0</v>
      </c>
      <c r="N94" s="222"/>
      <c r="O94" s="222"/>
      <c r="P94" s="222"/>
      <c r="Q94" s="222"/>
      <c r="R94" s="222"/>
    </row>
    <row r="95" spans="1:18" s="187" customFormat="1" ht="30" customHeight="1" x14ac:dyDescent="0.15">
      <c r="A95" s="470" t="str">
        <f>B77&amp;"計"</f>
        <v>計</v>
      </c>
      <c r="B95" s="471"/>
      <c r="C95" s="472"/>
      <c r="D95" s="235">
        <f>+SUM(D81:D94)</f>
        <v>0</v>
      </c>
      <c r="E95" s="235">
        <f t="shared" ref="E95:K95" si="10">+SUM(E81:E94)</f>
        <v>0</v>
      </c>
      <c r="F95" s="235">
        <f t="shared" si="10"/>
        <v>0</v>
      </c>
      <c r="G95" s="235">
        <f t="shared" si="10"/>
        <v>0</v>
      </c>
      <c r="H95" s="235">
        <f t="shared" si="10"/>
        <v>0</v>
      </c>
      <c r="I95" s="235">
        <f t="shared" si="10"/>
        <v>0</v>
      </c>
      <c r="J95" s="235">
        <f t="shared" si="10"/>
        <v>0</v>
      </c>
      <c r="K95" s="235">
        <f t="shared" si="10"/>
        <v>0</v>
      </c>
      <c r="L95" s="236">
        <f>+SUM(D95:K95)</f>
        <v>0</v>
      </c>
      <c r="M95" s="237"/>
      <c r="N95" s="238"/>
      <c r="O95" s="238"/>
      <c r="P95" s="238"/>
      <c r="Q95" s="238"/>
      <c r="R95" s="238"/>
    </row>
    <row r="96" spans="1:18" s="187" customFormat="1" ht="27" customHeight="1" x14ac:dyDescent="0.15">
      <c r="A96" s="470" t="s">
        <v>155</v>
      </c>
      <c r="B96" s="471"/>
      <c r="C96" s="472"/>
      <c r="D96" s="202">
        <f>IF(B77="",0,SUMPRODUCT(C81:C94,D81:D94))</f>
        <v>0</v>
      </c>
      <c r="E96" s="202">
        <f>IF(B77="",0,SUMPRODUCT(C81:C94,E81:E94))</f>
        <v>0</v>
      </c>
      <c r="F96" s="202">
        <f>IF(B77="",0,SUMPRODUCT(C81:C94,F81:F94))</f>
        <v>0</v>
      </c>
      <c r="G96" s="202">
        <f>IF(B77="",0,SUMPRODUCT(C81:C94,G81:G94))</f>
        <v>0</v>
      </c>
      <c r="H96" s="202">
        <f>IF(B77="",0,SUMPRODUCT(C81:C94,H81:H94))</f>
        <v>0</v>
      </c>
      <c r="I96" s="202">
        <f>IF(B77="",0,SUMPRODUCT(C81:C94,I81:I94))</f>
        <v>0</v>
      </c>
      <c r="J96" s="202">
        <f>IF(B77="",0,SUMPRODUCT(C81:C94,J81:J94))</f>
        <v>0</v>
      </c>
      <c r="K96" s="202">
        <f>IF(B77="",0,SUMPRODUCT(C81:C94,K81:K94))</f>
        <v>0</v>
      </c>
      <c r="L96" s="237"/>
      <c r="M96" s="239">
        <f>ROUNDDOWN(SUM(D96:K96),0)</f>
        <v>0</v>
      </c>
      <c r="N96" s="238"/>
      <c r="O96" s="238"/>
      <c r="P96" s="238"/>
      <c r="Q96" s="238"/>
      <c r="R96" s="238"/>
    </row>
    <row r="97" spans="1:19" s="187" customFormat="1" ht="27" customHeight="1" x14ac:dyDescent="0.15">
      <c r="A97" s="187" t="s">
        <v>147</v>
      </c>
      <c r="B97" s="195"/>
      <c r="C97" s="195"/>
      <c r="D97" s="195"/>
      <c r="E97" s="203"/>
      <c r="F97" s="203"/>
      <c r="G97" s="203"/>
      <c r="H97" s="203"/>
      <c r="I97" s="203"/>
      <c r="J97" s="203"/>
      <c r="K97" s="203"/>
      <c r="L97" s="203"/>
      <c r="M97" s="204" t="str">
        <f>"給"&amp;S97</f>
        <v>給3</v>
      </c>
      <c r="S97" s="187">
        <f>+S69+1</f>
        <v>3</v>
      </c>
    </row>
    <row r="98" spans="1:19" s="187" customFormat="1" x14ac:dyDescent="0.15">
      <c r="A98" s="187" t="s">
        <v>451</v>
      </c>
    </row>
    <row r="99" spans="1:19" s="187" customFormat="1" ht="13.5" customHeight="1" x14ac:dyDescent="0.15">
      <c r="A99" s="187" t="s">
        <v>450</v>
      </c>
      <c r="N99" s="205"/>
      <c r="O99" s="205"/>
      <c r="P99" s="205"/>
      <c r="Q99" s="205"/>
      <c r="R99" s="205"/>
    </row>
    <row r="100" spans="1:19" s="187" customFormat="1" x14ac:dyDescent="0.15">
      <c r="A100" s="206" t="s">
        <v>449</v>
      </c>
      <c r="B100" s="205"/>
      <c r="C100" s="205"/>
      <c r="D100" s="205"/>
      <c r="E100" s="205"/>
      <c r="F100" s="205"/>
      <c r="G100" s="205"/>
      <c r="H100" s="205"/>
      <c r="I100" s="205"/>
      <c r="J100" s="205"/>
      <c r="K100" s="205"/>
      <c r="L100" s="205"/>
      <c r="M100" s="205"/>
      <c r="N100" s="205"/>
      <c r="O100" s="205"/>
      <c r="P100" s="205"/>
      <c r="Q100" s="205"/>
      <c r="R100" s="205"/>
    </row>
    <row r="101" spans="1:19" s="187" customFormat="1" x14ac:dyDescent="0.15">
      <c r="A101" s="207" t="s">
        <v>148</v>
      </c>
      <c r="B101" s="205"/>
      <c r="C101" s="205"/>
      <c r="D101" s="205"/>
      <c r="E101" s="205"/>
      <c r="F101" s="205"/>
      <c r="G101" s="205"/>
      <c r="H101" s="205"/>
      <c r="I101" s="205"/>
      <c r="J101" s="205"/>
      <c r="K101" s="205"/>
      <c r="L101" s="205"/>
      <c r="M101" s="205"/>
      <c r="N101" s="205"/>
      <c r="O101" s="205"/>
      <c r="P101" s="205"/>
      <c r="Q101" s="205"/>
      <c r="R101" s="205"/>
    </row>
    <row r="102" spans="1:19" s="187" customFormat="1" x14ac:dyDescent="0.15">
      <c r="A102" s="206" t="s">
        <v>149</v>
      </c>
      <c r="B102" s="205"/>
      <c r="C102" s="205"/>
      <c r="D102" s="205"/>
      <c r="E102" s="205"/>
      <c r="F102" s="205"/>
      <c r="G102" s="205"/>
      <c r="H102" s="205"/>
      <c r="I102" s="205"/>
      <c r="J102" s="205"/>
      <c r="K102" s="205"/>
      <c r="L102" s="205"/>
      <c r="M102" s="205"/>
      <c r="N102" s="205"/>
      <c r="O102" s="205"/>
      <c r="P102" s="205"/>
      <c r="Q102" s="205"/>
      <c r="R102" s="205"/>
    </row>
    <row r="103" spans="1:19" s="187" customFormat="1" x14ac:dyDescent="0.15">
      <c r="A103" s="208" t="s">
        <v>150</v>
      </c>
      <c r="B103" s="205"/>
      <c r="C103" s="205"/>
      <c r="D103" s="205"/>
      <c r="E103" s="205"/>
      <c r="F103" s="205"/>
      <c r="G103" s="205"/>
      <c r="H103" s="205"/>
      <c r="I103" s="205"/>
      <c r="J103" s="205"/>
      <c r="K103" s="205"/>
      <c r="L103" s="205"/>
      <c r="M103" s="205"/>
      <c r="N103" s="205"/>
      <c r="O103" s="205"/>
      <c r="P103" s="205"/>
      <c r="Q103" s="205"/>
      <c r="R103" s="205"/>
    </row>
    <row r="104" spans="1:19" s="187" customFormat="1" x14ac:dyDescent="0.15">
      <c r="A104" s="208"/>
      <c r="B104" s="205"/>
      <c r="C104" s="205"/>
      <c r="D104" s="205"/>
      <c r="E104" s="205"/>
      <c r="F104" s="205"/>
      <c r="G104" s="205"/>
      <c r="H104" s="205"/>
      <c r="I104" s="205"/>
      <c r="J104" s="205"/>
      <c r="K104" s="205"/>
      <c r="L104" s="205"/>
      <c r="M104" s="205"/>
      <c r="N104" s="205"/>
      <c r="O104" s="205"/>
      <c r="P104" s="205"/>
      <c r="Q104" s="205"/>
      <c r="R104" s="205"/>
    </row>
    <row r="105" spans="1:19" s="211" customFormat="1" ht="24" x14ac:dyDescent="0.15">
      <c r="A105" s="261" t="s">
        <v>151</v>
      </c>
      <c r="B105" s="209"/>
      <c r="C105" s="241" t="str">
        <f>+IF(OR(B105="月",B105="時間",B105="日"),"","←未選択です。給与計算ができません。")</f>
        <v>←未選択です。給与計算ができません。</v>
      </c>
      <c r="D105" s="210"/>
      <c r="N105" s="212"/>
      <c r="O105" s="212"/>
      <c r="P105" s="212"/>
      <c r="Q105" s="212"/>
      <c r="R105" s="212"/>
    </row>
    <row r="106" spans="1:19" s="211" customFormat="1" x14ac:dyDescent="0.15">
      <c r="B106" s="212"/>
      <c r="C106" s="212"/>
      <c r="D106" s="212"/>
      <c r="E106" s="212"/>
      <c r="F106" s="212"/>
      <c r="G106" s="212"/>
      <c r="H106" s="212"/>
      <c r="I106" s="212"/>
      <c r="J106" s="212"/>
      <c r="K106" s="212"/>
      <c r="L106" s="212"/>
      <c r="M106" s="212"/>
      <c r="N106" s="212"/>
      <c r="O106" s="212"/>
      <c r="P106" s="212"/>
      <c r="Q106" s="212"/>
      <c r="R106" s="212"/>
    </row>
    <row r="107" spans="1:19" s="211" customFormat="1" ht="13.5" customHeight="1" x14ac:dyDescent="0.15">
      <c r="A107" s="473" t="s">
        <v>142</v>
      </c>
      <c r="B107" s="473" t="s">
        <v>152</v>
      </c>
      <c r="C107" s="474" t="str">
        <f>+"単価
（円/"&amp;B105&amp;"）"</f>
        <v>単価
（円/）</v>
      </c>
      <c r="D107" s="482" t="str">
        <f>+"活動時間（単位："&amp;B105&amp;"）"</f>
        <v>活動時間（単位：）</v>
      </c>
      <c r="E107" s="483"/>
      <c r="F107" s="483"/>
      <c r="G107" s="483"/>
      <c r="H107" s="483"/>
      <c r="I107" s="483"/>
      <c r="J107" s="483"/>
      <c r="K107" s="483"/>
      <c r="L107" s="484"/>
      <c r="M107" s="474" t="s">
        <v>153</v>
      </c>
      <c r="N107" s="213"/>
      <c r="O107" s="213"/>
      <c r="P107" s="213"/>
      <c r="Q107" s="213"/>
      <c r="R107" s="213"/>
    </row>
    <row r="108" spans="1:19" s="211" customFormat="1" x14ac:dyDescent="0.15">
      <c r="A108" s="473"/>
      <c r="B108" s="473"/>
      <c r="C108" s="474"/>
      <c r="D108" s="214" t="s">
        <v>0</v>
      </c>
      <c r="E108" s="214" t="s">
        <v>144</v>
      </c>
      <c r="F108" s="214" t="s">
        <v>145</v>
      </c>
      <c r="G108" s="214" t="s">
        <v>1</v>
      </c>
      <c r="H108" s="214" t="s">
        <v>2</v>
      </c>
      <c r="I108" s="214" t="s">
        <v>3</v>
      </c>
      <c r="J108" s="214" t="s">
        <v>5</v>
      </c>
      <c r="K108" s="214" t="s">
        <v>4</v>
      </c>
      <c r="L108" s="214" t="s">
        <v>154</v>
      </c>
      <c r="M108" s="473"/>
      <c r="N108" s="215"/>
      <c r="O108" s="215"/>
      <c r="P108" s="215"/>
      <c r="Q108" s="215"/>
      <c r="R108" s="215"/>
    </row>
    <row r="109" spans="1:19" s="211" customFormat="1" ht="30" customHeight="1" x14ac:dyDescent="0.15">
      <c r="A109" s="467"/>
      <c r="B109" s="216"/>
      <c r="C109" s="217"/>
      <c r="D109" s="218"/>
      <c r="E109" s="219"/>
      <c r="F109" s="219"/>
      <c r="G109" s="219"/>
      <c r="H109" s="219"/>
      <c r="I109" s="219"/>
      <c r="J109" s="219"/>
      <c r="K109" s="219"/>
      <c r="L109" s="220">
        <f t="shared" ref="L109:L122" si="11">+SUM(D109:K109)</f>
        <v>0</v>
      </c>
      <c r="M109" s="221">
        <f>+IF(B105="",0,C109*L109)</f>
        <v>0</v>
      </c>
      <c r="N109" s="222"/>
      <c r="O109" s="222"/>
      <c r="P109" s="222"/>
      <c r="Q109" s="222"/>
      <c r="R109" s="222"/>
    </row>
    <row r="110" spans="1:19" s="211" customFormat="1" ht="30" customHeight="1" x14ac:dyDescent="0.15">
      <c r="A110" s="468"/>
      <c r="B110" s="223"/>
      <c r="C110" s="224"/>
      <c r="D110" s="225"/>
      <c r="E110" s="226"/>
      <c r="F110" s="226"/>
      <c r="G110" s="226"/>
      <c r="H110" s="226"/>
      <c r="I110" s="226"/>
      <c r="J110" s="226"/>
      <c r="K110" s="226"/>
      <c r="L110" s="227">
        <f t="shared" si="11"/>
        <v>0</v>
      </c>
      <c r="M110" s="228">
        <f>+IF(B105="",0,C110*L110)</f>
        <v>0</v>
      </c>
      <c r="N110" s="222"/>
      <c r="O110" s="222"/>
      <c r="P110" s="222"/>
      <c r="Q110" s="222"/>
      <c r="R110" s="222"/>
    </row>
    <row r="111" spans="1:19" s="211" customFormat="1" ht="30" customHeight="1" x14ac:dyDescent="0.15">
      <c r="A111" s="468"/>
      <c r="B111" s="223"/>
      <c r="C111" s="224"/>
      <c r="D111" s="225"/>
      <c r="E111" s="226"/>
      <c r="F111" s="226"/>
      <c r="G111" s="226"/>
      <c r="H111" s="226"/>
      <c r="I111" s="226"/>
      <c r="J111" s="226"/>
      <c r="K111" s="226"/>
      <c r="L111" s="227">
        <f t="shared" si="11"/>
        <v>0</v>
      </c>
      <c r="M111" s="228">
        <f>+IF(B105="",0,C111*L111)</f>
        <v>0</v>
      </c>
      <c r="N111" s="222"/>
      <c r="O111" s="222"/>
      <c r="P111" s="222"/>
      <c r="Q111" s="222"/>
      <c r="R111" s="222"/>
    </row>
    <row r="112" spans="1:19" s="211" customFormat="1" ht="30" customHeight="1" x14ac:dyDescent="0.15">
      <c r="A112" s="468"/>
      <c r="B112" s="223"/>
      <c r="C112" s="224"/>
      <c r="D112" s="225"/>
      <c r="E112" s="226"/>
      <c r="F112" s="226"/>
      <c r="G112" s="226"/>
      <c r="H112" s="226"/>
      <c r="I112" s="226"/>
      <c r="J112" s="226"/>
      <c r="K112" s="226"/>
      <c r="L112" s="227">
        <f t="shared" si="11"/>
        <v>0</v>
      </c>
      <c r="M112" s="228">
        <f>+IF(B105="",0,C112*L112)</f>
        <v>0</v>
      </c>
      <c r="N112" s="222"/>
      <c r="O112" s="222"/>
      <c r="P112" s="222"/>
      <c r="Q112" s="222"/>
      <c r="R112" s="222"/>
    </row>
    <row r="113" spans="1:19" s="211" customFormat="1" ht="30" customHeight="1" x14ac:dyDescent="0.15">
      <c r="A113" s="468"/>
      <c r="B113" s="223"/>
      <c r="C113" s="224"/>
      <c r="D113" s="225"/>
      <c r="E113" s="226"/>
      <c r="F113" s="226"/>
      <c r="G113" s="226"/>
      <c r="H113" s="226"/>
      <c r="I113" s="226"/>
      <c r="J113" s="226"/>
      <c r="K113" s="226"/>
      <c r="L113" s="227">
        <f t="shared" si="11"/>
        <v>0</v>
      </c>
      <c r="M113" s="228">
        <f>+IF(B105="",0,C113*L113)</f>
        <v>0</v>
      </c>
      <c r="N113" s="222"/>
      <c r="O113" s="222"/>
      <c r="P113" s="222"/>
      <c r="Q113" s="222"/>
      <c r="R113" s="222"/>
    </row>
    <row r="114" spans="1:19" s="211" customFormat="1" ht="30" customHeight="1" x14ac:dyDescent="0.15">
      <c r="A114" s="468"/>
      <c r="B114" s="223"/>
      <c r="C114" s="224"/>
      <c r="D114" s="225"/>
      <c r="E114" s="226"/>
      <c r="F114" s="226"/>
      <c r="G114" s="226"/>
      <c r="H114" s="226"/>
      <c r="I114" s="226"/>
      <c r="J114" s="226"/>
      <c r="K114" s="226"/>
      <c r="L114" s="227">
        <f t="shared" si="11"/>
        <v>0</v>
      </c>
      <c r="M114" s="228">
        <f>+IF(B105="",0,C114*L114)</f>
        <v>0</v>
      </c>
      <c r="N114" s="222"/>
      <c r="O114" s="222"/>
      <c r="P114" s="222"/>
      <c r="Q114" s="222"/>
      <c r="R114" s="222"/>
    </row>
    <row r="115" spans="1:19" s="211" customFormat="1" ht="30" customHeight="1" x14ac:dyDescent="0.15">
      <c r="A115" s="468"/>
      <c r="B115" s="223"/>
      <c r="C115" s="224"/>
      <c r="D115" s="225"/>
      <c r="E115" s="226"/>
      <c r="F115" s="226"/>
      <c r="G115" s="226"/>
      <c r="H115" s="226"/>
      <c r="I115" s="226"/>
      <c r="J115" s="226"/>
      <c r="K115" s="226"/>
      <c r="L115" s="227">
        <f t="shared" si="11"/>
        <v>0</v>
      </c>
      <c r="M115" s="228">
        <f>+IF(B105="",0,C115*L115)</f>
        <v>0</v>
      </c>
      <c r="N115" s="222"/>
      <c r="O115" s="222"/>
      <c r="P115" s="222"/>
      <c r="Q115" s="222"/>
      <c r="R115" s="222"/>
    </row>
    <row r="116" spans="1:19" s="211" customFormat="1" ht="30" customHeight="1" x14ac:dyDescent="0.15">
      <c r="A116" s="468"/>
      <c r="B116" s="223"/>
      <c r="C116" s="224"/>
      <c r="D116" s="225"/>
      <c r="E116" s="226"/>
      <c r="F116" s="226"/>
      <c r="G116" s="226"/>
      <c r="H116" s="226"/>
      <c r="I116" s="226"/>
      <c r="J116" s="226"/>
      <c r="K116" s="226"/>
      <c r="L116" s="227">
        <f t="shared" si="11"/>
        <v>0</v>
      </c>
      <c r="M116" s="228">
        <f>+IF(B105="",0,C116*L116)</f>
        <v>0</v>
      </c>
      <c r="N116" s="222"/>
      <c r="O116" s="222"/>
      <c r="P116" s="222"/>
      <c r="Q116" s="222"/>
      <c r="R116" s="222"/>
    </row>
    <row r="117" spans="1:19" s="211" customFormat="1" ht="30" customHeight="1" x14ac:dyDescent="0.15">
      <c r="A117" s="468"/>
      <c r="B117" s="223"/>
      <c r="C117" s="224"/>
      <c r="D117" s="225"/>
      <c r="E117" s="226"/>
      <c r="F117" s="226"/>
      <c r="G117" s="226"/>
      <c r="H117" s="226"/>
      <c r="I117" s="226"/>
      <c r="J117" s="226"/>
      <c r="K117" s="226"/>
      <c r="L117" s="227">
        <f t="shared" si="11"/>
        <v>0</v>
      </c>
      <c r="M117" s="228">
        <f>+IF(B105="",0,C117*L117)</f>
        <v>0</v>
      </c>
      <c r="N117" s="222"/>
      <c r="O117" s="222"/>
      <c r="P117" s="222"/>
      <c r="Q117" s="222"/>
      <c r="R117" s="222"/>
    </row>
    <row r="118" spans="1:19" s="211" customFormat="1" ht="30" customHeight="1" x14ac:dyDescent="0.15">
      <c r="A118" s="468"/>
      <c r="B118" s="223"/>
      <c r="C118" s="224"/>
      <c r="D118" s="225"/>
      <c r="E118" s="226"/>
      <c r="F118" s="226"/>
      <c r="G118" s="226"/>
      <c r="H118" s="226"/>
      <c r="I118" s="226"/>
      <c r="J118" s="226"/>
      <c r="K118" s="226"/>
      <c r="L118" s="227">
        <f t="shared" si="11"/>
        <v>0</v>
      </c>
      <c r="M118" s="228">
        <f>+IF(B105="",0,C118*L118)</f>
        <v>0</v>
      </c>
      <c r="N118" s="222"/>
      <c r="O118" s="222"/>
      <c r="P118" s="222"/>
      <c r="Q118" s="222"/>
      <c r="R118" s="222"/>
    </row>
    <row r="119" spans="1:19" s="211" customFormat="1" ht="30" customHeight="1" x14ac:dyDescent="0.15">
      <c r="A119" s="468"/>
      <c r="B119" s="223"/>
      <c r="C119" s="224"/>
      <c r="D119" s="225"/>
      <c r="E119" s="226"/>
      <c r="F119" s="226"/>
      <c r="G119" s="226"/>
      <c r="H119" s="226"/>
      <c r="I119" s="226"/>
      <c r="J119" s="226"/>
      <c r="K119" s="226"/>
      <c r="L119" s="227">
        <f t="shared" si="11"/>
        <v>0</v>
      </c>
      <c r="M119" s="228">
        <f>+IF(B105="",0,C119*L119)</f>
        <v>0</v>
      </c>
      <c r="N119" s="222"/>
      <c r="O119" s="222"/>
      <c r="P119" s="222"/>
      <c r="Q119" s="222"/>
      <c r="R119" s="222"/>
    </row>
    <row r="120" spans="1:19" s="211" customFormat="1" ht="30" customHeight="1" x14ac:dyDescent="0.15">
      <c r="A120" s="468"/>
      <c r="B120" s="223"/>
      <c r="C120" s="224"/>
      <c r="D120" s="225"/>
      <c r="E120" s="226"/>
      <c r="F120" s="226"/>
      <c r="G120" s="226"/>
      <c r="H120" s="226"/>
      <c r="I120" s="226"/>
      <c r="J120" s="226"/>
      <c r="K120" s="226"/>
      <c r="L120" s="227">
        <f t="shared" si="11"/>
        <v>0</v>
      </c>
      <c r="M120" s="228">
        <f>+IF(B105="",0,C120*L120)</f>
        <v>0</v>
      </c>
      <c r="N120" s="222"/>
      <c r="O120" s="222"/>
      <c r="P120" s="222"/>
      <c r="Q120" s="222"/>
      <c r="R120" s="222"/>
    </row>
    <row r="121" spans="1:19" s="211" customFormat="1" ht="30" customHeight="1" x14ac:dyDescent="0.15">
      <c r="A121" s="468"/>
      <c r="B121" s="223"/>
      <c r="C121" s="224"/>
      <c r="D121" s="225"/>
      <c r="E121" s="226"/>
      <c r="F121" s="226"/>
      <c r="G121" s="226"/>
      <c r="H121" s="226"/>
      <c r="I121" s="226"/>
      <c r="J121" s="226"/>
      <c r="K121" s="226"/>
      <c r="L121" s="227">
        <f t="shared" si="11"/>
        <v>0</v>
      </c>
      <c r="M121" s="228">
        <f>+IF(B105="",0,C121*L121)</f>
        <v>0</v>
      </c>
      <c r="N121" s="222"/>
      <c r="O121" s="222"/>
      <c r="P121" s="222"/>
      <c r="Q121" s="222"/>
      <c r="R121" s="222"/>
    </row>
    <row r="122" spans="1:19" s="211" customFormat="1" ht="30" customHeight="1" x14ac:dyDescent="0.15">
      <c r="A122" s="469"/>
      <c r="B122" s="229"/>
      <c r="C122" s="230"/>
      <c r="D122" s="231"/>
      <c r="E122" s="232"/>
      <c r="F122" s="232"/>
      <c r="G122" s="232"/>
      <c r="H122" s="232"/>
      <c r="I122" s="232"/>
      <c r="J122" s="232"/>
      <c r="K122" s="232"/>
      <c r="L122" s="233">
        <f t="shared" si="11"/>
        <v>0</v>
      </c>
      <c r="M122" s="234">
        <f>+IF(B105="",0,C122*L122)</f>
        <v>0</v>
      </c>
      <c r="N122" s="222"/>
      <c r="O122" s="222"/>
      <c r="P122" s="222"/>
      <c r="Q122" s="222"/>
      <c r="R122" s="222"/>
    </row>
    <row r="123" spans="1:19" s="187" customFormat="1" ht="30" customHeight="1" x14ac:dyDescent="0.15">
      <c r="A123" s="470" t="str">
        <f>B105&amp;"計"</f>
        <v>計</v>
      </c>
      <c r="B123" s="471"/>
      <c r="C123" s="472"/>
      <c r="D123" s="235">
        <f>+SUM(D109:D122)</f>
        <v>0</v>
      </c>
      <c r="E123" s="235">
        <f t="shared" ref="E123:K123" si="12">+SUM(E109:E122)</f>
        <v>0</v>
      </c>
      <c r="F123" s="235">
        <f t="shared" si="12"/>
        <v>0</v>
      </c>
      <c r="G123" s="235">
        <f t="shared" si="12"/>
        <v>0</v>
      </c>
      <c r="H123" s="235">
        <f t="shared" si="12"/>
        <v>0</v>
      </c>
      <c r="I123" s="235">
        <f t="shared" si="12"/>
        <v>0</v>
      </c>
      <c r="J123" s="235">
        <f t="shared" si="12"/>
        <v>0</v>
      </c>
      <c r="K123" s="235">
        <f t="shared" si="12"/>
        <v>0</v>
      </c>
      <c r="L123" s="236">
        <f>+SUM(D123:K123)</f>
        <v>0</v>
      </c>
      <c r="M123" s="237"/>
      <c r="N123" s="238"/>
      <c r="O123" s="238"/>
      <c r="P123" s="238"/>
      <c r="Q123" s="238"/>
      <c r="R123" s="238"/>
    </row>
    <row r="124" spans="1:19" s="187" customFormat="1" ht="27" customHeight="1" x14ac:dyDescent="0.15">
      <c r="A124" s="470" t="s">
        <v>155</v>
      </c>
      <c r="B124" s="471"/>
      <c r="C124" s="472"/>
      <c r="D124" s="202">
        <f>IF(B105="",0,SUMPRODUCT(C109:C122,D109:D122))</f>
        <v>0</v>
      </c>
      <c r="E124" s="202">
        <f>IF(B105="",0,SUMPRODUCT(C109:C122,E109:E122))</f>
        <v>0</v>
      </c>
      <c r="F124" s="202">
        <f>IF(B105="",0,SUMPRODUCT(C109:C122,F109:F122))</f>
        <v>0</v>
      </c>
      <c r="G124" s="202">
        <f>IF(B105="",0,SUMPRODUCT(C109:C122,G109:G122))</f>
        <v>0</v>
      </c>
      <c r="H124" s="202">
        <f>IF(B105="",0,SUMPRODUCT(C109:C122,H109:H122))</f>
        <v>0</v>
      </c>
      <c r="I124" s="202">
        <f>IF(B105="",0,SUMPRODUCT(C109:C122,I109:I122))</f>
        <v>0</v>
      </c>
      <c r="J124" s="202">
        <f>IF(B105="",0,SUMPRODUCT(C109:C122,J109:J122))</f>
        <v>0</v>
      </c>
      <c r="K124" s="202">
        <f>IF(B105="",0,SUMPRODUCT(C109:C122,K109:K122))</f>
        <v>0</v>
      </c>
      <c r="L124" s="237"/>
      <c r="M124" s="239">
        <f>ROUNDDOWN(SUM(D124:K124),0)</f>
        <v>0</v>
      </c>
      <c r="N124" s="238"/>
      <c r="O124" s="238"/>
      <c r="P124" s="238"/>
      <c r="Q124" s="238"/>
      <c r="R124" s="238"/>
    </row>
    <row r="125" spans="1:19" s="187" customFormat="1" ht="27" customHeight="1" x14ac:dyDescent="0.15">
      <c r="A125" s="187" t="s">
        <v>147</v>
      </c>
      <c r="B125" s="195"/>
      <c r="C125" s="195"/>
      <c r="D125" s="195"/>
      <c r="E125" s="203"/>
      <c r="F125" s="203"/>
      <c r="G125" s="203"/>
      <c r="H125" s="203"/>
      <c r="I125" s="203"/>
      <c r="J125" s="203"/>
      <c r="K125" s="203"/>
      <c r="L125" s="203"/>
      <c r="M125" s="204" t="str">
        <f>"給"&amp;S125</f>
        <v>給4</v>
      </c>
      <c r="S125" s="187">
        <f>+S97+1</f>
        <v>4</v>
      </c>
    </row>
    <row r="126" spans="1:19" s="187" customFormat="1" x14ac:dyDescent="0.15">
      <c r="A126" s="187" t="s">
        <v>451</v>
      </c>
    </row>
    <row r="127" spans="1:19" s="187" customFormat="1" ht="13.5" customHeight="1" x14ac:dyDescent="0.15">
      <c r="A127" s="187" t="s">
        <v>450</v>
      </c>
      <c r="N127" s="205"/>
      <c r="O127" s="205"/>
      <c r="P127" s="205"/>
      <c r="Q127" s="205"/>
      <c r="R127" s="205"/>
    </row>
    <row r="128" spans="1:19" s="187" customFormat="1" x14ac:dyDescent="0.15">
      <c r="A128" s="206" t="s">
        <v>449</v>
      </c>
      <c r="B128" s="205"/>
      <c r="C128" s="205"/>
      <c r="D128" s="205"/>
      <c r="E128" s="205"/>
      <c r="F128" s="205"/>
      <c r="G128" s="205"/>
      <c r="H128" s="205"/>
      <c r="I128" s="205"/>
      <c r="J128" s="205"/>
      <c r="K128" s="205"/>
      <c r="L128" s="205"/>
      <c r="M128" s="205"/>
      <c r="N128" s="205"/>
      <c r="O128" s="205"/>
      <c r="P128" s="205"/>
      <c r="Q128" s="205"/>
      <c r="R128" s="205"/>
    </row>
    <row r="129" spans="1:18" s="187" customFormat="1" x14ac:dyDescent="0.15">
      <c r="A129" s="207" t="s">
        <v>148</v>
      </c>
      <c r="B129" s="205"/>
      <c r="C129" s="205"/>
      <c r="D129" s="205"/>
      <c r="E129" s="205"/>
      <c r="F129" s="205"/>
      <c r="G129" s="205"/>
      <c r="H129" s="205"/>
      <c r="I129" s="205"/>
      <c r="J129" s="205"/>
      <c r="K129" s="205"/>
      <c r="L129" s="205"/>
      <c r="M129" s="205"/>
      <c r="N129" s="205"/>
      <c r="O129" s="205"/>
      <c r="P129" s="205"/>
      <c r="Q129" s="205"/>
      <c r="R129" s="205"/>
    </row>
    <row r="130" spans="1:18" s="187" customFormat="1" x14ac:dyDescent="0.15">
      <c r="A130" s="206" t="s">
        <v>149</v>
      </c>
      <c r="B130" s="205"/>
      <c r="C130" s="205"/>
      <c r="D130" s="205"/>
      <c r="E130" s="205"/>
      <c r="F130" s="205"/>
      <c r="G130" s="205"/>
      <c r="H130" s="205"/>
      <c r="I130" s="205"/>
      <c r="J130" s="205"/>
      <c r="K130" s="205"/>
      <c r="L130" s="205"/>
      <c r="M130" s="205"/>
      <c r="N130" s="205"/>
      <c r="O130" s="205"/>
      <c r="P130" s="205"/>
      <c r="Q130" s="205"/>
      <c r="R130" s="205"/>
    </row>
    <row r="131" spans="1:18" s="187" customFormat="1" x14ac:dyDescent="0.15">
      <c r="A131" s="208" t="s">
        <v>150</v>
      </c>
      <c r="B131" s="205"/>
      <c r="C131" s="205"/>
      <c r="D131" s="205"/>
      <c r="E131" s="205"/>
      <c r="F131" s="205"/>
      <c r="G131" s="205"/>
      <c r="H131" s="205"/>
      <c r="I131" s="205"/>
      <c r="J131" s="205"/>
      <c r="K131" s="205"/>
      <c r="L131" s="205"/>
      <c r="M131" s="205"/>
      <c r="N131" s="205"/>
      <c r="O131" s="205"/>
      <c r="P131" s="205"/>
      <c r="Q131" s="205"/>
      <c r="R131" s="205"/>
    </row>
    <row r="132" spans="1:18" s="187" customFormat="1" x14ac:dyDescent="0.15">
      <c r="A132" s="208"/>
      <c r="B132" s="205"/>
      <c r="C132" s="205"/>
      <c r="D132" s="205"/>
      <c r="E132" s="205"/>
      <c r="F132" s="205"/>
      <c r="G132" s="205"/>
      <c r="H132" s="205"/>
      <c r="I132" s="205"/>
      <c r="J132" s="205"/>
      <c r="K132" s="205"/>
      <c r="L132" s="205"/>
      <c r="M132" s="205"/>
      <c r="N132" s="205"/>
      <c r="O132" s="205"/>
      <c r="P132" s="205"/>
      <c r="Q132" s="205"/>
      <c r="R132" s="205"/>
    </row>
    <row r="133" spans="1:18" s="187" customFormat="1" ht="24" x14ac:dyDescent="0.15">
      <c r="A133" s="261" t="s">
        <v>151</v>
      </c>
      <c r="B133" s="240"/>
      <c r="C133" s="241" t="str">
        <f>+IF(OR(B133="月",B133="時間",B133="日"),"","←未選択です。給与計算ができません。")</f>
        <v>←未選択です。給与計算ができません。</v>
      </c>
      <c r="D133" s="241"/>
      <c r="N133" s="205"/>
      <c r="O133" s="205"/>
      <c r="P133" s="286"/>
      <c r="Q133" s="205"/>
      <c r="R133" s="205"/>
    </row>
    <row r="134" spans="1:18" s="187" customFormat="1" x14ac:dyDescent="0.15">
      <c r="B134" s="205"/>
      <c r="C134" s="205"/>
      <c r="D134" s="205"/>
      <c r="E134" s="205"/>
      <c r="F134" s="205"/>
      <c r="G134" s="205"/>
      <c r="H134" s="205"/>
      <c r="I134" s="205"/>
      <c r="J134" s="205"/>
      <c r="K134" s="205"/>
      <c r="L134" s="205"/>
      <c r="M134" s="205"/>
      <c r="N134" s="205"/>
      <c r="O134" s="205"/>
      <c r="P134" s="205"/>
      <c r="Q134" s="205"/>
      <c r="R134" s="205"/>
    </row>
    <row r="135" spans="1:18" s="187" customFormat="1" ht="13.5" customHeight="1" x14ac:dyDescent="0.15">
      <c r="A135" s="485" t="s">
        <v>142</v>
      </c>
      <c r="B135" s="485" t="s">
        <v>152</v>
      </c>
      <c r="C135" s="486" t="str">
        <f>+"単価
（円/"&amp;B133&amp;"）"</f>
        <v>単価
（円/）</v>
      </c>
      <c r="D135" s="456" t="str">
        <f>+"活動時間（単位："&amp;B133&amp;"）"</f>
        <v>活動時間（単位：）</v>
      </c>
      <c r="E135" s="457"/>
      <c r="F135" s="457"/>
      <c r="G135" s="457"/>
      <c r="H135" s="457"/>
      <c r="I135" s="457"/>
      <c r="J135" s="457"/>
      <c r="K135" s="457"/>
      <c r="L135" s="458"/>
      <c r="M135" s="487" t="s">
        <v>153</v>
      </c>
      <c r="N135" s="195"/>
      <c r="O135" s="195"/>
      <c r="P135" s="195"/>
      <c r="Q135" s="195"/>
      <c r="R135" s="195"/>
    </row>
    <row r="136" spans="1:18" s="187" customFormat="1" x14ac:dyDescent="0.15">
      <c r="A136" s="485"/>
      <c r="B136" s="485"/>
      <c r="C136" s="486"/>
      <c r="D136" s="196" t="s">
        <v>0</v>
      </c>
      <c r="E136" s="196" t="s">
        <v>144</v>
      </c>
      <c r="F136" s="196" t="s">
        <v>145</v>
      </c>
      <c r="G136" s="196" t="s">
        <v>1</v>
      </c>
      <c r="H136" s="196" t="s">
        <v>2</v>
      </c>
      <c r="I136" s="196" t="s">
        <v>3</v>
      </c>
      <c r="J136" s="196" t="s">
        <v>5</v>
      </c>
      <c r="K136" s="196" t="s">
        <v>4</v>
      </c>
      <c r="L136" s="196" t="s">
        <v>154</v>
      </c>
      <c r="M136" s="488"/>
      <c r="N136" s="197"/>
      <c r="O136" s="197"/>
      <c r="P136" s="197"/>
      <c r="Q136" s="197"/>
      <c r="R136" s="197"/>
    </row>
    <row r="137" spans="1:18" s="187" customFormat="1" ht="30" customHeight="1" x14ac:dyDescent="0.15">
      <c r="A137" s="467"/>
      <c r="B137" s="216"/>
      <c r="C137" s="217"/>
      <c r="D137" s="218"/>
      <c r="E137" s="219"/>
      <c r="F137" s="219"/>
      <c r="G137" s="219"/>
      <c r="H137" s="219"/>
      <c r="I137" s="219"/>
      <c r="J137" s="219"/>
      <c r="K137" s="219"/>
      <c r="L137" s="220">
        <f t="shared" ref="L137:L150" si="13">+SUM(D137:K137)</f>
        <v>0</v>
      </c>
      <c r="M137" s="221">
        <f>+IF(B133="",0,C137*L137)</f>
        <v>0</v>
      </c>
      <c r="N137" s="238"/>
      <c r="O137" s="238"/>
      <c r="P137" s="238"/>
      <c r="Q137" s="238"/>
      <c r="R137" s="238"/>
    </row>
    <row r="138" spans="1:18" s="187" customFormat="1" ht="30" customHeight="1" x14ac:dyDescent="0.15">
      <c r="A138" s="468"/>
      <c r="B138" s="223"/>
      <c r="C138" s="224"/>
      <c r="D138" s="225"/>
      <c r="E138" s="226"/>
      <c r="F138" s="226"/>
      <c r="G138" s="226"/>
      <c r="H138" s="226"/>
      <c r="I138" s="226"/>
      <c r="J138" s="226"/>
      <c r="K138" s="226"/>
      <c r="L138" s="227">
        <f t="shared" si="13"/>
        <v>0</v>
      </c>
      <c r="M138" s="228">
        <f>+IF(B133="",0,C138*L138)</f>
        <v>0</v>
      </c>
      <c r="N138" s="238"/>
      <c r="O138" s="238"/>
      <c r="P138" s="238"/>
      <c r="Q138" s="238"/>
      <c r="R138" s="238"/>
    </row>
    <row r="139" spans="1:18" s="187" customFormat="1" ht="30" customHeight="1" x14ac:dyDescent="0.15">
      <c r="A139" s="468"/>
      <c r="B139" s="223"/>
      <c r="C139" s="224"/>
      <c r="D139" s="225"/>
      <c r="E139" s="226"/>
      <c r="F139" s="226"/>
      <c r="G139" s="226"/>
      <c r="H139" s="226"/>
      <c r="I139" s="226"/>
      <c r="J139" s="226"/>
      <c r="K139" s="226"/>
      <c r="L139" s="227">
        <f t="shared" si="13"/>
        <v>0</v>
      </c>
      <c r="M139" s="228">
        <f>+IF(B133="",0,C139*L139)</f>
        <v>0</v>
      </c>
      <c r="N139" s="238"/>
      <c r="O139" s="238"/>
      <c r="P139" s="238"/>
      <c r="Q139" s="238"/>
      <c r="R139" s="238"/>
    </row>
    <row r="140" spans="1:18" s="187" customFormat="1" ht="30" customHeight="1" x14ac:dyDescent="0.15">
      <c r="A140" s="468"/>
      <c r="B140" s="223"/>
      <c r="C140" s="224"/>
      <c r="D140" s="225"/>
      <c r="E140" s="226"/>
      <c r="F140" s="226"/>
      <c r="G140" s="226"/>
      <c r="H140" s="226"/>
      <c r="I140" s="226"/>
      <c r="J140" s="226"/>
      <c r="K140" s="226"/>
      <c r="L140" s="227">
        <f t="shared" si="13"/>
        <v>0</v>
      </c>
      <c r="M140" s="228">
        <f>+IF(B133="",0,C140*L140)</f>
        <v>0</v>
      </c>
      <c r="N140" s="238"/>
      <c r="O140" s="238"/>
      <c r="P140" s="238"/>
      <c r="Q140" s="238"/>
      <c r="R140" s="238"/>
    </row>
    <row r="141" spans="1:18" s="187" customFormat="1" ht="30" customHeight="1" x14ac:dyDescent="0.15">
      <c r="A141" s="468"/>
      <c r="B141" s="223"/>
      <c r="C141" s="224"/>
      <c r="D141" s="225"/>
      <c r="E141" s="226"/>
      <c r="F141" s="226"/>
      <c r="G141" s="226"/>
      <c r="H141" s="226"/>
      <c r="I141" s="226"/>
      <c r="J141" s="226"/>
      <c r="K141" s="226"/>
      <c r="L141" s="227">
        <f t="shared" si="13"/>
        <v>0</v>
      </c>
      <c r="M141" s="228">
        <f>+IF(B133="",0,C141*L141)</f>
        <v>0</v>
      </c>
      <c r="N141" s="238"/>
      <c r="O141" s="238"/>
      <c r="P141" s="238"/>
      <c r="Q141" s="238"/>
      <c r="R141" s="238"/>
    </row>
    <row r="142" spans="1:18" s="187" customFormat="1" ht="30" customHeight="1" x14ac:dyDescent="0.15">
      <c r="A142" s="468"/>
      <c r="B142" s="223"/>
      <c r="C142" s="224"/>
      <c r="D142" s="225"/>
      <c r="E142" s="226"/>
      <c r="F142" s="226"/>
      <c r="G142" s="226"/>
      <c r="H142" s="226"/>
      <c r="I142" s="226"/>
      <c r="J142" s="226"/>
      <c r="K142" s="226"/>
      <c r="L142" s="227">
        <f t="shared" si="13"/>
        <v>0</v>
      </c>
      <c r="M142" s="228">
        <f>+IF(B133="",0,C142*L142)</f>
        <v>0</v>
      </c>
      <c r="N142" s="238"/>
      <c r="O142" s="238"/>
      <c r="P142" s="238"/>
      <c r="Q142" s="238"/>
      <c r="R142" s="238"/>
    </row>
    <row r="143" spans="1:18" s="187" customFormat="1" ht="30" customHeight="1" x14ac:dyDescent="0.15">
      <c r="A143" s="468"/>
      <c r="B143" s="223"/>
      <c r="C143" s="224"/>
      <c r="D143" s="225"/>
      <c r="E143" s="226"/>
      <c r="F143" s="226"/>
      <c r="G143" s="226"/>
      <c r="H143" s="226"/>
      <c r="I143" s="226"/>
      <c r="J143" s="226"/>
      <c r="K143" s="226"/>
      <c r="L143" s="227">
        <f t="shared" si="13"/>
        <v>0</v>
      </c>
      <c r="M143" s="228">
        <f>+IF(B133="",0,C143*L143)</f>
        <v>0</v>
      </c>
      <c r="N143" s="238"/>
      <c r="O143" s="238"/>
      <c r="P143" s="238"/>
      <c r="Q143" s="238"/>
      <c r="R143" s="238"/>
    </row>
    <row r="144" spans="1:18" s="187" customFormat="1" ht="30" customHeight="1" x14ac:dyDescent="0.15">
      <c r="A144" s="468"/>
      <c r="B144" s="223"/>
      <c r="C144" s="224"/>
      <c r="D144" s="225"/>
      <c r="E144" s="226"/>
      <c r="F144" s="226"/>
      <c r="G144" s="226"/>
      <c r="H144" s="226"/>
      <c r="I144" s="226"/>
      <c r="J144" s="226"/>
      <c r="K144" s="226"/>
      <c r="L144" s="227">
        <f t="shared" si="13"/>
        <v>0</v>
      </c>
      <c r="M144" s="228">
        <f>+IF(B133="",0,C144*L144)</f>
        <v>0</v>
      </c>
      <c r="N144" s="238"/>
      <c r="O144" s="238"/>
      <c r="P144" s="238"/>
      <c r="Q144" s="238"/>
      <c r="R144" s="238"/>
    </row>
    <row r="145" spans="1:19" s="187" customFormat="1" ht="30" customHeight="1" x14ac:dyDescent="0.15">
      <c r="A145" s="468"/>
      <c r="B145" s="223"/>
      <c r="C145" s="224"/>
      <c r="D145" s="225"/>
      <c r="E145" s="226"/>
      <c r="F145" s="226"/>
      <c r="G145" s="226"/>
      <c r="H145" s="226"/>
      <c r="I145" s="226"/>
      <c r="J145" s="226"/>
      <c r="K145" s="226"/>
      <c r="L145" s="227">
        <f t="shared" si="13"/>
        <v>0</v>
      </c>
      <c r="M145" s="228">
        <f>+IF(B133="",0,C145*L145)</f>
        <v>0</v>
      </c>
      <c r="N145" s="238"/>
      <c r="O145" s="238"/>
      <c r="P145" s="238"/>
      <c r="Q145" s="238"/>
      <c r="R145" s="238"/>
    </row>
    <row r="146" spans="1:19" s="187" customFormat="1" ht="30" customHeight="1" x14ac:dyDescent="0.15">
      <c r="A146" s="468"/>
      <c r="B146" s="223"/>
      <c r="C146" s="224"/>
      <c r="D146" s="225"/>
      <c r="E146" s="226"/>
      <c r="F146" s="226"/>
      <c r="G146" s="226"/>
      <c r="H146" s="226"/>
      <c r="I146" s="226"/>
      <c r="J146" s="226"/>
      <c r="K146" s="226"/>
      <c r="L146" s="227">
        <f t="shared" si="13"/>
        <v>0</v>
      </c>
      <c r="M146" s="228">
        <f>+IF(B133="",0,C146*L146)</f>
        <v>0</v>
      </c>
      <c r="N146" s="238"/>
      <c r="O146" s="238"/>
      <c r="P146" s="238"/>
      <c r="Q146" s="238"/>
      <c r="R146" s="238"/>
    </row>
    <row r="147" spans="1:19" s="187" customFormat="1" ht="30" customHeight="1" x14ac:dyDescent="0.15">
      <c r="A147" s="468"/>
      <c r="B147" s="223"/>
      <c r="C147" s="224"/>
      <c r="D147" s="225"/>
      <c r="E147" s="226"/>
      <c r="F147" s="226"/>
      <c r="G147" s="226"/>
      <c r="H147" s="226"/>
      <c r="I147" s="226"/>
      <c r="J147" s="226"/>
      <c r="K147" s="226"/>
      <c r="L147" s="227">
        <f t="shared" si="13"/>
        <v>0</v>
      </c>
      <c r="M147" s="228">
        <f>+IF(B133="",0,C147*L147)</f>
        <v>0</v>
      </c>
      <c r="N147" s="238"/>
      <c r="O147" s="238"/>
      <c r="P147" s="238"/>
      <c r="Q147" s="238"/>
      <c r="R147" s="238"/>
    </row>
    <row r="148" spans="1:19" s="187" customFormat="1" ht="30" customHeight="1" x14ac:dyDescent="0.15">
      <c r="A148" s="468"/>
      <c r="B148" s="223"/>
      <c r="C148" s="224"/>
      <c r="D148" s="225"/>
      <c r="E148" s="226"/>
      <c r="F148" s="226"/>
      <c r="G148" s="226"/>
      <c r="H148" s="226"/>
      <c r="I148" s="226"/>
      <c r="J148" s="226"/>
      <c r="K148" s="226"/>
      <c r="L148" s="227">
        <f t="shared" si="13"/>
        <v>0</v>
      </c>
      <c r="M148" s="228">
        <f>+IF(B133="",0,C148*L148)</f>
        <v>0</v>
      </c>
      <c r="N148" s="238"/>
      <c r="O148" s="238"/>
      <c r="P148" s="238"/>
      <c r="Q148" s="238"/>
      <c r="R148" s="238"/>
    </row>
    <row r="149" spans="1:19" s="187" customFormat="1" ht="30" customHeight="1" x14ac:dyDescent="0.15">
      <c r="A149" s="468"/>
      <c r="B149" s="223"/>
      <c r="C149" s="224"/>
      <c r="D149" s="225"/>
      <c r="E149" s="226"/>
      <c r="F149" s="226"/>
      <c r="G149" s="226"/>
      <c r="H149" s="226"/>
      <c r="I149" s="226"/>
      <c r="J149" s="226"/>
      <c r="K149" s="226"/>
      <c r="L149" s="227">
        <f t="shared" si="13"/>
        <v>0</v>
      </c>
      <c r="M149" s="228">
        <f>+IF(B133="",0,C149*L149)</f>
        <v>0</v>
      </c>
      <c r="N149" s="238"/>
      <c r="O149" s="238"/>
      <c r="P149" s="238"/>
      <c r="Q149" s="238"/>
      <c r="R149" s="238"/>
    </row>
    <row r="150" spans="1:19" s="187" customFormat="1" ht="30" customHeight="1" x14ac:dyDescent="0.15">
      <c r="A150" s="469"/>
      <c r="B150" s="229"/>
      <c r="C150" s="230"/>
      <c r="D150" s="231"/>
      <c r="E150" s="232"/>
      <c r="F150" s="232"/>
      <c r="G150" s="232"/>
      <c r="H150" s="232"/>
      <c r="I150" s="232"/>
      <c r="J150" s="232"/>
      <c r="K150" s="232"/>
      <c r="L150" s="233">
        <f t="shared" si="13"/>
        <v>0</v>
      </c>
      <c r="M150" s="234">
        <f>+IF(B133="",0,C150*L150)</f>
        <v>0</v>
      </c>
      <c r="N150" s="238"/>
      <c r="O150" s="238"/>
      <c r="P150" s="238"/>
      <c r="Q150" s="238"/>
      <c r="R150" s="238"/>
    </row>
    <row r="151" spans="1:19" s="187" customFormat="1" ht="30" customHeight="1" x14ac:dyDescent="0.15">
      <c r="A151" s="470" t="str">
        <f>B133&amp;"計"</f>
        <v>計</v>
      </c>
      <c r="B151" s="471"/>
      <c r="C151" s="472"/>
      <c r="D151" s="235">
        <f>+SUM(D137:D150)</f>
        <v>0</v>
      </c>
      <c r="E151" s="235">
        <f t="shared" ref="E151:K151" si="14">+SUM(E137:E150)</f>
        <v>0</v>
      </c>
      <c r="F151" s="235">
        <f t="shared" si="14"/>
        <v>0</v>
      </c>
      <c r="G151" s="235">
        <f t="shared" si="14"/>
        <v>0</v>
      </c>
      <c r="H151" s="235">
        <f t="shared" si="14"/>
        <v>0</v>
      </c>
      <c r="I151" s="235">
        <f t="shared" si="14"/>
        <v>0</v>
      </c>
      <c r="J151" s="235">
        <f t="shared" si="14"/>
        <v>0</v>
      </c>
      <c r="K151" s="235">
        <f t="shared" si="14"/>
        <v>0</v>
      </c>
      <c r="L151" s="236">
        <f>+SUM(D151:K151)</f>
        <v>0</v>
      </c>
      <c r="M151" s="237"/>
      <c r="N151" s="238"/>
      <c r="O151" s="238"/>
      <c r="P151" s="238"/>
      <c r="Q151" s="238"/>
      <c r="R151" s="238"/>
    </row>
    <row r="152" spans="1:19" s="187" customFormat="1" ht="27" customHeight="1" x14ac:dyDescent="0.15">
      <c r="A152" s="470" t="s">
        <v>155</v>
      </c>
      <c r="B152" s="471"/>
      <c r="C152" s="472"/>
      <c r="D152" s="202">
        <f>IF(B133="",0,SUMPRODUCT(C137:C150,D137:D150))</f>
        <v>0</v>
      </c>
      <c r="E152" s="202">
        <f>IF(B133="",0,SUMPRODUCT(C137:C150,E137:E150))</f>
        <v>0</v>
      </c>
      <c r="F152" s="202">
        <f>IF(B133="",0,SUMPRODUCT(C137:C150,F137:F150))</f>
        <v>0</v>
      </c>
      <c r="G152" s="202">
        <f>IF(B133="",0,SUMPRODUCT(C137:C150,G137:G150))</f>
        <v>0</v>
      </c>
      <c r="H152" s="202">
        <f>IF(B133="",0,SUMPRODUCT(C137:C150,H137:H150))</f>
        <v>0</v>
      </c>
      <c r="I152" s="202">
        <f>IF(B133="",0,SUMPRODUCT(C137:C150,I137:I150))</f>
        <v>0</v>
      </c>
      <c r="J152" s="202">
        <f>IF(B133="",0,SUMPRODUCT(C137:C150,J137:J150))</f>
        <v>0</v>
      </c>
      <c r="K152" s="202">
        <f>IF(B133="",0,SUMPRODUCT(C137:C150,K137:K150))</f>
        <v>0</v>
      </c>
      <c r="L152" s="237"/>
      <c r="M152" s="239">
        <f>ROUNDDOWN(SUM(D152:K152),0)</f>
        <v>0</v>
      </c>
      <c r="N152" s="238"/>
      <c r="O152" s="238"/>
      <c r="P152" s="238"/>
      <c r="Q152" s="238"/>
      <c r="R152" s="238"/>
    </row>
    <row r="153" spans="1:19" s="187" customFormat="1" ht="27" customHeight="1" x14ac:dyDescent="0.15">
      <c r="A153" s="187" t="s">
        <v>147</v>
      </c>
      <c r="B153" s="195"/>
      <c r="C153" s="195"/>
      <c r="D153" s="195"/>
      <c r="E153" s="203"/>
      <c r="F153" s="203"/>
      <c r="G153" s="203"/>
      <c r="H153" s="203"/>
      <c r="I153" s="203"/>
      <c r="J153" s="203"/>
      <c r="K153" s="203"/>
      <c r="L153" s="203"/>
      <c r="M153" s="204" t="str">
        <f>"給"&amp;S153</f>
        <v>給5</v>
      </c>
      <c r="S153" s="187">
        <f>+S125+1</f>
        <v>5</v>
      </c>
    </row>
    <row r="154" spans="1:19" s="187" customFormat="1" x14ac:dyDescent="0.15">
      <c r="A154" s="187" t="s">
        <v>451</v>
      </c>
    </row>
    <row r="155" spans="1:19" s="187" customFormat="1" ht="13.5" customHeight="1" x14ac:dyDescent="0.15">
      <c r="A155" s="187" t="s">
        <v>450</v>
      </c>
      <c r="N155" s="205"/>
      <c r="O155" s="205"/>
      <c r="P155" s="205"/>
      <c r="Q155" s="205"/>
      <c r="R155" s="205"/>
    </row>
    <row r="156" spans="1:19" s="187" customFormat="1" x14ac:dyDescent="0.15">
      <c r="A156" s="206" t="s">
        <v>449</v>
      </c>
      <c r="B156" s="205"/>
      <c r="C156" s="205"/>
      <c r="D156" s="205"/>
      <c r="E156" s="205"/>
      <c r="F156" s="205"/>
      <c r="G156" s="205"/>
      <c r="H156" s="205"/>
      <c r="I156" s="205"/>
      <c r="J156" s="205"/>
      <c r="K156" s="205"/>
      <c r="L156" s="205"/>
      <c r="M156" s="205"/>
      <c r="N156" s="205"/>
      <c r="O156" s="205"/>
      <c r="P156" s="205"/>
      <c r="Q156" s="205"/>
      <c r="R156" s="205"/>
    </row>
    <row r="157" spans="1:19" s="187" customFormat="1" x14ac:dyDescent="0.15">
      <c r="A157" s="207" t="s">
        <v>148</v>
      </c>
      <c r="B157" s="205"/>
      <c r="C157" s="205"/>
      <c r="D157" s="205"/>
      <c r="E157" s="205"/>
      <c r="F157" s="205"/>
      <c r="G157" s="205"/>
      <c r="H157" s="205"/>
      <c r="I157" s="205"/>
      <c r="J157" s="205"/>
      <c r="K157" s="205"/>
      <c r="L157" s="205"/>
      <c r="M157" s="205"/>
      <c r="N157" s="205"/>
      <c r="O157" s="205"/>
      <c r="P157" s="205"/>
      <c r="Q157" s="205"/>
      <c r="R157" s="205"/>
    </row>
    <row r="158" spans="1:19" s="187" customFormat="1" x14ac:dyDescent="0.15">
      <c r="A158" s="206" t="s">
        <v>149</v>
      </c>
      <c r="B158" s="205"/>
      <c r="C158" s="205"/>
      <c r="D158" s="205"/>
      <c r="E158" s="205"/>
      <c r="F158" s="205"/>
      <c r="G158" s="205"/>
      <c r="H158" s="205"/>
      <c r="I158" s="205"/>
      <c r="J158" s="205"/>
      <c r="K158" s="205"/>
      <c r="L158" s="205"/>
      <c r="M158" s="205"/>
      <c r="N158" s="205"/>
      <c r="O158" s="205"/>
      <c r="P158" s="205"/>
      <c r="Q158" s="205"/>
      <c r="R158" s="205"/>
    </row>
    <row r="159" spans="1:19" s="187" customFormat="1" x14ac:dyDescent="0.15">
      <c r="A159" s="208" t="s">
        <v>150</v>
      </c>
      <c r="B159" s="205"/>
      <c r="C159" s="205"/>
      <c r="D159" s="205"/>
      <c r="E159" s="205"/>
      <c r="F159" s="205"/>
      <c r="G159" s="205"/>
      <c r="H159" s="205"/>
      <c r="I159" s="205"/>
      <c r="J159" s="205"/>
      <c r="K159" s="205"/>
      <c r="L159" s="205"/>
      <c r="M159" s="205"/>
      <c r="N159" s="205"/>
      <c r="O159" s="205"/>
      <c r="P159" s="205"/>
      <c r="Q159" s="205"/>
      <c r="R159" s="205"/>
    </row>
    <row r="160" spans="1:19" s="187" customFormat="1" x14ac:dyDescent="0.15">
      <c r="A160" s="208"/>
      <c r="B160" s="205"/>
      <c r="C160" s="205"/>
      <c r="D160" s="205"/>
      <c r="E160" s="205"/>
      <c r="F160" s="205"/>
      <c r="G160" s="205"/>
      <c r="H160" s="205"/>
      <c r="I160" s="205"/>
      <c r="J160" s="205"/>
      <c r="K160" s="205"/>
      <c r="L160" s="205"/>
      <c r="M160" s="205"/>
      <c r="N160" s="205"/>
      <c r="O160" s="205"/>
      <c r="P160" s="205"/>
      <c r="Q160" s="205"/>
      <c r="R160" s="205"/>
    </row>
    <row r="161" spans="1:18" s="187" customFormat="1" ht="24" x14ac:dyDescent="0.15">
      <c r="A161" s="261" t="s">
        <v>151</v>
      </c>
      <c r="B161" s="240"/>
      <c r="C161" s="241" t="str">
        <f>+IF(OR(B161="月",B161="時間",B161="日"),"","←未選択です。給与計算ができません。")</f>
        <v>←未選択です。給与計算ができません。</v>
      </c>
      <c r="D161" s="241"/>
      <c r="N161" s="205"/>
      <c r="O161" s="205"/>
      <c r="P161" s="205"/>
      <c r="Q161" s="205"/>
      <c r="R161" s="205"/>
    </row>
    <row r="162" spans="1:18" s="187" customFormat="1" x14ac:dyDescent="0.15">
      <c r="B162" s="205"/>
      <c r="C162" s="205"/>
      <c r="D162" s="205"/>
      <c r="E162" s="205"/>
      <c r="F162" s="205"/>
      <c r="G162" s="205"/>
      <c r="H162" s="205"/>
      <c r="I162" s="205"/>
      <c r="J162" s="205"/>
      <c r="K162" s="205"/>
      <c r="L162" s="205"/>
      <c r="M162" s="205"/>
      <c r="N162" s="205"/>
      <c r="O162" s="205"/>
      <c r="P162" s="205"/>
      <c r="Q162" s="205"/>
      <c r="R162" s="205"/>
    </row>
    <row r="163" spans="1:18" s="187" customFormat="1" ht="13.5" customHeight="1" x14ac:dyDescent="0.15">
      <c r="A163" s="485" t="s">
        <v>142</v>
      </c>
      <c r="B163" s="485" t="s">
        <v>152</v>
      </c>
      <c r="C163" s="486" t="str">
        <f>+"単価
（円/"&amp;B161&amp;"）"</f>
        <v>単価
（円/）</v>
      </c>
      <c r="D163" s="456" t="str">
        <f>+"活動時間（単位："&amp;B161&amp;"）"</f>
        <v>活動時間（単位：）</v>
      </c>
      <c r="E163" s="457"/>
      <c r="F163" s="457"/>
      <c r="G163" s="457"/>
      <c r="H163" s="457"/>
      <c r="I163" s="457"/>
      <c r="J163" s="457"/>
      <c r="K163" s="457"/>
      <c r="L163" s="458"/>
      <c r="M163" s="487" t="s">
        <v>153</v>
      </c>
      <c r="N163" s="195"/>
      <c r="O163" s="195"/>
      <c r="P163" s="195"/>
      <c r="Q163" s="195"/>
      <c r="R163" s="195"/>
    </row>
    <row r="164" spans="1:18" s="187" customFormat="1" x14ac:dyDescent="0.15">
      <c r="A164" s="485"/>
      <c r="B164" s="485"/>
      <c r="C164" s="486"/>
      <c r="D164" s="196" t="s">
        <v>0</v>
      </c>
      <c r="E164" s="196" t="s">
        <v>144</v>
      </c>
      <c r="F164" s="196" t="s">
        <v>145</v>
      </c>
      <c r="G164" s="196" t="s">
        <v>1</v>
      </c>
      <c r="H164" s="196" t="s">
        <v>2</v>
      </c>
      <c r="I164" s="196" t="s">
        <v>3</v>
      </c>
      <c r="J164" s="196" t="s">
        <v>5</v>
      </c>
      <c r="K164" s="196" t="s">
        <v>4</v>
      </c>
      <c r="L164" s="196" t="s">
        <v>154</v>
      </c>
      <c r="M164" s="488"/>
      <c r="N164" s="197"/>
      <c r="O164" s="197"/>
      <c r="P164" s="197"/>
      <c r="Q164" s="197"/>
      <c r="R164" s="197"/>
    </row>
    <row r="165" spans="1:18" s="187" customFormat="1" ht="30" customHeight="1" x14ac:dyDescent="0.15">
      <c r="A165" s="467"/>
      <c r="B165" s="216"/>
      <c r="C165" s="217"/>
      <c r="D165" s="218"/>
      <c r="E165" s="219"/>
      <c r="F165" s="219"/>
      <c r="G165" s="219"/>
      <c r="H165" s="219"/>
      <c r="I165" s="219"/>
      <c r="J165" s="219"/>
      <c r="K165" s="219"/>
      <c r="L165" s="220">
        <f t="shared" ref="L165:L178" si="15">+SUM(D165:K165)</f>
        <v>0</v>
      </c>
      <c r="M165" s="221">
        <f>+IF(B161="",0,C165*L165)</f>
        <v>0</v>
      </c>
      <c r="N165" s="238"/>
      <c r="O165" s="238"/>
      <c r="P165" s="238"/>
      <c r="Q165" s="238"/>
      <c r="R165" s="238"/>
    </row>
    <row r="166" spans="1:18" s="187" customFormat="1" ht="30" customHeight="1" x14ac:dyDescent="0.15">
      <c r="A166" s="468"/>
      <c r="B166" s="223"/>
      <c r="C166" s="224"/>
      <c r="D166" s="225"/>
      <c r="E166" s="226"/>
      <c r="F166" s="226"/>
      <c r="G166" s="226"/>
      <c r="H166" s="226"/>
      <c r="I166" s="226"/>
      <c r="J166" s="226"/>
      <c r="K166" s="226"/>
      <c r="L166" s="227">
        <f t="shared" si="15"/>
        <v>0</v>
      </c>
      <c r="M166" s="228">
        <f>+IF(B161="",0,C166*L166)</f>
        <v>0</v>
      </c>
      <c r="N166" s="238"/>
      <c r="O166" s="238"/>
      <c r="P166" s="238"/>
      <c r="Q166" s="238"/>
      <c r="R166" s="238"/>
    </row>
    <row r="167" spans="1:18" s="187" customFormat="1" ht="30" customHeight="1" x14ac:dyDescent="0.15">
      <c r="A167" s="468"/>
      <c r="B167" s="223"/>
      <c r="C167" s="224"/>
      <c r="D167" s="225"/>
      <c r="E167" s="226"/>
      <c r="F167" s="226"/>
      <c r="G167" s="226"/>
      <c r="H167" s="226"/>
      <c r="I167" s="226"/>
      <c r="J167" s="226"/>
      <c r="K167" s="226"/>
      <c r="L167" s="227">
        <f t="shared" si="15"/>
        <v>0</v>
      </c>
      <c r="M167" s="228">
        <f>+IF(B161="",0,C167*L167)</f>
        <v>0</v>
      </c>
      <c r="N167" s="238"/>
      <c r="O167" s="238"/>
      <c r="P167" s="238"/>
      <c r="Q167" s="238"/>
      <c r="R167" s="238"/>
    </row>
    <row r="168" spans="1:18" s="187" customFormat="1" ht="30" customHeight="1" x14ac:dyDescent="0.15">
      <c r="A168" s="468"/>
      <c r="B168" s="223"/>
      <c r="C168" s="224"/>
      <c r="D168" s="225"/>
      <c r="E168" s="226"/>
      <c r="F168" s="226"/>
      <c r="G168" s="226"/>
      <c r="H168" s="226"/>
      <c r="I168" s="226"/>
      <c r="J168" s="226"/>
      <c r="K168" s="226"/>
      <c r="L168" s="227">
        <f t="shared" si="15"/>
        <v>0</v>
      </c>
      <c r="M168" s="228">
        <f>+IF(B161="",0,C168*L168)</f>
        <v>0</v>
      </c>
      <c r="N168" s="238"/>
      <c r="O168" s="238"/>
      <c r="P168" s="238"/>
      <c r="Q168" s="238"/>
      <c r="R168" s="238"/>
    </row>
    <row r="169" spans="1:18" s="187" customFormat="1" ht="30" customHeight="1" x14ac:dyDescent="0.15">
      <c r="A169" s="468"/>
      <c r="B169" s="223"/>
      <c r="C169" s="224"/>
      <c r="D169" s="225"/>
      <c r="E169" s="226"/>
      <c r="F169" s="226"/>
      <c r="G169" s="226"/>
      <c r="H169" s="226"/>
      <c r="I169" s="226"/>
      <c r="J169" s="226"/>
      <c r="K169" s="226"/>
      <c r="L169" s="227">
        <f t="shared" si="15"/>
        <v>0</v>
      </c>
      <c r="M169" s="228">
        <f>+IF(B161="",0,C169*L169)</f>
        <v>0</v>
      </c>
      <c r="N169" s="238"/>
      <c r="O169" s="238"/>
      <c r="P169" s="238"/>
      <c r="Q169" s="238"/>
      <c r="R169" s="238"/>
    </row>
    <row r="170" spans="1:18" s="187" customFormat="1" ht="30" customHeight="1" x14ac:dyDescent="0.15">
      <c r="A170" s="468"/>
      <c r="B170" s="223"/>
      <c r="C170" s="224"/>
      <c r="D170" s="225"/>
      <c r="E170" s="226"/>
      <c r="F170" s="226"/>
      <c r="G170" s="226"/>
      <c r="H170" s="226"/>
      <c r="I170" s="226"/>
      <c r="J170" s="226"/>
      <c r="K170" s="226"/>
      <c r="L170" s="227">
        <f t="shared" si="15"/>
        <v>0</v>
      </c>
      <c r="M170" s="228">
        <f>+IF(B161="",0,C170*L170)</f>
        <v>0</v>
      </c>
      <c r="N170" s="238"/>
      <c r="O170" s="238"/>
      <c r="P170" s="238"/>
      <c r="Q170" s="238"/>
      <c r="R170" s="238"/>
    </row>
    <row r="171" spans="1:18" s="187" customFormat="1" ht="30" customHeight="1" x14ac:dyDescent="0.15">
      <c r="A171" s="468"/>
      <c r="B171" s="223"/>
      <c r="C171" s="224"/>
      <c r="D171" s="225"/>
      <c r="E171" s="226"/>
      <c r="F171" s="226"/>
      <c r="G171" s="226"/>
      <c r="H171" s="226"/>
      <c r="I171" s="226"/>
      <c r="J171" s="226"/>
      <c r="K171" s="226"/>
      <c r="L171" s="227">
        <f t="shared" si="15"/>
        <v>0</v>
      </c>
      <c r="M171" s="228">
        <f>+IF(B161="",0,C171*L171)</f>
        <v>0</v>
      </c>
      <c r="N171" s="238"/>
      <c r="O171" s="238"/>
      <c r="P171" s="238"/>
      <c r="Q171" s="238"/>
      <c r="R171" s="238"/>
    </row>
    <row r="172" spans="1:18" s="187" customFormat="1" ht="30" customHeight="1" x14ac:dyDescent="0.15">
      <c r="A172" s="468"/>
      <c r="B172" s="223"/>
      <c r="C172" s="224"/>
      <c r="D172" s="225"/>
      <c r="E172" s="226"/>
      <c r="F172" s="226"/>
      <c r="G172" s="226"/>
      <c r="H172" s="226"/>
      <c r="I172" s="226"/>
      <c r="J172" s="226"/>
      <c r="K172" s="226"/>
      <c r="L172" s="227">
        <f t="shared" si="15"/>
        <v>0</v>
      </c>
      <c r="M172" s="228">
        <f>+IF(B161="",0,C172*L172)</f>
        <v>0</v>
      </c>
      <c r="N172" s="238"/>
      <c r="O172" s="238"/>
      <c r="P172" s="238"/>
      <c r="Q172" s="238"/>
      <c r="R172" s="238"/>
    </row>
    <row r="173" spans="1:18" s="187" customFormat="1" ht="30" customHeight="1" x14ac:dyDescent="0.15">
      <c r="A173" s="468"/>
      <c r="B173" s="223"/>
      <c r="C173" s="224"/>
      <c r="D173" s="225"/>
      <c r="E173" s="226"/>
      <c r="F173" s="226"/>
      <c r="G173" s="226"/>
      <c r="H173" s="226"/>
      <c r="I173" s="226"/>
      <c r="J173" s="226"/>
      <c r="K173" s="226"/>
      <c r="L173" s="227">
        <f t="shared" si="15"/>
        <v>0</v>
      </c>
      <c r="M173" s="228">
        <f>+IF(B161="",0,C173*L173)</f>
        <v>0</v>
      </c>
      <c r="N173" s="238"/>
      <c r="O173" s="238"/>
      <c r="P173" s="238"/>
      <c r="Q173" s="238"/>
      <c r="R173" s="238"/>
    </row>
    <row r="174" spans="1:18" s="187" customFormat="1" ht="30" customHeight="1" x14ac:dyDescent="0.15">
      <c r="A174" s="468"/>
      <c r="B174" s="223"/>
      <c r="C174" s="224"/>
      <c r="D174" s="225"/>
      <c r="E174" s="226"/>
      <c r="F174" s="226"/>
      <c r="G174" s="226"/>
      <c r="H174" s="226"/>
      <c r="I174" s="226"/>
      <c r="J174" s="226"/>
      <c r="K174" s="226"/>
      <c r="L174" s="227">
        <f t="shared" si="15"/>
        <v>0</v>
      </c>
      <c r="M174" s="228">
        <f>+IF(B161="",0,C174*L174)</f>
        <v>0</v>
      </c>
      <c r="N174" s="238"/>
      <c r="O174" s="238"/>
      <c r="P174" s="238"/>
      <c r="Q174" s="238"/>
      <c r="R174" s="238"/>
    </row>
    <row r="175" spans="1:18" s="187" customFormat="1" ht="30" customHeight="1" x14ac:dyDescent="0.15">
      <c r="A175" s="468"/>
      <c r="B175" s="223"/>
      <c r="C175" s="224"/>
      <c r="D175" s="225"/>
      <c r="E175" s="226"/>
      <c r="F175" s="226"/>
      <c r="G175" s="226"/>
      <c r="H175" s="226"/>
      <c r="I175" s="226"/>
      <c r="J175" s="226"/>
      <c r="K175" s="226"/>
      <c r="L175" s="227">
        <f t="shared" si="15"/>
        <v>0</v>
      </c>
      <c r="M175" s="228">
        <f>+IF(B161="",0,C175*L175)</f>
        <v>0</v>
      </c>
      <c r="N175" s="238"/>
      <c r="O175" s="238"/>
      <c r="P175" s="238"/>
      <c r="Q175" s="238"/>
      <c r="R175" s="238"/>
    </row>
    <row r="176" spans="1:18" s="187" customFormat="1" ht="30" customHeight="1" x14ac:dyDescent="0.15">
      <c r="A176" s="468"/>
      <c r="B176" s="223"/>
      <c r="C176" s="224"/>
      <c r="D176" s="225"/>
      <c r="E176" s="226"/>
      <c r="F176" s="226"/>
      <c r="G176" s="226"/>
      <c r="H176" s="226"/>
      <c r="I176" s="226"/>
      <c r="J176" s="226"/>
      <c r="K176" s="226"/>
      <c r="L176" s="227">
        <f t="shared" si="15"/>
        <v>0</v>
      </c>
      <c r="M176" s="228">
        <f>+IF(B161="",0,C176*L176)</f>
        <v>0</v>
      </c>
      <c r="N176" s="238"/>
      <c r="O176" s="238"/>
      <c r="P176" s="238"/>
      <c r="Q176" s="238"/>
      <c r="R176" s="238"/>
    </row>
    <row r="177" spans="1:19" s="187" customFormat="1" ht="30" customHeight="1" x14ac:dyDescent="0.15">
      <c r="A177" s="468"/>
      <c r="B177" s="223"/>
      <c r="C177" s="224"/>
      <c r="D177" s="225"/>
      <c r="E177" s="226"/>
      <c r="F177" s="226"/>
      <c r="G177" s="226"/>
      <c r="H177" s="226"/>
      <c r="I177" s="226"/>
      <c r="J177" s="226"/>
      <c r="K177" s="226"/>
      <c r="L177" s="227">
        <f t="shared" si="15"/>
        <v>0</v>
      </c>
      <c r="M177" s="228">
        <f>+IF(B161="",0,C177*L177)</f>
        <v>0</v>
      </c>
      <c r="N177" s="238"/>
      <c r="O177" s="238"/>
      <c r="P177" s="238"/>
      <c r="Q177" s="238"/>
      <c r="R177" s="238"/>
    </row>
    <row r="178" spans="1:19" s="187" customFormat="1" ht="30" customHeight="1" x14ac:dyDescent="0.15">
      <c r="A178" s="469"/>
      <c r="B178" s="229"/>
      <c r="C178" s="230"/>
      <c r="D178" s="231"/>
      <c r="E178" s="232"/>
      <c r="F178" s="232"/>
      <c r="G178" s="232"/>
      <c r="H178" s="232"/>
      <c r="I178" s="232"/>
      <c r="J178" s="232"/>
      <c r="K178" s="232"/>
      <c r="L178" s="233">
        <f t="shared" si="15"/>
        <v>0</v>
      </c>
      <c r="M178" s="234">
        <f>+IF(B161="",0,C178*L178)</f>
        <v>0</v>
      </c>
      <c r="N178" s="238"/>
      <c r="O178" s="238"/>
      <c r="P178" s="238"/>
      <c r="Q178" s="238"/>
      <c r="R178" s="238"/>
    </row>
    <row r="179" spans="1:19" s="187" customFormat="1" ht="30" customHeight="1" x14ac:dyDescent="0.15">
      <c r="A179" s="470" t="str">
        <f>B161&amp;"計"</f>
        <v>計</v>
      </c>
      <c r="B179" s="471"/>
      <c r="C179" s="472"/>
      <c r="D179" s="235">
        <f>+SUM(D165:D178)</f>
        <v>0</v>
      </c>
      <c r="E179" s="235">
        <f t="shared" ref="E179:K179" si="16">+SUM(E165:E178)</f>
        <v>0</v>
      </c>
      <c r="F179" s="235">
        <f t="shared" si="16"/>
        <v>0</v>
      </c>
      <c r="G179" s="235">
        <f t="shared" si="16"/>
        <v>0</v>
      </c>
      <c r="H179" s="235">
        <f t="shared" si="16"/>
        <v>0</v>
      </c>
      <c r="I179" s="235">
        <f t="shared" si="16"/>
        <v>0</v>
      </c>
      <c r="J179" s="235">
        <f t="shared" si="16"/>
        <v>0</v>
      </c>
      <c r="K179" s="235">
        <f t="shared" si="16"/>
        <v>0</v>
      </c>
      <c r="L179" s="236">
        <f>+SUM(D179:K179)</f>
        <v>0</v>
      </c>
      <c r="M179" s="237"/>
      <c r="N179" s="238"/>
      <c r="O179" s="238"/>
      <c r="P179" s="238"/>
      <c r="Q179" s="238"/>
      <c r="R179" s="238"/>
    </row>
    <row r="180" spans="1:19" s="187" customFormat="1" ht="27" customHeight="1" x14ac:dyDescent="0.15">
      <c r="A180" s="470" t="s">
        <v>155</v>
      </c>
      <c r="B180" s="471"/>
      <c r="C180" s="472"/>
      <c r="D180" s="202">
        <f>IF(B161="",0,SUMPRODUCT(C165:C178,D165:D178))</f>
        <v>0</v>
      </c>
      <c r="E180" s="202">
        <f>IF(B161="",0,SUMPRODUCT(C165:C178,E165:E178))</f>
        <v>0</v>
      </c>
      <c r="F180" s="202">
        <f>IF(B161="",0,SUMPRODUCT(C165:C178,F165:F178))</f>
        <v>0</v>
      </c>
      <c r="G180" s="202">
        <f>IF(B161="",0,SUMPRODUCT(C165:C178,G165:G178))</f>
        <v>0</v>
      </c>
      <c r="H180" s="202">
        <f>IF(B161="",0,SUMPRODUCT(C165:C178,H165:H178))</f>
        <v>0</v>
      </c>
      <c r="I180" s="202">
        <f>IF(B161="",0,SUMPRODUCT(C165:C178,I165:I178))</f>
        <v>0</v>
      </c>
      <c r="J180" s="202">
        <f>IF(B161="",0,SUMPRODUCT(C165:C178,J165:J178))</f>
        <v>0</v>
      </c>
      <c r="K180" s="202">
        <f>IF(B161="",0,SUMPRODUCT(C165:C178,K165:K178))</f>
        <v>0</v>
      </c>
      <c r="L180" s="237"/>
      <c r="M180" s="239">
        <f>ROUNDDOWN(SUM(D180:K180),0)</f>
        <v>0</v>
      </c>
      <c r="N180" s="238"/>
      <c r="O180" s="238"/>
      <c r="P180" s="238"/>
      <c r="Q180" s="238"/>
      <c r="R180" s="238"/>
    </row>
    <row r="181" spans="1:19" s="187" customFormat="1" ht="27" customHeight="1" x14ac:dyDescent="0.15">
      <c r="A181" s="187" t="s">
        <v>147</v>
      </c>
      <c r="B181" s="195"/>
      <c r="C181" s="195"/>
      <c r="D181" s="195"/>
      <c r="E181" s="203"/>
      <c r="F181" s="203"/>
      <c r="G181" s="203"/>
      <c r="H181" s="203"/>
      <c r="I181" s="203"/>
      <c r="J181" s="203"/>
      <c r="K181" s="203"/>
      <c r="L181" s="203"/>
      <c r="M181" s="204" t="str">
        <f>"給"&amp;S181</f>
        <v>給6</v>
      </c>
      <c r="S181" s="187">
        <f>+S153+1</f>
        <v>6</v>
      </c>
    </row>
    <row r="182" spans="1:19" s="187" customFormat="1" x14ac:dyDescent="0.15">
      <c r="A182" s="187" t="s">
        <v>451</v>
      </c>
    </row>
    <row r="183" spans="1:19" s="187" customFormat="1" ht="13.5" customHeight="1" x14ac:dyDescent="0.15">
      <c r="A183" s="187" t="s">
        <v>450</v>
      </c>
      <c r="N183" s="205"/>
      <c r="O183" s="205"/>
      <c r="P183" s="205"/>
      <c r="Q183" s="205"/>
      <c r="R183" s="205"/>
    </row>
    <row r="184" spans="1:19" s="187" customFormat="1" x14ac:dyDescent="0.15">
      <c r="A184" s="206" t="s">
        <v>449</v>
      </c>
      <c r="B184" s="205"/>
      <c r="C184" s="205"/>
      <c r="D184" s="205"/>
      <c r="E184" s="205"/>
      <c r="F184" s="205"/>
      <c r="G184" s="205"/>
      <c r="H184" s="205"/>
      <c r="I184" s="205"/>
      <c r="J184" s="205"/>
      <c r="K184" s="205"/>
      <c r="L184" s="205"/>
      <c r="M184" s="205"/>
      <c r="N184" s="205"/>
      <c r="O184" s="205"/>
      <c r="P184" s="205"/>
      <c r="Q184" s="205"/>
      <c r="R184" s="205"/>
    </row>
    <row r="185" spans="1:19" s="187" customFormat="1" x14ac:dyDescent="0.15">
      <c r="A185" s="207" t="s">
        <v>148</v>
      </c>
      <c r="B185" s="205"/>
      <c r="C185" s="205"/>
      <c r="D185" s="205"/>
      <c r="E185" s="205"/>
      <c r="F185" s="205"/>
      <c r="G185" s="205"/>
      <c r="H185" s="205"/>
      <c r="I185" s="205"/>
      <c r="J185" s="205"/>
      <c r="K185" s="205"/>
      <c r="L185" s="205"/>
      <c r="M185" s="205"/>
      <c r="N185" s="205"/>
      <c r="O185" s="205"/>
      <c r="P185" s="205"/>
      <c r="Q185" s="205"/>
      <c r="R185" s="205"/>
    </row>
    <row r="186" spans="1:19" s="187" customFormat="1" x14ac:dyDescent="0.15">
      <c r="A186" s="206" t="s">
        <v>149</v>
      </c>
      <c r="B186" s="205"/>
      <c r="C186" s="205"/>
      <c r="D186" s="205"/>
      <c r="E186" s="205"/>
      <c r="F186" s="205"/>
      <c r="G186" s="205"/>
      <c r="H186" s="205"/>
      <c r="I186" s="205"/>
      <c r="J186" s="205"/>
      <c r="K186" s="205"/>
      <c r="L186" s="205"/>
      <c r="M186" s="205"/>
      <c r="N186" s="205"/>
      <c r="O186" s="205"/>
      <c r="P186" s="205"/>
      <c r="Q186" s="205"/>
      <c r="R186" s="205"/>
    </row>
    <row r="187" spans="1:19" s="187" customFormat="1" x14ac:dyDescent="0.15">
      <c r="A187" s="208" t="s">
        <v>150</v>
      </c>
      <c r="B187" s="205"/>
      <c r="C187" s="205"/>
      <c r="D187" s="205"/>
      <c r="E187" s="205"/>
      <c r="F187" s="205"/>
      <c r="G187" s="205"/>
      <c r="H187" s="205"/>
      <c r="I187" s="205"/>
      <c r="J187" s="205"/>
      <c r="K187" s="205"/>
      <c r="L187" s="205"/>
      <c r="M187" s="205"/>
      <c r="N187" s="205"/>
      <c r="O187" s="205"/>
      <c r="P187" s="205"/>
      <c r="Q187" s="205"/>
      <c r="R187" s="205"/>
    </row>
    <row r="188" spans="1:19" s="187" customFormat="1" x14ac:dyDescent="0.15">
      <c r="A188" s="208"/>
      <c r="B188" s="205"/>
      <c r="C188" s="205"/>
      <c r="D188" s="205"/>
      <c r="E188" s="205"/>
      <c r="F188" s="205"/>
      <c r="G188" s="205"/>
      <c r="H188" s="205"/>
      <c r="I188" s="205"/>
      <c r="J188" s="205"/>
      <c r="K188" s="205"/>
      <c r="L188" s="205"/>
      <c r="M188" s="205"/>
      <c r="N188" s="205"/>
      <c r="O188" s="205"/>
      <c r="P188" s="205"/>
      <c r="Q188" s="205"/>
      <c r="R188" s="205"/>
    </row>
    <row r="189" spans="1:19" s="187" customFormat="1" ht="24" x14ac:dyDescent="0.15">
      <c r="A189" s="261" t="s">
        <v>151</v>
      </c>
      <c r="B189" s="240"/>
      <c r="C189" s="241" t="str">
        <f>+IF(OR(B189="月",B189="時間",B189="日"),"","←未選択です。給与計算ができません。")</f>
        <v>←未選択です。給与計算ができません。</v>
      </c>
      <c r="D189" s="241"/>
      <c r="N189" s="205"/>
      <c r="O189" s="205"/>
      <c r="P189" s="205"/>
      <c r="Q189" s="205"/>
      <c r="R189" s="205"/>
    </row>
    <row r="190" spans="1:19" s="187" customFormat="1" x14ac:dyDescent="0.15">
      <c r="B190" s="205"/>
      <c r="C190" s="205"/>
      <c r="D190" s="205"/>
      <c r="E190" s="205"/>
      <c r="F190" s="205"/>
      <c r="G190" s="205"/>
      <c r="H190" s="205"/>
      <c r="I190" s="205"/>
      <c r="J190" s="205"/>
      <c r="K190" s="205"/>
      <c r="L190" s="205"/>
      <c r="M190" s="205"/>
      <c r="N190" s="205"/>
      <c r="O190" s="205"/>
      <c r="P190" s="205"/>
      <c r="Q190" s="205"/>
      <c r="R190" s="205"/>
    </row>
    <row r="191" spans="1:19" s="187" customFormat="1" ht="13.5" customHeight="1" x14ac:dyDescent="0.15">
      <c r="A191" s="485" t="s">
        <v>142</v>
      </c>
      <c r="B191" s="485" t="s">
        <v>152</v>
      </c>
      <c r="C191" s="486" t="str">
        <f>+"単価
（円/"&amp;B189&amp;"）"</f>
        <v>単価
（円/）</v>
      </c>
      <c r="D191" s="456" t="str">
        <f>+"活動時間（単位："&amp;B189&amp;"）"</f>
        <v>活動時間（単位：）</v>
      </c>
      <c r="E191" s="457"/>
      <c r="F191" s="457"/>
      <c r="G191" s="457"/>
      <c r="H191" s="457"/>
      <c r="I191" s="457"/>
      <c r="J191" s="457"/>
      <c r="K191" s="457"/>
      <c r="L191" s="458"/>
      <c r="M191" s="487" t="s">
        <v>153</v>
      </c>
      <c r="N191" s="195"/>
      <c r="O191" s="195"/>
      <c r="P191" s="195"/>
      <c r="Q191" s="195"/>
      <c r="R191" s="195"/>
    </row>
    <row r="192" spans="1:19" s="187" customFormat="1" x14ac:dyDescent="0.15">
      <c r="A192" s="485"/>
      <c r="B192" s="485"/>
      <c r="C192" s="486"/>
      <c r="D192" s="196" t="s">
        <v>0</v>
      </c>
      <c r="E192" s="196" t="s">
        <v>144</v>
      </c>
      <c r="F192" s="196" t="s">
        <v>145</v>
      </c>
      <c r="G192" s="196" t="s">
        <v>1</v>
      </c>
      <c r="H192" s="196" t="s">
        <v>2</v>
      </c>
      <c r="I192" s="196" t="s">
        <v>3</v>
      </c>
      <c r="J192" s="196" t="s">
        <v>5</v>
      </c>
      <c r="K192" s="196" t="s">
        <v>4</v>
      </c>
      <c r="L192" s="196" t="s">
        <v>154</v>
      </c>
      <c r="M192" s="488"/>
      <c r="N192" s="197"/>
      <c r="O192" s="197"/>
      <c r="P192" s="197"/>
      <c r="Q192" s="197"/>
      <c r="R192" s="197"/>
    </row>
    <row r="193" spans="1:18" s="187" customFormat="1" ht="30" customHeight="1" x14ac:dyDescent="0.15">
      <c r="A193" s="467"/>
      <c r="B193" s="216"/>
      <c r="C193" s="217"/>
      <c r="D193" s="218"/>
      <c r="E193" s="219"/>
      <c r="F193" s="219"/>
      <c r="G193" s="219"/>
      <c r="H193" s="219"/>
      <c r="I193" s="219"/>
      <c r="J193" s="219"/>
      <c r="K193" s="219"/>
      <c r="L193" s="220">
        <f t="shared" ref="L193:L206" si="17">+SUM(D193:K193)</f>
        <v>0</v>
      </c>
      <c r="M193" s="221">
        <f>+IF(B189="",0,C193*L193)</f>
        <v>0</v>
      </c>
      <c r="N193" s="238"/>
      <c r="O193" s="238"/>
      <c r="P193" s="238"/>
      <c r="Q193" s="238"/>
      <c r="R193" s="238"/>
    </row>
    <row r="194" spans="1:18" s="187" customFormat="1" ht="30" customHeight="1" x14ac:dyDescent="0.15">
      <c r="A194" s="468"/>
      <c r="B194" s="223"/>
      <c r="C194" s="224"/>
      <c r="D194" s="225"/>
      <c r="E194" s="226"/>
      <c r="F194" s="226"/>
      <c r="G194" s="226"/>
      <c r="H194" s="226"/>
      <c r="I194" s="226"/>
      <c r="J194" s="226"/>
      <c r="K194" s="226"/>
      <c r="L194" s="227">
        <f t="shared" si="17"/>
        <v>0</v>
      </c>
      <c r="M194" s="228">
        <f>+IF(B189="",0,C194*L194)</f>
        <v>0</v>
      </c>
      <c r="N194" s="238"/>
      <c r="O194" s="238"/>
      <c r="P194" s="238"/>
      <c r="Q194" s="238"/>
      <c r="R194" s="238"/>
    </row>
    <row r="195" spans="1:18" s="187" customFormat="1" ht="30" customHeight="1" x14ac:dyDescent="0.15">
      <c r="A195" s="468"/>
      <c r="B195" s="223"/>
      <c r="C195" s="224"/>
      <c r="D195" s="225"/>
      <c r="E195" s="226"/>
      <c r="F195" s="226"/>
      <c r="G195" s="226"/>
      <c r="H195" s="226"/>
      <c r="I195" s="226"/>
      <c r="J195" s="226"/>
      <c r="K195" s="226"/>
      <c r="L195" s="227">
        <f t="shared" si="17"/>
        <v>0</v>
      </c>
      <c r="M195" s="228">
        <f>+IF(B189="",0,C195*L195)</f>
        <v>0</v>
      </c>
      <c r="N195" s="238"/>
      <c r="O195" s="238"/>
      <c r="P195" s="238"/>
      <c r="Q195" s="238"/>
      <c r="R195" s="238"/>
    </row>
    <row r="196" spans="1:18" s="187" customFormat="1" ht="30" customHeight="1" x14ac:dyDescent="0.15">
      <c r="A196" s="468"/>
      <c r="B196" s="223"/>
      <c r="C196" s="224"/>
      <c r="D196" s="225"/>
      <c r="E196" s="226"/>
      <c r="F196" s="226"/>
      <c r="G196" s="226"/>
      <c r="H196" s="226"/>
      <c r="I196" s="226"/>
      <c r="J196" s="226"/>
      <c r="K196" s="226"/>
      <c r="L196" s="227">
        <f t="shared" si="17"/>
        <v>0</v>
      </c>
      <c r="M196" s="228">
        <f>+IF(B189="",0,C196*L196)</f>
        <v>0</v>
      </c>
      <c r="N196" s="238"/>
      <c r="O196" s="238"/>
      <c r="P196" s="238"/>
      <c r="Q196" s="238"/>
      <c r="R196" s="238"/>
    </row>
    <row r="197" spans="1:18" s="187" customFormat="1" ht="30" customHeight="1" x14ac:dyDescent="0.15">
      <c r="A197" s="468"/>
      <c r="B197" s="223"/>
      <c r="C197" s="224"/>
      <c r="D197" s="225"/>
      <c r="E197" s="226"/>
      <c r="F197" s="226"/>
      <c r="G197" s="226"/>
      <c r="H197" s="226"/>
      <c r="I197" s="226"/>
      <c r="J197" s="226"/>
      <c r="K197" s="226"/>
      <c r="L197" s="227">
        <f t="shared" si="17"/>
        <v>0</v>
      </c>
      <c r="M197" s="228">
        <f>+IF(B189="",0,C197*L197)</f>
        <v>0</v>
      </c>
      <c r="N197" s="238"/>
      <c r="O197" s="238"/>
      <c r="P197" s="238"/>
      <c r="Q197" s="238"/>
      <c r="R197" s="238"/>
    </row>
    <row r="198" spans="1:18" s="187" customFormat="1" ht="30" customHeight="1" x14ac:dyDescent="0.15">
      <c r="A198" s="468"/>
      <c r="B198" s="223"/>
      <c r="C198" s="224"/>
      <c r="D198" s="225"/>
      <c r="E198" s="226"/>
      <c r="F198" s="226"/>
      <c r="G198" s="226"/>
      <c r="H198" s="226"/>
      <c r="I198" s="226"/>
      <c r="J198" s="226"/>
      <c r="K198" s="226"/>
      <c r="L198" s="227">
        <f t="shared" si="17"/>
        <v>0</v>
      </c>
      <c r="M198" s="228">
        <f>+IF(B189="",0,C198*L198)</f>
        <v>0</v>
      </c>
      <c r="N198" s="238"/>
      <c r="O198" s="238"/>
      <c r="P198" s="238"/>
      <c r="Q198" s="238"/>
      <c r="R198" s="238"/>
    </row>
    <row r="199" spans="1:18" s="187" customFormat="1" ht="30" customHeight="1" x14ac:dyDescent="0.15">
      <c r="A199" s="468"/>
      <c r="B199" s="223"/>
      <c r="C199" s="224"/>
      <c r="D199" s="225"/>
      <c r="E199" s="226"/>
      <c r="F199" s="226"/>
      <c r="G199" s="226"/>
      <c r="H199" s="226"/>
      <c r="I199" s="226"/>
      <c r="J199" s="226"/>
      <c r="K199" s="226"/>
      <c r="L199" s="227">
        <f t="shared" si="17"/>
        <v>0</v>
      </c>
      <c r="M199" s="228">
        <f>+IF(B189="",0,C199*L199)</f>
        <v>0</v>
      </c>
      <c r="N199" s="238"/>
      <c r="O199" s="238"/>
      <c r="P199" s="238"/>
      <c r="Q199" s="238"/>
      <c r="R199" s="238"/>
    </row>
    <row r="200" spans="1:18" s="187" customFormat="1" ht="30" customHeight="1" x14ac:dyDescent="0.15">
      <c r="A200" s="468"/>
      <c r="B200" s="223"/>
      <c r="C200" s="224"/>
      <c r="D200" s="225"/>
      <c r="E200" s="226"/>
      <c r="F200" s="226"/>
      <c r="G200" s="226"/>
      <c r="H200" s="226"/>
      <c r="I200" s="226"/>
      <c r="J200" s="226"/>
      <c r="K200" s="226"/>
      <c r="L200" s="227">
        <f t="shared" si="17"/>
        <v>0</v>
      </c>
      <c r="M200" s="228">
        <f>+IF(B189="",0,C200*L200)</f>
        <v>0</v>
      </c>
      <c r="N200" s="238"/>
      <c r="O200" s="238"/>
      <c r="P200" s="238"/>
      <c r="Q200" s="238"/>
      <c r="R200" s="238"/>
    </row>
    <row r="201" spans="1:18" s="187" customFormat="1" ht="30" customHeight="1" x14ac:dyDescent="0.15">
      <c r="A201" s="468"/>
      <c r="B201" s="223"/>
      <c r="C201" s="224"/>
      <c r="D201" s="225"/>
      <c r="E201" s="226"/>
      <c r="F201" s="226"/>
      <c r="G201" s="226"/>
      <c r="H201" s="226"/>
      <c r="I201" s="226"/>
      <c r="J201" s="226"/>
      <c r="K201" s="226"/>
      <c r="L201" s="227">
        <f t="shared" si="17"/>
        <v>0</v>
      </c>
      <c r="M201" s="228">
        <f>+IF(B189="",0,C201*L201)</f>
        <v>0</v>
      </c>
      <c r="N201" s="238"/>
      <c r="O201" s="238"/>
      <c r="P201" s="238"/>
      <c r="Q201" s="238"/>
      <c r="R201" s="238"/>
    </row>
    <row r="202" spans="1:18" s="187" customFormat="1" ht="30" customHeight="1" x14ac:dyDescent="0.15">
      <c r="A202" s="468"/>
      <c r="B202" s="223"/>
      <c r="C202" s="224"/>
      <c r="D202" s="225"/>
      <c r="E202" s="226"/>
      <c r="F202" s="226"/>
      <c r="G202" s="226"/>
      <c r="H202" s="226"/>
      <c r="I202" s="226"/>
      <c r="J202" s="226"/>
      <c r="K202" s="226"/>
      <c r="L202" s="227">
        <f t="shared" si="17"/>
        <v>0</v>
      </c>
      <c r="M202" s="228">
        <f>+IF(B189="",0,C202*L202)</f>
        <v>0</v>
      </c>
      <c r="N202" s="238"/>
      <c r="O202" s="238"/>
      <c r="P202" s="238"/>
      <c r="Q202" s="238"/>
      <c r="R202" s="238"/>
    </row>
    <row r="203" spans="1:18" s="187" customFormat="1" ht="30" customHeight="1" x14ac:dyDescent="0.15">
      <c r="A203" s="468"/>
      <c r="B203" s="223"/>
      <c r="C203" s="224"/>
      <c r="D203" s="225"/>
      <c r="E203" s="226"/>
      <c r="F203" s="226"/>
      <c r="G203" s="226"/>
      <c r="H203" s="226"/>
      <c r="I203" s="226"/>
      <c r="J203" s="226"/>
      <c r="K203" s="226"/>
      <c r="L203" s="227">
        <f t="shared" si="17"/>
        <v>0</v>
      </c>
      <c r="M203" s="228">
        <f>+IF(B189="",0,C203*L203)</f>
        <v>0</v>
      </c>
      <c r="N203" s="238"/>
      <c r="O203" s="238"/>
      <c r="P203" s="238"/>
      <c r="Q203" s="238"/>
      <c r="R203" s="238"/>
    </row>
    <row r="204" spans="1:18" s="187" customFormat="1" ht="30" customHeight="1" x14ac:dyDescent="0.15">
      <c r="A204" s="468"/>
      <c r="B204" s="223"/>
      <c r="C204" s="224"/>
      <c r="D204" s="225"/>
      <c r="E204" s="226"/>
      <c r="F204" s="226"/>
      <c r="G204" s="226"/>
      <c r="H204" s="226"/>
      <c r="I204" s="226"/>
      <c r="J204" s="226"/>
      <c r="K204" s="226"/>
      <c r="L204" s="227">
        <f t="shared" si="17"/>
        <v>0</v>
      </c>
      <c r="M204" s="228">
        <f>+IF(B189="",0,C204*L204)</f>
        <v>0</v>
      </c>
      <c r="N204" s="238"/>
      <c r="O204" s="238"/>
      <c r="P204" s="238"/>
      <c r="Q204" s="238"/>
      <c r="R204" s="238"/>
    </row>
    <row r="205" spans="1:18" s="187" customFormat="1" ht="30" customHeight="1" x14ac:dyDescent="0.15">
      <c r="A205" s="468"/>
      <c r="B205" s="223"/>
      <c r="C205" s="224"/>
      <c r="D205" s="225"/>
      <c r="E205" s="226"/>
      <c r="F205" s="226"/>
      <c r="G205" s="226"/>
      <c r="H205" s="226"/>
      <c r="I205" s="226"/>
      <c r="J205" s="226"/>
      <c r="K205" s="226"/>
      <c r="L205" s="227">
        <f t="shared" si="17"/>
        <v>0</v>
      </c>
      <c r="M205" s="228">
        <f>+IF(B189="",0,C205*L205)</f>
        <v>0</v>
      </c>
      <c r="N205" s="238"/>
      <c r="O205" s="238"/>
      <c r="P205" s="238"/>
      <c r="Q205" s="238"/>
      <c r="R205" s="238"/>
    </row>
    <row r="206" spans="1:18" s="187" customFormat="1" ht="30" customHeight="1" x14ac:dyDescent="0.15">
      <c r="A206" s="469"/>
      <c r="B206" s="229"/>
      <c r="C206" s="230"/>
      <c r="D206" s="231"/>
      <c r="E206" s="232"/>
      <c r="F206" s="232"/>
      <c r="G206" s="232"/>
      <c r="H206" s="232"/>
      <c r="I206" s="232"/>
      <c r="J206" s="232"/>
      <c r="K206" s="232"/>
      <c r="L206" s="233">
        <f t="shared" si="17"/>
        <v>0</v>
      </c>
      <c r="M206" s="234">
        <f>+IF(B189="",0,C206*L206)</f>
        <v>0</v>
      </c>
      <c r="N206" s="238"/>
      <c r="O206" s="238"/>
      <c r="P206" s="238"/>
      <c r="Q206" s="238"/>
      <c r="R206" s="238"/>
    </row>
    <row r="207" spans="1:18" s="187" customFormat="1" ht="30" customHeight="1" x14ac:dyDescent="0.15">
      <c r="A207" s="470" t="str">
        <f>B189&amp;"計"</f>
        <v>計</v>
      </c>
      <c r="B207" s="471"/>
      <c r="C207" s="472"/>
      <c r="D207" s="235">
        <f>+SUM(D193:D206)</f>
        <v>0</v>
      </c>
      <c r="E207" s="235">
        <f t="shared" ref="E207:K207" si="18">+SUM(E193:E206)</f>
        <v>0</v>
      </c>
      <c r="F207" s="235">
        <f t="shared" si="18"/>
        <v>0</v>
      </c>
      <c r="G207" s="235">
        <f t="shared" si="18"/>
        <v>0</v>
      </c>
      <c r="H207" s="235">
        <f t="shared" si="18"/>
        <v>0</v>
      </c>
      <c r="I207" s="235">
        <f t="shared" si="18"/>
        <v>0</v>
      </c>
      <c r="J207" s="235">
        <f t="shared" si="18"/>
        <v>0</v>
      </c>
      <c r="K207" s="235">
        <f t="shared" si="18"/>
        <v>0</v>
      </c>
      <c r="L207" s="236">
        <f>+SUM(D207:K207)</f>
        <v>0</v>
      </c>
      <c r="M207" s="237"/>
      <c r="N207" s="238"/>
      <c r="O207" s="238"/>
      <c r="P207" s="238"/>
      <c r="Q207" s="238"/>
      <c r="R207" s="238"/>
    </row>
    <row r="208" spans="1:18" s="187" customFormat="1" ht="27" customHeight="1" x14ac:dyDescent="0.15">
      <c r="A208" s="470" t="s">
        <v>155</v>
      </c>
      <c r="B208" s="471"/>
      <c r="C208" s="472"/>
      <c r="D208" s="202">
        <f>IF(B189="",0,SUMPRODUCT(C193:C206,D193:D206))</f>
        <v>0</v>
      </c>
      <c r="E208" s="202">
        <f>IF(B189="",0,SUMPRODUCT(C193:C206,E193:E206))</f>
        <v>0</v>
      </c>
      <c r="F208" s="202">
        <f>IF(B189="",0,SUMPRODUCT(C193:C206,F193:F206))</f>
        <v>0</v>
      </c>
      <c r="G208" s="202">
        <f>IF(B189="",0,SUMPRODUCT(C193:C206,G193:G206))</f>
        <v>0</v>
      </c>
      <c r="H208" s="202">
        <f>IF(B189="",0,SUMPRODUCT(C193:C206,H193:H206))</f>
        <v>0</v>
      </c>
      <c r="I208" s="202">
        <f>IF(B189="",0,SUMPRODUCT(C193:C206,I193:I206))</f>
        <v>0</v>
      </c>
      <c r="J208" s="202">
        <f>IF(B189="",0,SUMPRODUCT(C193:C206,J193:J206))</f>
        <v>0</v>
      </c>
      <c r="K208" s="202">
        <f>IF(B189="",0,SUMPRODUCT(C193:C206,K193:K206))</f>
        <v>0</v>
      </c>
      <c r="L208" s="237"/>
      <c r="M208" s="239">
        <f>ROUNDDOWN(SUM(D208:K208),0)</f>
        <v>0</v>
      </c>
      <c r="N208" s="238"/>
      <c r="O208" s="238"/>
      <c r="P208" s="238"/>
      <c r="Q208" s="238"/>
      <c r="R208" s="238"/>
    </row>
    <row r="209" spans="1:19" s="187" customFormat="1" ht="27" customHeight="1" x14ac:dyDescent="0.15">
      <c r="A209" s="187" t="s">
        <v>147</v>
      </c>
      <c r="B209" s="195"/>
      <c r="C209" s="195"/>
      <c r="D209" s="195"/>
      <c r="E209" s="203"/>
      <c r="F209" s="203"/>
      <c r="G209" s="203"/>
      <c r="H209" s="203"/>
      <c r="I209" s="203"/>
      <c r="J209" s="203"/>
      <c r="K209" s="203"/>
      <c r="L209" s="203"/>
      <c r="M209" s="204" t="str">
        <f>"給"&amp;S209</f>
        <v>給7</v>
      </c>
      <c r="S209" s="187">
        <f>+S181+1</f>
        <v>7</v>
      </c>
    </row>
    <row r="210" spans="1:19" s="187" customFormat="1" x14ac:dyDescent="0.15">
      <c r="A210" s="187" t="s">
        <v>451</v>
      </c>
    </row>
    <row r="211" spans="1:19" s="187" customFormat="1" ht="13.5" customHeight="1" x14ac:dyDescent="0.15">
      <c r="A211" s="187" t="s">
        <v>450</v>
      </c>
      <c r="N211" s="205"/>
      <c r="O211" s="205"/>
      <c r="P211" s="205"/>
      <c r="Q211" s="205"/>
      <c r="R211" s="205"/>
    </row>
    <row r="212" spans="1:19" s="187" customFormat="1" x14ac:dyDescent="0.15">
      <c r="A212" s="206" t="s">
        <v>449</v>
      </c>
      <c r="B212" s="205"/>
      <c r="C212" s="205"/>
      <c r="D212" s="205"/>
      <c r="E212" s="205"/>
      <c r="F212" s="205"/>
      <c r="G212" s="205"/>
      <c r="H212" s="205"/>
      <c r="I212" s="205"/>
      <c r="J212" s="205"/>
      <c r="K212" s="205"/>
      <c r="L212" s="205"/>
      <c r="M212" s="205"/>
      <c r="N212" s="205"/>
      <c r="O212" s="205"/>
      <c r="P212" s="205"/>
      <c r="Q212" s="205"/>
      <c r="R212" s="205"/>
    </row>
    <row r="213" spans="1:19" s="187" customFormat="1" x14ac:dyDescent="0.15">
      <c r="A213" s="207" t="s">
        <v>148</v>
      </c>
      <c r="B213" s="205"/>
      <c r="C213" s="205"/>
      <c r="D213" s="205"/>
      <c r="E213" s="205"/>
      <c r="F213" s="205"/>
      <c r="G213" s="205"/>
      <c r="H213" s="205"/>
      <c r="I213" s="205"/>
      <c r="J213" s="205"/>
      <c r="K213" s="205"/>
      <c r="L213" s="205"/>
      <c r="M213" s="205"/>
      <c r="N213" s="205"/>
      <c r="O213" s="205"/>
      <c r="P213" s="205"/>
      <c r="Q213" s="205"/>
      <c r="R213" s="205"/>
    </row>
    <row r="214" spans="1:19" s="187" customFormat="1" x14ac:dyDescent="0.15">
      <c r="A214" s="206" t="s">
        <v>149</v>
      </c>
      <c r="B214" s="205"/>
      <c r="C214" s="205"/>
      <c r="D214" s="205"/>
      <c r="E214" s="205"/>
      <c r="F214" s="205"/>
      <c r="G214" s="205"/>
      <c r="H214" s="205"/>
      <c r="I214" s="205"/>
      <c r="J214" s="205"/>
      <c r="K214" s="205"/>
      <c r="L214" s="205"/>
      <c r="M214" s="205"/>
      <c r="N214" s="205"/>
      <c r="O214" s="205"/>
      <c r="P214" s="205"/>
      <c r="Q214" s="205"/>
      <c r="R214" s="205"/>
    </row>
    <row r="215" spans="1:19" s="187" customFormat="1" x14ac:dyDescent="0.15">
      <c r="A215" s="208" t="s">
        <v>150</v>
      </c>
      <c r="B215" s="205"/>
      <c r="C215" s="205"/>
      <c r="D215" s="205"/>
      <c r="E215" s="205"/>
      <c r="F215" s="205"/>
      <c r="G215" s="205"/>
      <c r="H215" s="205"/>
      <c r="I215" s="205"/>
      <c r="J215" s="205"/>
      <c r="K215" s="205"/>
      <c r="L215" s="205"/>
      <c r="M215" s="205"/>
      <c r="N215" s="205"/>
      <c r="O215" s="205"/>
      <c r="P215" s="205"/>
      <c r="Q215" s="205"/>
      <c r="R215" s="205"/>
    </row>
    <row r="216" spans="1:19" s="187" customFormat="1" x14ac:dyDescent="0.15">
      <c r="A216" s="208"/>
      <c r="B216" s="205"/>
      <c r="C216" s="205"/>
      <c r="D216" s="205"/>
      <c r="E216" s="205"/>
      <c r="F216" s="205"/>
      <c r="G216" s="205"/>
      <c r="H216" s="205"/>
      <c r="I216" s="205"/>
      <c r="J216" s="205"/>
      <c r="K216" s="205"/>
      <c r="L216" s="205"/>
      <c r="M216" s="205"/>
      <c r="N216" s="205"/>
      <c r="O216" s="205"/>
      <c r="P216" s="205"/>
      <c r="Q216" s="205"/>
      <c r="R216" s="205"/>
    </row>
    <row r="217" spans="1:19" s="187" customFormat="1" ht="24" x14ac:dyDescent="0.15">
      <c r="A217" s="261" t="s">
        <v>151</v>
      </c>
      <c r="B217" s="240"/>
      <c r="C217" s="241" t="str">
        <f>+IF(OR(B217="月",B217="時間",B217="日"),"","←未選択です。給与計算ができません。")</f>
        <v>←未選択です。給与計算ができません。</v>
      </c>
      <c r="D217" s="241"/>
      <c r="N217" s="205"/>
      <c r="O217" s="205"/>
      <c r="P217" s="205"/>
      <c r="Q217" s="205"/>
      <c r="R217" s="205"/>
    </row>
    <row r="218" spans="1:19" s="187" customFormat="1" x14ac:dyDescent="0.15">
      <c r="B218" s="205"/>
      <c r="C218" s="205"/>
      <c r="D218" s="205"/>
      <c r="E218" s="205"/>
      <c r="F218" s="205"/>
      <c r="G218" s="205"/>
      <c r="H218" s="205"/>
      <c r="I218" s="205"/>
      <c r="J218" s="205"/>
      <c r="K218" s="205"/>
      <c r="L218" s="205"/>
      <c r="M218" s="205"/>
      <c r="N218" s="205"/>
      <c r="O218" s="205"/>
      <c r="P218" s="205"/>
      <c r="Q218" s="205"/>
      <c r="R218" s="205"/>
    </row>
    <row r="219" spans="1:19" s="187" customFormat="1" ht="13.5" customHeight="1" x14ac:dyDescent="0.15">
      <c r="A219" s="485" t="s">
        <v>142</v>
      </c>
      <c r="B219" s="485" t="s">
        <v>152</v>
      </c>
      <c r="C219" s="486" t="str">
        <f>+"単価
（円/"&amp;B217&amp;"）"</f>
        <v>単価
（円/）</v>
      </c>
      <c r="D219" s="456" t="str">
        <f>+"活動時間（単位："&amp;B217&amp;"）"</f>
        <v>活動時間（単位：）</v>
      </c>
      <c r="E219" s="457"/>
      <c r="F219" s="457"/>
      <c r="G219" s="457"/>
      <c r="H219" s="457"/>
      <c r="I219" s="457"/>
      <c r="J219" s="457"/>
      <c r="K219" s="457"/>
      <c r="L219" s="458"/>
      <c r="M219" s="487" t="s">
        <v>153</v>
      </c>
      <c r="N219" s="195"/>
      <c r="O219" s="195"/>
      <c r="P219" s="195"/>
      <c r="Q219" s="195"/>
      <c r="R219" s="195"/>
    </row>
    <row r="220" spans="1:19" s="187" customFormat="1" x14ac:dyDescent="0.15">
      <c r="A220" s="485"/>
      <c r="B220" s="485"/>
      <c r="C220" s="486"/>
      <c r="D220" s="196" t="s">
        <v>0</v>
      </c>
      <c r="E220" s="196" t="s">
        <v>144</v>
      </c>
      <c r="F220" s="196" t="s">
        <v>145</v>
      </c>
      <c r="G220" s="196" t="s">
        <v>1</v>
      </c>
      <c r="H220" s="196" t="s">
        <v>2</v>
      </c>
      <c r="I220" s="196" t="s">
        <v>3</v>
      </c>
      <c r="J220" s="196" t="s">
        <v>5</v>
      </c>
      <c r="K220" s="196" t="s">
        <v>4</v>
      </c>
      <c r="L220" s="196" t="s">
        <v>154</v>
      </c>
      <c r="M220" s="488"/>
      <c r="N220" s="197"/>
      <c r="O220" s="197"/>
      <c r="P220" s="197"/>
      <c r="Q220" s="197"/>
      <c r="R220" s="197"/>
    </row>
    <row r="221" spans="1:19" s="187" customFormat="1" ht="30" customHeight="1" x14ac:dyDescent="0.15">
      <c r="A221" s="467"/>
      <c r="B221" s="216"/>
      <c r="C221" s="217"/>
      <c r="D221" s="218"/>
      <c r="E221" s="219"/>
      <c r="F221" s="219"/>
      <c r="G221" s="219"/>
      <c r="H221" s="219"/>
      <c r="I221" s="219"/>
      <c r="J221" s="219"/>
      <c r="K221" s="219"/>
      <c r="L221" s="220">
        <f t="shared" ref="L221:L234" si="19">+SUM(D221:K221)</f>
        <v>0</v>
      </c>
      <c r="M221" s="221">
        <f>+IF(B217="",0,C221*L221)</f>
        <v>0</v>
      </c>
      <c r="N221" s="238"/>
      <c r="O221" s="238"/>
      <c r="P221" s="238"/>
      <c r="Q221" s="238"/>
      <c r="R221" s="238"/>
    </row>
    <row r="222" spans="1:19" s="187" customFormat="1" ht="30" customHeight="1" x14ac:dyDescent="0.15">
      <c r="A222" s="468"/>
      <c r="B222" s="223"/>
      <c r="C222" s="224"/>
      <c r="D222" s="225"/>
      <c r="E222" s="226"/>
      <c r="F222" s="226"/>
      <c r="G222" s="226"/>
      <c r="H222" s="226"/>
      <c r="I222" s="226"/>
      <c r="J222" s="226"/>
      <c r="K222" s="226"/>
      <c r="L222" s="227">
        <f t="shared" si="19"/>
        <v>0</v>
      </c>
      <c r="M222" s="228">
        <f>+IF(B217="",0,C222*L222)</f>
        <v>0</v>
      </c>
      <c r="N222" s="238"/>
      <c r="O222" s="238"/>
      <c r="P222" s="238"/>
      <c r="Q222" s="238"/>
      <c r="R222" s="238"/>
    </row>
    <row r="223" spans="1:19" s="187" customFormat="1" ht="30" customHeight="1" x14ac:dyDescent="0.15">
      <c r="A223" s="468"/>
      <c r="B223" s="223"/>
      <c r="C223" s="224"/>
      <c r="D223" s="225"/>
      <c r="E223" s="226"/>
      <c r="F223" s="226"/>
      <c r="G223" s="226"/>
      <c r="H223" s="226"/>
      <c r="I223" s="226"/>
      <c r="J223" s="226"/>
      <c r="K223" s="226"/>
      <c r="L223" s="227">
        <f t="shared" si="19"/>
        <v>0</v>
      </c>
      <c r="M223" s="228">
        <f>+IF(B217="",0,C223*L223)</f>
        <v>0</v>
      </c>
      <c r="N223" s="238"/>
      <c r="O223" s="238"/>
      <c r="P223" s="238"/>
      <c r="Q223" s="238"/>
      <c r="R223" s="238"/>
    </row>
    <row r="224" spans="1:19" s="187" customFormat="1" ht="30" customHeight="1" x14ac:dyDescent="0.15">
      <c r="A224" s="468"/>
      <c r="B224" s="223"/>
      <c r="C224" s="224"/>
      <c r="D224" s="225"/>
      <c r="E224" s="226"/>
      <c r="F224" s="226"/>
      <c r="G224" s="226"/>
      <c r="H224" s="226"/>
      <c r="I224" s="226"/>
      <c r="J224" s="226"/>
      <c r="K224" s="226"/>
      <c r="L224" s="227">
        <f t="shared" si="19"/>
        <v>0</v>
      </c>
      <c r="M224" s="228">
        <f>+IF(B217="",0,C224*L224)</f>
        <v>0</v>
      </c>
      <c r="N224" s="238"/>
      <c r="O224" s="238"/>
      <c r="P224" s="238"/>
      <c r="Q224" s="238"/>
      <c r="R224" s="238"/>
    </row>
    <row r="225" spans="1:19" s="187" customFormat="1" ht="30" customHeight="1" x14ac:dyDescent="0.15">
      <c r="A225" s="468"/>
      <c r="B225" s="223"/>
      <c r="C225" s="224"/>
      <c r="D225" s="225"/>
      <c r="E225" s="226"/>
      <c r="F225" s="226"/>
      <c r="G225" s="226"/>
      <c r="H225" s="226"/>
      <c r="I225" s="226"/>
      <c r="J225" s="226"/>
      <c r="K225" s="226"/>
      <c r="L225" s="227">
        <f t="shared" si="19"/>
        <v>0</v>
      </c>
      <c r="M225" s="228">
        <f>+IF(B217="",0,C225*L225)</f>
        <v>0</v>
      </c>
      <c r="N225" s="238"/>
      <c r="O225" s="238"/>
      <c r="P225" s="238"/>
      <c r="Q225" s="238"/>
      <c r="R225" s="238"/>
    </row>
    <row r="226" spans="1:19" s="187" customFormat="1" ht="30" customHeight="1" x14ac:dyDescent="0.15">
      <c r="A226" s="468"/>
      <c r="B226" s="223"/>
      <c r="C226" s="224"/>
      <c r="D226" s="225"/>
      <c r="E226" s="226"/>
      <c r="F226" s="226"/>
      <c r="G226" s="226"/>
      <c r="H226" s="226"/>
      <c r="I226" s="226"/>
      <c r="J226" s="226"/>
      <c r="K226" s="226"/>
      <c r="L226" s="227">
        <f t="shared" si="19"/>
        <v>0</v>
      </c>
      <c r="M226" s="228">
        <f>+IF(B217="",0,C226*L226)</f>
        <v>0</v>
      </c>
      <c r="N226" s="238"/>
      <c r="O226" s="238"/>
      <c r="P226" s="238"/>
      <c r="Q226" s="238"/>
      <c r="R226" s="238"/>
    </row>
    <row r="227" spans="1:19" s="187" customFormat="1" ht="30" customHeight="1" x14ac:dyDescent="0.15">
      <c r="A227" s="468"/>
      <c r="B227" s="223"/>
      <c r="C227" s="224"/>
      <c r="D227" s="225"/>
      <c r="E227" s="226"/>
      <c r="F227" s="226"/>
      <c r="G227" s="226"/>
      <c r="H227" s="226"/>
      <c r="I227" s="226"/>
      <c r="J227" s="226"/>
      <c r="K227" s="226"/>
      <c r="L227" s="227">
        <f t="shared" si="19"/>
        <v>0</v>
      </c>
      <c r="M227" s="228">
        <f>+IF(B217="",0,C227*L227)</f>
        <v>0</v>
      </c>
      <c r="N227" s="238"/>
      <c r="O227" s="238"/>
      <c r="P227" s="238"/>
      <c r="Q227" s="238"/>
      <c r="R227" s="238"/>
    </row>
    <row r="228" spans="1:19" s="187" customFormat="1" ht="30" customHeight="1" x14ac:dyDescent="0.15">
      <c r="A228" s="468"/>
      <c r="B228" s="223"/>
      <c r="C228" s="224"/>
      <c r="D228" s="225"/>
      <c r="E228" s="226"/>
      <c r="F228" s="226"/>
      <c r="G228" s="226"/>
      <c r="H228" s="226"/>
      <c r="I228" s="226"/>
      <c r="J228" s="226"/>
      <c r="K228" s="226"/>
      <c r="L228" s="227">
        <f t="shared" si="19"/>
        <v>0</v>
      </c>
      <c r="M228" s="228">
        <f>+IF(B217="",0,C228*L228)</f>
        <v>0</v>
      </c>
      <c r="N228" s="238"/>
      <c r="O228" s="238"/>
      <c r="P228" s="238"/>
      <c r="Q228" s="238"/>
      <c r="R228" s="238"/>
    </row>
    <row r="229" spans="1:19" s="187" customFormat="1" ht="30" customHeight="1" x14ac:dyDescent="0.15">
      <c r="A229" s="468"/>
      <c r="B229" s="223"/>
      <c r="C229" s="224"/>
      <c r="D229" s="225"/>
      <c r="E229" s="226"/>
      <c r="F229" s="226"/>
      <c r="G229" s="226"/>
      <c r="H229" s="226"/>
      <c r="I229" s="226"/>
      <c r="J229" s="226"/>
      <c r="K229" s="226"/>
      <c r="L229" s="227">
        <f t="shared" si="19"/>
        <v>0</v>
      </c>
      <c r="M229" s="228">
        <f>+IF(B217="",0,C229*L229)</f>
        <v>0</v>
      </c>
      <c r="N229" s="238"/>
      <c r="O229" s="238"/>
      <c r="P229" s="238"/>
      <c r="Q229" s="238"/>
      <c r="R229" s="238"/>
    </row>
    <row r="230" spans="1:19" s="187" customFormat="1" ht="30" customHeight="1" x14ac:dyDescent="0.15">
      <c r="A230" s="468"/>
      <c r="B230" s="223"/>
      <c r="C230" s="224"/>
      <c r="D230" s="225"/>
      <c r="E230" s="226"/>
      <c r="F230" s="226"/>
      <c r="G230" s="226"/>
      <c r="H230" s="226"/>
      <c r="I230" s="226"/>
      <c r="J230" s="226"/>
      <c r="K230" s="226"/>
      <c r="L230" s="227">
        <f t="shared" si="19"/>
        <v>0</v>
      </c>
      <c r="M230" s="228">
        <f>+IF(B217="",0,C230*L230)</f>
        <v>0</v>
      </c>
      <c r="N230" s="238"/>
      <c r="O230" s="238"/>
      <c r="P230" s="238"/>
      <c r="Q230" s="238"/>
      <c r="R230" s="238"/>
    </row>
    <row r="231" spans="1:19" s="187" customFormat="1" ht="30" customHeight="1" x14ac:dyDescent="0.15">
      <c r="A231" s="468"/>
      <c r="B231" s="223"/>
      <c r="C231" s="224"/>
      <c r="D231" s="225"/>
      <c r="E231" s="226"/>
      <c r="F231" s="226"/>
      <c r="G231" s="226"/>
      <c r="H231" s="226"/>
      <c r="I231" s="226"/>
      <c r="J231" s="226"/>
      <c r="K231" s="226"/>
      <c r="L231" s="227">
        <f t="shared" si="19"/>
        <v>0</v>
      </c>
      <c r="M231" s="228">
        <f>+IF(B217="",0,C231*L231)</f>
        <v>0</v>
      </c>
      <c r="N231" s="238"/>
      <c r="O231" s="238"/>
      <c r="P231" s="238"/>
      <c r="Q231" s="238"/>
      <c r="R231" s="238"/>
    </row>
    <row r="232" spans="1:19" s="187" customFormat="1" ht="30" customHeight="1" x14ac:dyDescent="0.15">
      <c r="A232" s="468"/>
      <c r="B232" s="223"/>
      <c r="C232" s="224"/>
      <c r="D232" s="225"/>
      <c r="E232" s="226"/>
      <c r="F232" s="226"/>
      <c r="G232" s="226"/>
      <c r="H232" s="226"/>
      <c r="I232" s="226"/>
      <c r="J232" s="226"/>
      <c r="K232" s="226"/>
      <c r="L232" s="227">
        <f t="shared" si="19"/>
        <v>0</v>
      </c>
      <c r="M232" s="228">
        <f>+IF(B217="",0,C232*L232)</f>
        <v>0</v>
      </c>
      <c r="N232" s="238"/>
      <c r="O232" s="238"/>
      <c r="P232" s="238"/>
      <c r="Q232" s="238"/>
      <c r="R232" s="238"/>
    </row>
    <row r="233" spans="1:19" s="187" customFormat="1" ht="30" customHeight="1" x14ac:dyDescent="0.15">
      <c r="A233" s="468"/>
      <c r="B233" s="223"/>
      <c r="C233" s="224"/>
      <c r="D233" s="225"/>
      <c r="E233" s="226"/>
      <c r="F233" s="226"/>
      <c r="G233" s="226"/>
      <c r="H233" s="226"/>
      <c r="I233" s="226"/>
      <c r="J233" s="226"/>
      <c r="K233" s="226"/>
      <c r="L233" s="227">
        <f t="shared" si="19"/>
        <v>0</v>
      </c>
      <c r="M233" s="228">
        <f>+IF(B217="",0,C233*L233)</f>
        <v>0</v>
      </c>
      <c r="N233" s="238"/>
      <c r="O233" s="238"/>
      <c r="P233" s="238"/>
      <c r="Q233" s="238"/>
      <c r="R233" s="238"/>
    </row>
    <row r="234" spans="1:19" s="187" customFormat="1" ht="30" customHeight="1" x14ac:dyDescent="0.15">
      <c r="A234" s="469"/>
      <c r="B234" s="229"/>
      <c r="C234" s="230"/>
      <c r="D234" s="231"/>
      <c r="E234" s="232"/>
      <c r="F234" s="232"/>
      <c r="G234" s="232"/>
      <c r="H234" s="232"/>
      <c r="I234" s="232"/>
      <c r="J234" s="232"/>
      <c r="K234" s="232"/>
      <c r="L234" s="233">
        <f t="shared" si="19"/>
        <v>0</v>
      </c>
      <c r="M234" s="234">
        <f>+IF(B217="",0,C234*L234)</f>
        <v>0</v>
      </c>
      <c r="N234" s="238"/>
      <c r="O234" s="238"/>
      <c r="P234" s="238"/>
      <c r="Q234" s="238"/>
      <c r="R234" s="238"/>
    </row>
    <row r="235" spans="1:19" s="187" customFormat="1" ht="30" customHeight="1" x14ac:dyDescent="0.15">
      <c r="A235" s="470" t="str">
        <f>B217&amp;"計"</f>
        <v>計</v>
      </c>
      <c r="B235" s="471"/>
      <c r="C235" s="472"/>
      <c r="D235" s="235">
        <f>+SUM(D221:D234)</f>
        <v>0</v>
      </c>
      <c r="E235" s="235">
        <f t="shared" ref="E235:K235" si="20">+SUM(E221:E234)</f>
        <v>0</v>
      </c>
      <c r="F235" s="235">
        <f t="shared" si="20"/>
        <v>0</v>
      </c>
      <c r="G235" s="235">
        <f t="shared" si="20"/>
        <v>0</v>
      </c>
      <c r="H235" s="235">
        <f t="shared" si="20"/>
        <v>0</v>
      </c>
      <c r="I235" s="235">
        <f t="shared" si="20"/>
        <v>0</v>
      </c>
      <c r="J235" s="235">
        <f t="shared" si="20"/>
        <v>0</v>
      </c>
      <c r="K235" s="235">
        <f t="shared" si="20"/>
        <v>0</v>
      </c>
      <c r="L235" s="236">
        <f>+SUM(D235:K235)</f>
        <v>0</v>
      </c>
      <c r="M235" s="237"/>
      <c r="N235" s="238"/>
      <c r="O235" s="238"/>
      <c r="P235" s="238"/>
      <c r="Q235" s="238"/>
      <c r="R235" s="238"/>
    </row>
    <row r="236" spans="1:19" s="187" customFormat="1" ht="27" customHeight="1" x14ac:dyDescent="0.15">
      <c r="A236" s="470" t="s">
        <v>155</v>
      </c>
      <c r="B236" s="471"/>
      <c r="C236" s="472"/>
      <c r="D236" s="202">
        <f>IF(B217="",0,SUMPRODUCT(C221:C234,D221:D234))</f>
        <v>0</v>
      </c>
      <c r="E236" s="202">
        <f>IF(B217="",0,SUMPRODUCT(C221:C234,E221:E234))</f>
        <v>0</v>
      </c>
      <c r="F236" s="202">
        <f>IF(B217="",0,SUMPRODUCT(C221:C234,F221:F234))</f>
        <v>0</v>
      </c>
      <c r="G236" s="202">
        <f>IF(B217="",0,SUMPRODUCT(C221:C234,G221:G234))</f>
        <v>0</v>
      </c>
      <c r="H236" s="202">
        <f>IF(B217="",0,SUMPRODUCT(C221:C234,H221:H234))</f>
        <v>0</v>
      </c>
      <c r="I236" s="202">
        <f>IF(B217="",0,SUMPRODUCT(C221:C234,I221:I234))</f>
        <v>0</v>
      </c>
      <c r="J236" s="202">
        <f>IF(B217="",0,SUMPRODUCT(C221:C234,J221:J234))</f>
        <v>0</v>
      </c>
      <c r="K236" s="202">
        <f>IF(B217="",0,SUMPRODUCT(C221:C234,K221:K234))</f>
        <v>0</v>
      </c>
      <c r="L236" s="237"/>
      <c r="M236" s="239">
        <f>ROUNDDOWN(SUM(D236:K236),0)</f>
        <v>0</v>
      </c>
      <c r="N236" s="238"/>
      <c r="O236" s="238"/>
      <c r="P236" s="238"/>
      <c r="Q236" s="238"/>
      <c r="R236" s="238"/>
    </row>
    <row r="237" spans="1:19" s="187" customFormat="1" ht="27" customHeight="1" x14ac:dyDescent="0.15">
      <c r="A237" s="187" t="s">
        <v>147</v>
      </c>
      <c r="B237" s="195"/>
      <c r="C237" s="195"/>
      <c r="D237" s="195"/>
      <c r="E237" s="203"/>
      <c r="F237" s="203"/>
      <c r="G237" s="203"/>
      <c r="H237" s="203"/>
      <c r="I237" s="203"/>
      <c r="J237" s="203"/>
      <c r="K237" s="203"/>
      <c r="L237" s="203"/>
      <c r="M237" s="204" t="str">
        <f>"給"&amp;S237</f>
        <v>給8</v>
      </c>
      <c r="S237" s="187">
        <f>+S209+1</f>
        <v>8</v>
      </c>
    </row>
    <row r="238" spans="1:19" s="187" customFormat="1" x14ac:dyDescent="0.15">
      <c r="A238" s="187" t="s">
        <v>451</v>
      </c>
    </row>
    <row r="239" spans="1:19" s="187" customFormat="1" ht="13.5" customHeight="1" x14ac:dyDescent="0.15">
      <c r="A239" s="187" t="s">
        <v>450</v>
      </c>
      <c r="N239" s="205"/>
      <c r="O239" s="205"/>
      <c r="P239" s="205"/>
      <c r="Q239" s="205"/>
      <c r="R239" s="205"/>
    </row>
    <row r="240" spans="1:19" s="187" customFormat="1" x14ac:dyDescent="0.15">
      <c r="A240" s="206" t="s">
        <v>449</v>
      </c>
      <c r="B240" s="205"/>
      <c r="C240" s="205"/>
      <c r="D240" s="205"/>
      <c r="E240" s="205"/>
      <c r="F240" s="205"/>
      <c r="G240" s="205"/>
      <c r="H240" s="205"/>
      <c r="I240" s="205"/>
      <c r="J240" s="205"/>
      <c r="K240" s="205"/>
      <c r="L240" s="205"/>
      <c r="M240" s="205"/>
      <c r="N240" s="205"/>
      <c r="O240" s="205"/>
      <c r="P240" s="205"/>
      <c r="Q240" s="205"/>
      <c r="R240" s="205"/>
    </row>
    <row r="241" spans="1:18" s="187" customFormat="1" x14ac:dyDescent="0.15">
      <c r="A241" s="207" t="s">
        <v>148</v>
      </c>
      <c r="B241" s="205"/>
      <c r="C241" s="205"/>
      <c r="D241" s="205"/>
      <c r="E241" s="205"/>
      <c r="F241" s="205"/>
      <c r="G241" s="205"/>
      <c r="H241" s="205"/>
      <c r="I241" s="205"/>
      <c r="J241" s="205"/>
      <c r="K241" s="205"/>
      <c r="L241" s="205"/>
      <c r="M241" s="205"/>
      <c r="N241" s="205"/>
      <c r="O241" s="205"/>
      <c r="P241" s="205"/>
      <c r="Q241" s="205"/>
      <c r="R241" s="205"/>
    </row>
    <row r="242" spans="1:18" s="187" customFormat="1" x14ac:dyDescent="0.15">
      <c r="A242" s="206" t="s">
        <v>149</v>
      </c>
      <c r="B242" s="205"/>
      <c r="C242" s="205"/>
      <c r="D242" s="205"/>
      <c r="E242" s="205"/>
      <c r="F242" s="205"/>
      <c r="G242" s="205"/>
      <c r="H242" s="205"/>
      <c r="I242" s="205"/>
      <c r="J242" s="205"/>
      <c r="K242" s="205"/>
      <c r="L242" s="205"/>
      <c r="M242" s="205"/>
      <c r="N242" s="205"/>
      <c r="O242" s="205"/>
      <c r="P242" s="205"/>
      <c r="Q242" s="205"/>
      <c r="R242" s="205"/>
    </row>
    <row r="243" spans="1:18" s="187" customFormat="1" x14ac:dyDescent="0.15">
      <c r="A243" s="208" t="s">
        <v>150</v>
      </c>
      <c r="B243" s="205"/>
      <c r="C243" s="205"/>
      <c r="D243" s="205"/>
      <c r="E243" s="205"/>
      <c r="F243" s="205"/>
      <c r="G243" s="205"/>
      <c r="H243" s="205"/>
      <c r="I243" s="205"/>
      <c r="J243" s="205"/>
      <c r="K243" s="205"/>
      <c r="L243" s="205"/>
      <c r="M243" s="205"/>
      <c r="N243" s="205"/>
      <c r="O243" s="205"/>
      <c r="P243" s="205"/>
      <c r="Q243" s="205"/>
      <c r="R243" s="205"/>
    </row>
    <row r="244" spans="1:18" s="187" customFormat="1" x14ac:dyDescent="0.15">
      <c r="A244" s="208"/>
      <c r="B244" s="205"/>
      <c r="C244" s="205"/>
      <c r="D244" s="205"/>
      <c r="E244" s="205"/>
      <c r="F244" s="205"/>
      <c r="G244" s="205"/>
      <c r="H244" s="205"/>
      <c r="I244" s="205"/>
      <c r="J244" s="205"/>
      <c r="K244" s="205"/>
      <c r="L244" s="205"/>
      <c r="M244" s="205"/>
      <c r="N244" s="205"/>
      <c r="O244" s="205"/>
      <c r="P244" s="205"/>
      <c r="Q244" s="205"/>
      <c r="R244" s="205"/>
    </row>
    <row r="245" spans="1:18" s="187" customFormat="1" ht="24" x14ac:dyDescent="0.15">
      <c r="A245" s="261" t="s">
        <v>151</v>
      </c>
      <c r="B245" s="240"/>
      <c r="C245" s="241" t="str">
        <f>+IF(OR(B245="月",B245="時間",B245="日"),"","←未選択です。給与計算ができません。")</f>
        <v>←未選択です。給与計算ができません。</v>
      </c>
      <c r="D245" s="241"/>
      <c r="N245" s="205"/>
      <c r="O245" s="205"/>
      <c r="P245" s="205"/>
      <c r="Q245" s="205"/>
      <c r="R245" s="205"/>
    </row>
    <row r="246" spans="1:18" s="187" customFormat="1" x14ac:dyDescent="0.15">
      <c r="B246" s="205"/>
      <c r="C246" s="205"/>
      <c r="D246" s="205"/>
      <c r="E246" s="205"/>
      <c r="F246" s="205"/>
      <c r="G246" s="205"/>
      <c r="H246" s="205"/>
      <c r="I246" s="205"/>
      <c r="J246" s="205"/>
      <c r="K246" s="205"/>
      <c r="L246" s="205"/>
      <c r="M246" s="205"/>
      <c r="N246" s="205"/>
      <c r="O246" s="205"/>
      <c r="P246" s="205"/>
      <c r="Q246" s="205"/>
      <c r="R246" s="205"/>
    </row>
    <row r="247" spans="1:18" s="187" customFormat="1" ht="13.5" customHeight="1" x14ac:dyDescent="0.15">
      <c r="A247" s="485" t="s">
        <v>142</v>
      </c>
      <c r="B247" s="485" t="s">
        <v>152</v>
      </c>
      <c r="C247" s="486" t="str">
        <f>+"単価
（円/"&amp;B245&amp;"）"</f>
        <v>単価
（円/）</v>
      </c>
      <c r="D247" s="456" t="str">
        <f>+"活動時間（単位："&amp;B245&amp;"）"</f>
        <v>活動時間（単位：）</v>
      </c>
      <c r="E247" s="457"/>
      <c r="F247" s="457"/>
      <c r="G247" s="457"/>
      <c r="H247" s="457"/>
      <c r="I247" s="457"/>
      <c r="J247" s="457"/>
      <c r="K247" s="457"/>
      <c r="L247" s="458"/>
      <c r="M247" s="487" t="s">
        <v>153</v>
      </c>
      <c r="N247" s="195"/>
      <c r="O247" s="195"/>
      <c r="P247" s="195"/>
      <c r="Q247" s="195"/>
      <c r="R247" s="195"/>
    </row>
    <row r="248" spans="1:18" s="187" customFormat="1" x14ac:dyDescent="0.15">
      <c r="A248" s="485"/>
      <c r="B248" s="485"/>
      <c r="C248" s="486"/>
      <c r="D248" s="196" t="s">
        <v>0</v>
      </c>
      <c r="E248" s="196" t="s">
        <v>144</v>
      </c>
      <c r="F248" s="196" t="s">
        <v>145</v>
      </c>
      <c r="G248" s="196" t="s">
        <v>1</v>
      </c>
      <c r="H248" s="196" t="s">
        <v>2</v>
      </c>
      <c r="I248" s="196" t="s">
        <v>3</v>
      </c>
      <c r="J248" s="196" t="s">
        <v>5</v>
      </c>
      <c r="K248" s="196" t="s">
        <v>4</v>
      </c>
      <c r="L248" s="196" t="s">
        <v>154</v>
      </c>
      <c r="M248" s="488"/>
      <c r="N248" s="197"/>
      <c r="O248" s="197"/>
      <c r="P248" s="197"/>
      <c r="Q248" s="197"/>
      <c r="R248" s="197"/>
    </row>
    <row r="249" spans="1:18" s="187" customFormat="1" ht="30" customHeight="1" x14ac:dyDescent="0.15">
      <c r="A249" s="467"/>
      <c r="B249" s="216"/>
      <c r="C249" s="217"/>
      <c r="D249" s="218"/>
      <c r="E249" s="219"/>
      <c r="F249" s="219"/>
      <c r="G249" s="219"/>
      <c r="H249" s="219"/>
      <c r="I249" s="219"/>
      <c r="J249" s="219"/>
      <c r="K249" s="219"/>
      <c r="L249" s="220">
        <f t="shared" ref="L249:L262" si="21">+SUM(D249:K249)</f>
        <v>0</v>
      </c>
      <c r="M249" s="221">
        <f>+IF(B245="",0,C249*L249)</f>
        <v>0</v>
      </c>
      <c r="N249" s="238"/>
      <c r="O249" s="238"/>
      <c r="P249" s="238"/>
      <c r="Q249" s="238"/>
      <c r="R249" s="238"/>
    </row>
    <row r="250" spans="1:18" s="187" customFormat="1" ht="30" customHeight="1" x14ac:dyDescent="0.15">
      <c r="A250" s="468"/>
      <c r="B250" s="223"/>
      <c r="C250" s="224"/>
      <c r="D250" s="225"/>
      <c r="E250" s="226"/>
      <c r="F250" s="226"/>
      <c r="G250" s="226"/>
      <c r="H250" s="226"/>
      <c r="I250" s="226"/>
      <c r="J250" s="226"/>
      <c r="K250" s="226"/>
      <c r="L250" s="227">
        <f t="shared" si="21"/>
        <v>0</v>
      </c>
      <c r="M250" s="228">
        <f>+IF(B245="",0,C250*L250)</f>
        <v>0</v>
      </c>
      <c r="N250" s="238"/>
      <c r="O250" s="238"/>
      <c r="P250" s="238"/>
      <c r="Q250" s="238"/>
      <c r="R250" s="238"/>
    </row>
    <row r="251" spans="1:18" s="187" customFormat="1" ht="30" customHeight="1" x14ac:dyDescent="0.15">
      <c r="A251" s="468"/>
      <c r="B251" s="223"/>
      <c r="C251" s="224"/>
      <c r="D251" s="225"/>
      <c r="E251" s="226"/>
      <c r="F251" s="226"/>
      <c r="G251" s="226"/>
      <c r="H251" s="226"/>
      <c r="I251" s="226"/>
      <c r="J251" s="226"/>
      <c r="K251" s="226"/>
      <c r="L251" s="227">
        <f t="shared" si="21"/>
        <v>0</v>
      </c>
      <c r="M251" s="228">
        <f>+IF(B245="",0,C251*L251)</f>
        <v>0</v>
      </c>
      <c r="N251" s="238"/>
      <c r="O251" s="238"/>
      <c r="P251" s="238"/>
      <c r="Q251" s="238"/>
      <c r="R251" s="238"/>
    </row>
    <row r="252" spans="1:18" s="187" customFormat="1" ht="30" customHeight="1" x14ac:dyDescent="0.15">
      <c r="A252" s="468"/>
      <c r="B252" s="223"/>
      <c r="C252" s="224"/>
      <c r="D252" s="225"/>
      <c r="E252" s="226"/>
      <c r="F252" s="226"/>
      <c r="G252" s="226"/>
      <c r="H252" s="226"/>
      <c r="I252" s="226"/>
      <c r="J252" s="226"/>
      <c r="K252" s="226"/>
      <c r="L252" s="227">
        <f t="shared" si="21"/>
        <v>0</v>
      </c>
      <c r="M252" s="228">
        <f>+IF(B245="",0,C252*L252)</f>
        <v>0</v>
      </c>
      <c r="N252" s="238"/>
      <c r="O252" s="238"/>
      <c r="P252" s="238"/>
      <c r="Q252" s="238"/>
      <c r="R252" s="238"/>
    </row>
    <row r="253" spans="1:18" s="187" customFormat="1" ht="30" customHeight="1" x14ac:dyDescent="0.15">
      <c r="A253" s="468"/>
      <c r="B253" s="223"/>
      <c r="C253" s="224"/>
      <c r="D253" s="225"/>
      <c r="E253" s="226"/>
      <c r="F253" s="226"/>
      <c r="G253" s="226"/>
      <c r="H253" s="226"/>
      <c r="I253" s="226"/>
      <c r="J253" s="226"/>
      <c r="K253" s="226"/>
      <c r="L253" s="227">
        <f t="shared" si="21"/>
        <v>0</v>
      </c>
      <c r="M253" s="228">
        <f>+IF(B245="",0,C253*L253)</f>
        <v>0</v>
      </c>
      <c r="N253" s="238"/>
      <c r="O253" s="238"/>
      <c r="P253" s="238"/>
      <c r="Q253" s="238"/>
      <c r="R253" s="238"/>
    </row>
    <row r="254" spans="1:18" s="187" customFormat="1" ht="30" customHeight="1" x14ac:dyDescent="0.15">
      <c r="A254" s="468"/>
      <c r="B254" s="223"/>
      <c r="C254" s="224"/>
      <c r="D254" s="225"/>
      <c r="E254" s="226"/>
      <c r="F254" s="226"/>
      <c r="G254" s="226"/>
      <c r="H254" s="226"/>
      <c r="I254" s="226"/>
      <c r="J254" s="226"/>
      <c r="K254" s="226"/>
      <c r="L254" s="227">
        <f t="shared" si="21"/>
        <v>0</v>
      </c>
      <c r="M254" s="228">
        <f>+IF(B245="",0,C254*L254)</f>
        <v>0</v>
      </c>
      <c r="N254" s="238"/>
      <c r="O254" s="238"/>
      <c r="P254" s="238"/>
      <c r="Q254" s="238"/>
      <c r="R254" s="238"/>
    </row>
    <row r="255" spans="1:18" s="187" customFormat="1" ht="30" customHeight="1" x14ac:dyDescent="0.15">
      <c r="A255" s="468"/>
      <c r="B255" s="223"/>
      <c r="C255" s="224"/>
      <c r="D255" s="225"/>
      <c r="E255" s="226"/>
      <c r="F255" s="226"/>
      <c r="G255" s="226"/>
      <c r="H255" s="226"/>
      <c r="I255" s="226"/>
      <c r="J255" s="226"/>
      <c r="K255" s="226"/>
      <c r="L255" s="227">
        <f t="shared" si="21"/>
        <v>0</v>
      </c>
      <c r="M255" s="228">
        <f>+IF(B245="",0,C255*L255)</f>
        <v>0</v>
      </c>
      <c r="N255" s="238"/>
      <c r="O255" s="238"/>
      <c r="P255" s="238"/>
      <c r="Q255" s="238"/>
      <c r="R255" s="238"/>
    </row>
    <row r="256" spans="1:18" s="187" customFormat="1" ht="30" customHeight="1" x14ac:dyDescent="0.15">
      <c r="A256" s="468"/>
      <c r="B256" s="223"/>
      <c r="C256" s="224"/>
      <c r="D256" s="225"/>
      <c r="E256" s="226"/>
      <c r="F256" s="226"/>
      <c r="G256" s="226"/>
      <c r="H256" s="226"/>
      <c r="I256" s="226"/>
      <c r="J256" s="226"/>
      <c r="K256" s="226"/>
      <c r="L256" s="227">
        <f t="shared" si="21"/>
        <v>0</v>
      </c>
      <c r="M256" s="228">
        <f>+IF(B245="",0,C256*L256)</f>
        <v>0</v>
      </c>
      <c r="N256" s="238"/>
      <c r="O256" s="238"/>
      <c r="P256" s="238"/>
      <c r="Q256" s="238"/>
      <c r="R256" s="238"/>
    </row>
    <row r="257" spans="1:19" s="187" customFormat="1" ht="30" customHeight="1" x14ac:dyDescent="0.15">
      <c r="A257" s="468"/>
      <c r="B257" s="223"/>
      <c r="C257" s="224"/>
      <c r="D257" s="225"/>
      <c r="E257" s="226"/>
      <c r="F257" s="226"/>
      <c r="G257" s="226"/>
      <c r="H257" s="226"/>
      <c r="I257" s="226"/>
      <c r="J257" s="226"/>
      <c r="K257" s="226"/>
      <c r="L257" s="227">
        <f t="shared" si="21"/>
        <v>0</v>
      </c>
      <c r="M257" s="228">
        <f>+IF(B245="",0,C257*L257)</f>
        <v>0</v>
      </c>
      <c r="N257" s="238"/>
      <c r="O257" s="238"/>
      <c r="P257" s="238"/>
      <c r="Q257" s="238"/>
      <c r="R257" s="238"/>
    </row>
    <row r="258" spans="1:19" s="187" customFormat="1" ht="30" customHeight="1" x14ac:dyDescent="0.15">
      <c r="A258" s="468"/>
      <c r="B258" s="223"/>
      <c r="C258" s="224"/>
      <c r="D258" s="225"/>
      <c r="E258" s="226"/>
      <c r="F258" s="226"/>
      <c r="G258" s="226"/>
      <c r="H258" s="226"/>
      <c r="I258" s="226"/>
      <c r="J258" s="226"/>
      <c r="K258" s="226"/>
      <c r="L258" s="227">
        <f t="shared" si="21"/>
        <v>0</v>
      </c>
      <c r="M258" s="228">
        <f>+IF(B245="",0,C258*L258)</f>
        <v>0</v>
      </c>
      <c r="N258" s="238"/>
      <c r="O258" s="238"/>
      <c r="P258" s="238"/>
      <c r="Q258" s="238"/>
      <c r="R258" s="238"/>
    </row>
    <row r="259" spans="1:19" s="187" customFormat="1" ht="30" customHeight="1" x14ac:dyDescent="0.15">
      <c r="A259" s="468"/>
      <c r="B259" s="223"/>
      <c r="C259" s="224"/>
      <c r="D259" s="225"/>
      <c r="E259" s="226"/>
      <c r="F259" s="226"/>
      <c r="G259" s="226"/>
      <c r="H259" s="226"/>
      <c r="I259" s="226"/>
      <c r="J259" s="226"/>
      <c r="K259" s="226"/>
      <c r="L259" s="227">
        <f t="shared" si="21"/>
        <v>0</v>
      </c>
      <c r="M259" s="228">
        <f>+IF(B245="",0,C259*L259)</f>
        <v>0</v>
      </c>
      <c r="N259" s="238"/>
      <c r="O259" s="238"/>
      <c r="P259" s="238"/>
      <c r="Q259" s="238"/>
      <c r="R259" s="238"/>
    </row>
    <row r="260" spans="1:19" s="187" customFormat="1" ht="30" customHeight="1" x14ac:dyDescent="0.15">
      <c r="A260" s="468"/>
      <c r="B260" s="223"/>
      <c r="C260" s="224"/>
      <c r="D260" s="225"/>
      <c r="E260" s="226"/>
      <c r="F260" s="226"/>
      <c r="G260" s="226"/>
      <c r="H260" s="226"/>
      <c r="I260" s="226"/>
      <c r="J260" s="226"/>
      <c r="K260" s="226"/>
      <c r="L260" s="227">
        <f t="shared" si="21"/>
        <v>0</v>
      </c>
      <c r="M260" s="228">
        <f>+IF(B245="",0,C260*L260)</f>
        <v>0</v>
      </c>
      <c r="N260" s="238"/>
      <c r="O260" s="238"/>
      <c r="P260" s="238"/>
      <c r="Q260" s="238"/>
      <c r="R260" s="238"/>
    </row>
    <row r="261" spans="1:19" s="187" customFormat="1" ht="30" customHeight="1" x14ac:dyDescent="0.15">
      <c r="A261" s="468"/>
      <c r="B261" s="223"/>
      <c r="C261" s="224"/>
      <c r="D261" s="225"/>
      <c r="E261" s="226"/>
      <c r="F261" s="226"/>
      <c r="G261" s="226"/>
      <c r="H261" s="226"/>
      <c r="I261" s="226"/>
      <c r="J261" s="226"/>
      <c r="K261" s="226"/>
      <c r="L261" s="227">
        <f t="shared" si="21"/>
        <v>0</v>
      </c>
      <c r="M261" s="228">
        <f>+IF(B245="",0,C261*L261)</f>
        <v>0</v>
      </c>
      <c r="N261" s="238"/>
      <c r="O261" s="238"/>
      <c r="P261" s="238"/>
      <c r="Q261" s="238"/>
      <c r="R261" s="238"/>
    </row>
    <row r="262" spans="1:19" s="187" customFormat="1" ht="30" customHeight="1" x14ac:dyDescent="0.15">
      <c r="A262" s="469"/>
      <c r="B262" s="229"/>
      <c r="C262" s="230"/>
      <c r="D262" s="231"/>
      <c r="E262" s="232"/>
      <c r="F262" s="232"/>
      <c r="G262" s="232"/>
      <c r="H262" s="232"/>
      <c r="I262" s="232"/>
      <c r="J262" s="232"/>
      <c r="K262" s="232"/>
      <c r="L262" s="233">
        <f t="shared" si="21"/>
        <v>0</v>
      </c>
      <c r="M262" s="234">
        <f>+IF(B245="",0,C262*L262)</f>
        <v>0</v>
      </c>
      <c r="N262" s="238"/>
      <c r="O262" s="238"/>
      <c r="P262" s="238"/>
      <c r="Q262" s="238"/>
      <c r="R262" s="238"/>
    </row>
    <row r="263" spans="1:19" s="187" customFormat="1" ht="30" customHeight="1" x14ac:dyDescent="0.15">
      <c r="A263" s="470" t="str">
        <f>B245&amp;"計"</f>
        <v>計</v>
      </c>
      <c r="B263" s="471"/>
      <c r="C263" s="472"/>
      <c r="D263" s="235">
        <f>+SUM(D249:D262)</f>
        <v>0</v>
      </c>
      <c r="E263" s="235">
        <f t="shared" ref="E263:K263" si="22">+SUM(E249:E262)</f>
        <v>0</v>
      </c>
      <c r="F263" s="235">
        <f t="shared" si="22"/>
        <v>0</v>
      </c>
      <c r="G263" s="235">
        <f t="shared" si="22"/>
        <v>0</v>
      </c>
      <c r="H263" s="235">
        <f t="shared" si="22"/>
        <v>0</v>
      </c>
      <c r="I263" s="235">
        <f t="shared" si="22"/>
        <v>0</v>
      </c>
      <c r="J263" s="235">
        <f t="shared" si="22"/>
        <v>0</v>
      </c>
      <c r="K263" s="235">
        <f t="shared" si="22"/>
        <v>0</v>
      </c>
      <c r="L263" s="236">
        <f>+SUM(D263:K263)</f>
        <v>0</v>
      </c>
      <c r="M263" s="237"/>
      <c r="N263" s="238"/>
      <c r="O263" s="238"/>
      <c r="P263" s="238"/>
      <c r="Q263" s="238"/>
      <c r="R263" s="238"/>
    </row>
    <row r="264" spans="1:19" s="187" customFormat="1" ht="27" customHeight="1" x14ac:dyDescent="0.15">
      <c r="A264" s="470" t="s">
        <v>155</v>
      </c>
      <c r="B264" s="471"/>
      <c r="C264" s="472"/>
      <c r="D264" s="202">
        <f>IF(B245="",0,SUMPRODUCT(C249:C262,D249:D262))</f>
        <v>0</v>
      </c>
      <c r="E264" s="202">
        <f>IF(B245="",0,SUMPRODUCT(C249:C262,E249:E262))</f>
        <v>0</v>
      </c>
      <c r="F264" s="202">
        <f>IF(B245="",0,SUMPRODUCT(C249:C262,F249:F262))</f>
        <v>0</v>
      </c>
      <c r="G264" s="202">
        <f>IF(B245="",0,SUMPRODUCT(C249:C262,G249:G262))</f>
        <v>0</v>
      </c>
      <c r="H264" s="202">
        <f>IF(B245="",0,SUMPRODUCT(C249:C262,H249:H262))</f>
        <v>0</v>
      </c>
      <c r="I264" s="202">
        <f>IF(B245="",0,SUMPRODUCT(C249:C262,I249:I262))</f>
        <v>0</v>
      </c>
      <c r="J264" s="202">
        <f>IF(B245="",0,SUMPRODUCT(C249:C262,J249:J262))</f>
        <v>0</v>
      </c>
      <c r="K264" s="202">
        <f>IF(B245="",0,SUMPRODUCT(C249:C262,K249:K262))</f>
        <v>0</v>
      </c>
      <c r="L264" s="237"/>
      <c r="M264" s="239">
        <f>ROUNDDOWN(SUM(D264:K264),0)</f>
        <v>0</v>
      </c>
      <c r="N264" s="238"/>
      <c r="O264" s="238"/>
      <c r="P264" s="238"/>
      <c r="Q264" s="238"/>
      <c r="R264" s="238"/>
    </row>
    <row r="265" spans="1:19" s="187" customFormat="1" ht="27" customHeight="1" x14ac:dyDescent="0.15">
      <c r="A265" s="187" t="s">
        <v>147</v>
      </c>
      <c r="B265" s="195"/>
      <c r="C265" s="195"/>
      <c r="D265" s="195"/>
      <c r="E265" s="203"/>
      <c r="F265" s="203"/>
      <c r="G265" s="203"/>
      <c r="H265" s="203"/>
      <c r="I265" s="203"/>
      <c r="J265" s="203"/>
      <c r="K265" s="203"/>
      <c r="L265" s="203"/>
      <c r="M265" s="204" t="str">
        <f>"給"&amp;S265</f>
        <v>給9</v>
      </c>
      <c r="S265" s="187">
        <f>+S237+1</f>
        <v>9</v>
      </c>
    </row>
    <row r="266" spans="1:19" s="187" customFormat="1" x14ac:dyDescent="0.15">
      <c r="A266" s="187" t="s">
        <v>451</v>
      </c>
    </row>
    <row r="267" spans="1:19" s="187" customFormat="1" ht="13.5" customHeight="1" x14ac:dyDescent="0.15">
      <c r="A267" s="187" t="s">
        <v>450</v>
      </c>
      <c r="N267" s="205"/>
      <c r="O267" s="205"/>
      <c r="P267" s="205"/>
      <c r="Q267" s="205"/>
      <c r="R267" s="205"/>
    </row>
    <row r="268" spans="1:19" s="187" customFormat="1" x14ac:dyDescent="0.15">
      <c r="A268" s="206" t="s">
        <v>449</v>
      </c>
      <c r="B268" s="205"/>
      <c r="C268" s="205"/>
      <c r="D268" s="205"/>
      <c r="E268" s="205"/>
      <c r="F268" s="205"/>
      <c r="G268" s="205"/>
      <c r="H268" s="205"/>
      <c r="I268" s="205"/>
      <c r="J268" s="205"/>
      <c r="K268" s="205"/>
      <c r="L268" s="205"/>
      <c r="M268" s="205"/>
      <c r="N268" s="205"/>
      <c r="O268" s="205"/>
      <c r="P268" s="205"/>
      <c r="Q268" s="205"/>
      <c r="R268" s="205"/>
    </row>
    <row r="269" spans="1:19" s="187" customFormat="1" x14ac:dyDescent="0.15">
      <c r="A269" s="207" t="s">
        <v>148</v>
      </c>
      <c r="B269" s="205"/>
      <c r="C269" s="205"/>
      <c r="D269" s="205"/>
      <c r="E269" s="205"/>
      <c r="F269" s="205"/>
      <c r="G269" s="205"/>
      <c r="H269" s="205"/>
      <c r="I269" s="205"/>
      <c r="J269" s="205"/>
      <c r="K269" s="205"/>
      <c r="L269" s="205"/>
      <c r="M269" s="205"/>
      <c r="N269" s="205"/>
      <c r="O269" s="205"/>
      <c r="P269" s="205"/>
      <c r="Q269" s="205"/>
      <c r="R269" s="205"/>
    </row>
    <row r="270" spans="1:19" s="187" customFormat="1" x14ac:dyDescent="0.15">
      <c r="A270" s="206" t="s">
        <v>149</v>
      </c>
      <c r="B270" s="205"/>
      <c r="C270" s="205"/>
      <c r="D270" s="205"/>
      <c r="E270" s="205"/>
      <c r="F270" s="205"/>
      <c r="G270" s="205"/>
      <c r="H270" s="205"/>
      <c r="I270" s="205"/>
      <c r="J270" s="205"/>
      <c r="K270" s="205"/>
      <c r="L270" s="205"/>
      <c r="M270" s="205"/>
      <c r="N270" s="205"/>
      <c r="O270" s="205"/>
      <c r="P270" s="205"/>
      <c r="Q270" s="205"/>
      <c r="R270" s="205"/>
    </row>
    <row r="271" spans="1:19" s="187" customFormat="1" x14ac:dyDescent="0.15">
      <c r="A271" s="208" t="s">
        <v>150</v>
      </c>
      <c r="B271" s="205"/>
      <c r="C271" s="205"/>
      <c r="D271" s="205"/>
      <c r="E271" s="205"/>
      <c r="F271" s="205"/>
      <c r="G271" s="205"/>
      <c r="H271" s="205"/>
      <c r="I271" s="205"/>
      <c r="J271" s="205"/>
      <c r="K271" s="205"/>
      <c r="L271" s="205"/>
      <c r="M271" s="205"/>
      <c r="N271" s="205"/>
      <c r="O271" s="205"/>
      <c r="P271" s="205"/>
      <c r="Q271" s="205"/>
      <c r="R271" s="205"/>
    </row>
    <row r="272" spans="1:19" s="187" customFormat="1" x14ac:dyDescent="0.15">
      <c r="A272" s="208"/>
      <c r="B272" s="205"/>
      <c r="C272" s="205"/>
      <c r="D272" s="205"/>
      <c r="E272" s="205"/>
      <c r="F272" s="205"/>
      <c r="G272" s="205"/>
      <c r="H272" s="205"/>
      <c r="I272" s="205"/>
      <c r="J272" s="205"/>
      <c r="K272" s="205"/>
      <c r="L272" s="205"/>
      <c r="M272" s="205"/>
      <c r="N272" s="205"/>
      <c r="O272" s="205"/>
      <c r="P272" s="205"/>
      <c r="Q272" s="205"/>
      <c r="R272" s="205"/>
    </row>
    <row r="273" spans="1:18" s="187" customFormat="1" ht="24" x14ac:dyDescent="0.15">
      <c r="A273" s="261" t="s">
        <v>151</v>
      </c>
      <c r="B273" s="240"/>
      <c r="C273" s="241" t="str">
        <f>+IF(OR(B273="月",B273="時間",B273="日"),"","←未選択です。給与計算ができません。")</f>
        <v>←未選択です。給与計算ができません。</v>
      </c>
      <c r="D273" s="241"/>
      <c r="N273" s="205"/>
      <c r="O273" s="205"/>
      <c r="P273" s="205"/>
      <c r="Q273" s="205"/>
      <c r="R273" s="205"/>
    </row>
    <row r="274" spans="1:18" s="187" customFormat="1" x14ac:dyDescent="0.15">
      <c r="B274" s="205"/>
      <c r="C274" s="205"/>
      <c r="D274" s="205"/>
      <c r="E274" s="205"/>
      <c r="F274" s="205"/>
      <c r="G274" s="205"/>
      <c r="H274" s="205"/>
      <c r="I274" s="205"/>
      <c r="J274" s="205"/>
      <c r="K274" s="205"/>
      <c r="L274" s="205"/>
      <c r="M274" s="205"/>
      <c r="N274" s="205"/>
      <c r="O274" s="205"/>
      <c r="P274" s="205"/>
      <c r="Q274" s="205"/>
      <c r="R274" s="205"/>
    </row>
    <row r="275" spans="1:18" s="187" customFormat="1" ht="13.5" customHeight="1" x14ac:dyDescent="0.15">
      <c r="A275" s="485" t="s">
        <v>142</v>
      </c>
      <c r="B275" s="485" t="s">
        <v>152</v>
      </c>
      <c r="C275" s="486" t="str">
        <f>+"単価
（円/"&amp;B273&amp;"）"</f>
        <v>単価
（円/）</v>
      </c>
      <c r="D275" s="456" t="str">
        <f>+"活動時間（単位："&amp;B273&amp;"）"</f>
        <v>活動時間（単位：）</v>
      </c>
      <c r="E275" s="457"/>
      <c r="F275" s="457"/>
      <c r="G275" s="457"/>
      <c r="H275" s="457"/>
      <c r="I275" s="457"/>
      <c r="J275" s="457"/>
      <c r="K275" s="457"/>
      <c r="L275" s="458"/>
      <c r="M275" s="487" t="s">
        <v>153</v>
      </c>
      <c r="N275" s="195"/>
      <c r="O275" s="195"/>
      <c r="P275" s="195"/>
      <c r="Q275" s="195"/>
      <c r="R275" s="195"/>
    </row>
    <row r="276" spans="1:18" s="187" customFormat="1" x14ac:dyDescent="0.15">
      <c r="A276" s="485"/>
      <c r="B276" s="485"/>
      <c r="C276" s="486"/>
      <c r="D276" s="196" t="s">
        <v>0</v>
      </c>
      <c r="E276" s="196" t="s">
        <v>144</v>
      </c>
      <c r="F276" s="196" t="s">
        <v>145</v>
      </c>
      <c r="G276" s="196" t="s">
        <v>1</v>
      </c>
      <c r="H276" s="196" t="s">
        <v>2</v>
      </c>
      <c r="I276" s="196" t="s">
        <v>3</v>
      </c>
      <c r="J276" s="196" t="s">
        <v>5</v>
      </c>
      <c r="K276" s="196" t="s">
        <v>4</v>
      </c>
      <c r="L276" s="196" t="s">
        <v>154</v>
      </c>
      <c r="M276" s="488"/>
      <c r="N276" s="197"/>
      <c r="O276" s="197"/>
      <c r="P276" s="197"/>
      <c r="Q276" s="197"/>
      <c r="R276" s="197"/>
    </row>
    <row r="277" spans="1:18" s="187" customFormat="1" ht="30" customHeight="1" x14ac:dyDescent="0.15">
      <c r="A277" s="467"/>
      <c r="B277" s="216"/>
      <c r="C277" s="217"/>
      <c r="D277" s="218"/>
      <c r="E277" s="219"/>
      <c r="F277" s="219"/>
      <c r="G277" s="219"/>
      <c r="H277" s="219"/>
      <c r="I277" s="219"/>
      <c r="J277" s="219"/>
      <c r="K277" s="219"/>
      <c r="L277" s="220">
        <f t="shared" ref="L277:L290" si="23">+SUM(D277:K277)</f>
        <v>0</v>
      </c>
      <c r="M277" s="221">
        <f>+IF(B273="",0,C277*L277)</f>
        <v>0</v>
      </c>
      <c r="N277" s="238"/>
      <c r="O277" s="238"/>
      <c r="P277" s="238"/>
      <c r="Q277" s="238"/>
      <c r="R277" s="238"/>
    </row>
    <row r="278" spans="1:18" s="187" customFormat="1" ht="30" customHeight="1" x14ac:dyDescent="0.15">
      <c r="A278" s="468"/>
      <c r="B278" s="223"/>
      <c r="C278" s="224"/>
      <c r="D278" s="225"/>
      <c r="E278" s="226"/>
      <c r="F278" s="226"/>
      <c r="G278" s="226"/>
      <c r="H278" s="226"/>
      <c r="I278" s="226"/>
      <c r="J278" s="226"/>
      <c r="K278" s="226"/>
      <c r="L278" s="227">
        <f t="shared" si="23"/>
        <v>0</v>
      </c>
      <c r="M278" s="228">
        <f>+IF(B273="",0,C278*L278)</f>
        <v>0</v>
      </c>
      <c r="N278" s="238"/>
      <c r="O278" s="238"/>
      <c r="P278" s="238"/>
      <c r="Q278" s="238"/>
      <c r="R278" s="238"/>
    </row>
    <row r="279" spans="1:18" s="187" customFormat="1" ht="30" customHeight="1" x14ac:dyDescent="0.15">
      <c r="A279" s="468"/>
      <c r="B279" s="223"/>
      <c r="C279" s="224"/>
      <c r="D279" s="225"/>
      <c r="E279" s="226"/>
      <c r="F279" s="226"/>
      <c r="G279" s="226"/>
      <c r="H279" s="226"/>
      <c r="I279" s="226"/>
      <c r="J279" s="226"/>
      <c r="K279" s="226"/>
      <c r="L279" s="227">
        <f t="shared" si="23"/>
        <v>0</v>
      </c>
      <c r="M279" s="228">
        <f>+IF(B273="",0,C279*L279)</f>
        <v>0</v>
      </c>
      <c r="N279" s="238"/>
      <c r="O279" s="238"/>
      <c r="P279" s="238"/>
      <c r="Q279" s="238"/>
      <c r="R279" s="238"/>
    </row>
    <row r="280" spans="1:18" s="187" customFormat="1" ht="30" customHeight="1" x14ac:dyDescent="0.15">
      <c r="A280" s="468"/>
      <c r="B280" s="223"/>
      <c r="C280" s="224"/>
      <c r="D280" s="225"/>
      <c r="E280" s="226"/>
      <c r="F280" s="226"/>
      <c r="G280" s="226"/>
      <c r="H280" s="226"/>
      <c r="I280" s="226"/>
      <c r="J280" s="226"/>
      <c r="K280" s="226"/>
      <c r="L280" s="227">
        <f t="shared" si="23"/>
        <v>0</v>
      </c>
      <c r="M280" s="228">
        <f>+IF(B273="",0,C280*L280)</f>
        <v>0</v>
      </c>
      <c r="N280" s="238"/>
      <c r="O280" s="238"/>
      <c r="P280" s="238"/>
      <c r="Q280" s="238"/>
      <c r="R280" s="238"/>
    </row>
    <row r="281" spans="1:18" s="187" customFormat="1" ht="30" customHeight="1" x14ac:dyDescent="0.15">
      <c r="A281" s="468"/>
      <c r="B281" s="223"/>
      <c r="C281" s="224"/>
      <c r="D281" s="225"/>
      <c r="E281" s="226"/>
      <c r="F281" s="226"/>
      <c r="G281" s="226"/>
      <c r="H281" s="226"/>
      <c r="I281" s="226"/>
      <c r="J281" s="226"/>
      <c r="K281" s="226"/>
      <c r="L281" s="227">
        <f t="shared" si="23"/>
        <v>0</v>
      </c>
      <c r="M281" s="228">
        <f>+IF(B273="",0,C281*L281)</f>
        <v>0</v>
      </c>
      <c r="N281" s="238"/>
      <c r="O281" s="238"/>
      <c r="P281" s="238"/>
      <c r="Q281" s="238"/>
      <c r="R281" s="238"/>
    </row>
    <row r="282" spans="1:18" s="187" customFormat="1" ht="30" customHeight="1" x14ac:dyDescent="0.15">
      <c r="A282" s="468"/>
      <c r="B282" s="223"/>
      <c r="C282" s="224"/>
      <c r="D282" s="225"/>
      <c r="E282" s="226"/>
      <c r="F282" s="226"/>
      <c r="G282" s="226"/>
      <c r="H282" s="226"/>
      <c r="I282" s="226"/>
      <c r="J282" s="226"/>
      <c r="K282" s="226"/>
      <c r="L282" s="227">
        <f t="shared" si="23"/>
        <v>0</v>
      </c>
      <c r="M282" s="228">
        <f>+IF(B273="",0,C282*L282)</f>
        <v>0</v>
      </c>
      <c r="N282" s="238"/>
      <c r="O282" s="238"/>
      <c r="P282" s="238"/>
      <c r="Q282" s="238"/>
      <c r="R282" s="238"/>
    </row>
    <row r="283" spans="1:18" s="187" customFormat="1" ht="30" customHeight="1" x14ac:dyDescent="0.15">
      <c r="A283" s="468"/>
      <c r="B283" s="223"/>
      <c r="C283" s="224"/>
      <c r="D283" s="225"/>
      <c r="E283" s="226"/>
      <c r="F283" s="226"/>
      <c r="G283" s="226"/>
      <c r="H283" s="226"/>
      <c r="I283" s="226"/>
      <c r="J283" s="226"/>
      <c r="K283" s="226"/>
      <c r="L283" s="227">
        <f t="shared" si="23"/>
        <v>0</v>
      </c>
      <c r="M283" s="228">
        <f>+IF(B273="",0,C283*L283)</f>
        <v>0</v>
      </c>
      <c r="N283" s="238"/>
      <c r="O283" s="238"/>
      <c r="P283" s="238"/>
      <c r="Q283" s="238"/>
      <c r="R283" s="238"/>
    </row>
    <row r="284" spans="1:18" s="187" customFormat="1" ht="30" customHeight="1" x14ac:dyDescent="0.15">
      <c r="A284" s="468"/>
      <c r="B284" s="223"/>
      <c r="C284" s="224"/>
      <c r="D284" s="225"/>
      <c r="E284" s="226"/>
      <c r="F284" s="226"/>
      <c r="G284" s="226"/>
      <c r="H284" s="226"/>
      <c r="I284" s="226"/>
      <c r="J284" s="226"/>
      <c r="K284" s="226"/>
      <c r="L284" s="227">
        <f t="shared" si="23"/>
        <v>0</v>
      </c>
      <c r="M284" s="228">
        <f>+IF(B273="",0,C284*L284)</f>
        <v>0</v>
      </c>
      <c r="N284" s="238"/>
      <c r="O284" s="238"/>
      <c r="P284" s="238"/>
      <c r="Q284" s="238"/>
      <c r="R284" s="238"/>
    </row>
    <row r="285" spans="1:18" s="187" customFormat="1" ht="30" customHeight="1" x14ac:dyDescent="0.15">
      <c r="A285" s="468"/>
      <c r="B285" s="223"/>
      <c r="C285" s="224"/>
      <c r="D285" s="225"/>
      <c r="E285" s="226"/>
      <c r="F285" s="226"/>
      <c r="G285" s="226"/>
      <c r="H285" s="226"/>
      <c r="I285" s="226"/>
      <c r="J285" s="226"/>
      <c r="K285" s="226"/>
      <c r="L285" s="227">
        <f t="shared" si="23"/>
        <v>0</v>
      </c>
      <c r="M285" s="228">
        <f>+IF(B273="",0,C285*L285)</f>
        <v>0</v>
      </c>
      <c r="N285" s="238"/>
      <c r="O285" s="238"/>
      <c r="P285" s="238"/>
      <c r="Q285" s="238"/>
      <c r="R285" s="238"/>
    </row>
    <row r="286" spans="1:18" s="187" customFormat="1" ht="30" customHeight="1" x14ac:dyDescent="0.15">
      <c r="A286" s="468"/>
      <c r="B286" s="223"/>
      <c r="C286" s="224"/>
      <c r="D286" s="225"/>
      <c r="E286" s="226"/>
      <c r="F286" s="226"/>
      <c r="G286" s="226"/>
      <c r="H286" s="226"/>
      <c r="I286" s="226"/>
      <c r="J286" s="226"/>
      <c r="K286" s="226"/>
      <c r="L286" s="227">
        <f t="shared" si="23"/>
        <v>0</v>
      </c>
      <c r="M286" s="228">
        <f>+IF(B273="",0,C286*L286)</f>
        <v>0</v>
      </c>
      <c r="N286" s="238"/>
      <c r="O286" s="238"/>
      <c r="P286" s="238"/>
      <c r="Q286" s="238"/>
      <c r="R286" s="238"/>
    </row>
    <row r="287" spans="1:18" s="187" customFormat="1" ht="30" customHeight="1" x14ac:dyDescent="0.15">
      <c r="A287" s="468"/>
      <c r="B287" s="223"/>
      <c r="C287" s="224"/>
      <c r="D287" s="225"/>
      <c r="E287" s="226"/>
      <c r="F287" s="226"/>
      <c r="G287" s="226"/>
      <c r="H287" s="226"/>
      <c r="I287" s="226"/>
      <c r="J287" s="226"/>
      <c r="K287" s="226"/>
      <c r="L287" s="227">
        <f t="shared" si="23"/>
        <v>0</v>
      </c>
      <c r="M287" s="228">
        <f>+IF(B273="",0,C287*L287)</f>
        <v>0</v>
      </c>
      <c r="N287" s="238"/>
      <c r="O287" s="238"/>
      <c r="P287" s="238"/>
      <c r="Q287" s="238"/>
      <c r="R287" s="238"/>
    </row>
    <row r="288" spans="1:18" s="187" customFormat="1" ht="30" customHeight="1" x14ac:dyDescent="0.15">
      <c r="A288" s="468"/>
      <c r="B288" s="223"/>
      <c r="C288" s="224"/>
      <c r="D288" s="225"/>
      <c r="E288" s="226"/>
      <c r="F288" s="226"/>
      <c r="G288" s="226"/>
      <c r="H288" s="226"/>
      <c r="I288" s="226"/>
      <c r="J288" s="226"/>
      <c r="K288" s="226"/>
      <c r="L288" s="227">
        <f t="shared" si="23"/>
        <v>0</v>
      </c>
      <c r="M288" s="228">
        <f>+IF(B273="",0,C288*L288)</f>
        <v>0</v>
      </c>
      <c r="N288" s="238"/>
      <c r="O288" s="238"/>
      <c r="P288" s="238"/>
      <c r="Q288" s="238"/>
      <c r="R288" s="238"/>
    </row>
    <row r="289" spans="1:19" s="187" customFormat="1" ht="30" customHeight="1" x14ac:dyDescent="0.15">
      <c r="A289" s="468"/>
      <c r="B289" s="223"/>
      <c r="C289" s="224"/>
      <c r="D289" s="225"/>
      <c r="E289" s="226"/>
      <c r="F289" s="226"/>
      <c r="G289" s="226"/>
      <c r="H289" s="226"/>
      <c r="I289" s="226"/>
      <c r="J289" s="226"/>
      <c r="K289" s="226"/>
      <c r="L289" s="227">
        <f t="shared" si="23"/>
        <v>0</v>
      </c>
      <c r="M289" s="228">
        <f>+IF(B273="",0,C289*L289)</f>
        <v>0</v>
      </c>
      <c r="N289" s="238"/>
      <c r="O289" s="238"/>
      <c r="P289" s="238"/>
      <c r="Q289" s="238"/>
      <c r="R289" s="238"/>
    </row>
    <row r="290" spans="1:19" s="187" customFormat="1" ht="30" customHeight="1" x14ac:dyDescent="0.15">
      <c r="A290" s="469"/>
      <c r="B290" s="229"/>
      <c r="C290" s="230"/>
      <c r="D290" s="231"/>
      <c r="E290" s="232"/>
      <c r="F290" s="232"/>
      <c r="G290" s="232"/>
      <c r="H290" s="232"/>
      <c r="I290" s="232"/>
      <c r="J290" s="232"/>
      <c r="K290" s="232"/>
      <c r="L290" s="233">
        <f t="shared" si="23"/>
        <v>0</v>
      </c>
      <c r="M290" s="234">
        <f>+IF(B273="",0,C290*L290)</f>
        <v>0</v>
      </c>
      <c r="N290" s="238"/>
      <c r="O290" s="238"/>
      <c r="P290" s="238"/>
      <c r="Q290" s="238"/>
      <c r="R290" s="238"/>
    </row>
    <row r="291" spans="1:19" s="187" customFormat="1" ht="30" customHeight="1" x14ac:dyDescent="0.15">
      <c r="A291" s="470" t="str">
        <f>B273&amp;"計"</f>
        <v>計</v>
      </c>
      <c r="B291" s="471"/>
      <c r="C291" s="472"/>
      <c r="D291" s="235">
        <f>+SUM(D277:D290)</f>
        <v>0</v>
      </c>
      <c r="E291" s="235">
        <f t="shared" ref="E291:K291" si="24">+SUM(E277:E290)</f>
        <v>0</v>
      </c>
      <c r="F291" s="235">
        <f t="shared" si="24"/>
        <v>0</v>
      </c>
      <c r="G291" s="235">
        <f t="shared" si="24"/>
        <v>0</v>
      </c>
      <c r="H291" s="235">
        <f t="shared" si="24"/>
        <v>0</v>
      </c>
      <c r="I291" s="235">
        <f t="shared" si="24"/>
        <v>0</v>
      </c>
      <c r="J291" s="235">
        <f t="shared" si="24"/>
        <v>0</v>
      </c>
      <c r="K291" s="235">
        <f t="shared" si="24"/>
        <v>0</v>
      </c>
      <c r="L291" s="236">
        <f>+SUM(D291:K291)</f>
        <v>0</v>
      </c>
      <c r="M291" s="237"/>
      <c r="N291" s="238"/>
      <c r="O291" s="238"/>
      <c r="P291" s="238"/>
      <c r="Q291" s="238"/>
      <c r="R291" s="238"/>
    </row>
    <row r="292" spans="1:19" s="187" customFormat="1" ht="27" customHeight="1" x14ac:dyDescent="0.15">
      <c r="A292" s="470" t="s">
        <v>155</v>
      </c>
      <c r="B292" s="471"/>
      <c r="C292" s="472"/>
      <c r="D292" s="202">
        <f>IF(B273="",0,SUMPRODUCT(C277:C290,D277:D290))</f>
        <v>0</v>
      </c>
      <c r="E292" s="202">
        <f>IF(B273="",0,SUMPRODUCT(C277:C290,E277:E290))</f>
        <v>0</v>
      </c>
      <c r="F292" s="202">
        <f>IF(B273="",0,SUMPRODUCT(C277:C290,F277:F290))</f>
        <v>0</v>
      </c>
      <c r="G292" s="202">
        <f>IF(B273="",0,SUMPRODUCT(C277:C290,G277:G290))</f>
        <v>0</v>
      </c>
      <c r="H292" s="202">
        <f>IF(B273="",0,SUMPRODUCT(C277:C290,H277:H290))</f>
        <v>0</v>
      </c>
      <c r="I292" s="202">
        <f>IF(B273="",0,SUMPRODUCT(C277:C290,I277:I290))</f>
        <v>0</v>
      </c>
      <c r="J292" s="202">
        <f>IF(B273="",0,SUMPRODUCT(C277:C290,J277:J290))</f>
        <v>0</v>
      </c>
      <c r="K292" s="202">
        <f>IF(B273="",0,SUMPRODUCT(C277:C290,K277:K290))</f>
        <v>0</v>
      </c>
      <c r="L292" s="237"/>
      <c r="M292" s="239">
        <f>ROUNDDOWN(SUM(D292:K292),0)</f>
        <v>0</v>
      </c>
      <c r="N292" s="238"/>
      <c r="O292" s="238"/>
      <c r="P292" s="238"/>
      <c r="Q292" s="238"/>
      <c r="R292" s="238"/>
    </row>
    <row r="293" spans="1:19" s="187" customFormat="1" ht="27" customHeight="1" x14ac:dyDescent="0.15">
      <c r="A293" s="187" t="s">
        <v>147</v>
      </c>
      <c r="B293" s="195"/>
      <c r="C293" s="195"/>
      <c r="D293" s="195"/>
      <c r="E293" s="203"/>
      <c r="F293" s="203"/>
      <c r="G293" s="203"/>
      <c r="H293" s="203"/>
      <c r="I293" s="203"/>
      <c r="J293" s="203"/>
      <c r="K293" s="203"/>
      <c r="L293" s="203"/>
      <c r="M293" s="204" t="str">
        <f>"給"&amp;S293</f>
        <v>給10</v>
      </c>
      <c r="S293" s="187">
        <f>+S265+1</f>
        <v>10</v>
      </c>
    </row>
    <row r="294" spans="1:19" s="187" customFormat="1" x14ac:dyDescent="0.15">
      <c r="A294" s="187" t="s">
        <v>451</v>
      </c>
    </row>
    <row r="295" spans="1:19" s="187" customFormat="1" ht="13.5" customHeight="1" x14ac:dyDescent="0.15">
      <c r="A295" s="187" t="s">
        <v>450</v>
      </c>
      <c r="N295" s="205"/>
      <c r="O295" s="205"/>
      <c r="P295" s="205"/>
      <c r="Q295" s="205"/>
      <c r="R295" s="205"/>
    </row>
    <row r="296" spans="1:19" s="187" customFormat="1" x14ac:dyDescent="0.15">
      <c r="A296" s="206" t="s">
        <v>449</v>
      </c>
      <c r="B296" s="205"/>
      <c r="C296" s="205"/>
      <c r="D296" s="205"/>
      <c r="E296" s="205"/>
      <c r="F296" s="205"/>
      <c r="G296" s="205"/>
      <c r="H296" s="205"/>
      <c r="I296" s="205"/>
      <c r="J296" s="205"/>
      <c r="K296" s="205"/>
      <c r="L296" s="205"/>
      <c r="M296" s="205"/>
      <c r="N296" s="205"/>
      <c r="O296" s="205"/>
      <c r="P296" s="205"/>
      <c r="Q296" s="205"/>
      <c r="R296" s="205"/>
    </row>
    <row r="297" spans="1:19" s="187" customFormat="1" x14ac:dyDescent="0.15">
      <c r="A297" s="207" t="s">
        <v>148</v>
      </c>
      <c r="B297" s="205"/>
      <c r="C297" s="205"/>
      <c r="D297" s="205"/>
      <c r="E297" s="205"/>
      <c r="F297" s="205"/>
      <c r="G297" s="205"/>
      <c r="H297" s="205"/>
      <c r="I297" s="205"/>
      <c r="J297" s="205"/>
      <c r="K297" s="205"/>
      <c r="L297" s="205"/>
      <c r="M297" s="205"/>
      <c r="N297" s="205"/>
      <c r="O297" s="205"/>
      <c r="P297" s="205"/>
      <c r="Q297" s="205"/>
      <c r="R297" s="205"/>
    </row>
    <row r="298" spans="1:19" s="187" customFormat="1" x14ac:dyDescent="0.15">
      <c r="A298" s="206" t="s">
        <v>149</v>
      </c>
      <c r="B298" s="205"/>
      <c r="C298" s="205"/>
      <c r="D298" s="205"/>
      <c r="E298" s="205"/>
      <c r="F298" s="205"/>
      <c r="G298" s="205"/>
      <c r="H298" s="205"/>
      <c r="I298" s="205"/>
      <c r="J298" s="205"/>
      <c r="K298" s="205"/>
      <c r="L298" s="205"/>
      <c r="M298" s="205"/>
      <c r="N298" s="205"/>
      <c r="O298" s="205"/>
      <c r="P298" s="205"/>
      <c r="Q298" s="205"/>
      <c r="R298" s="205"/>
    </row>
    <row r="299" spans="1:19" s="187" customFormat="1" x14ac:dyDescent="0.15">
      <c r="A299" s="208" t="s">
        <v>150</v>
      </c>
      <c r="B299" s="205"/>
      <c r="C299" s="205"/>
      <c r="D299" s="205"/>
      <c r="E299" s="205"/>
      <c r="F299" s="205"/>
      <c r="G299" s="205"/>
      <c r="H299" s="205"/>
      <c r="I299" s="205"/>
      <c r="J299" s="205"/>
      <c r="K299" s="205"/>
      <c r="L299" s="205"/>
      <c r="M299" s="205"/>
      <c r="N299" s="205"/>
      <c r="O299" s="205"/>
      <c r="P299" s="205"/>
      <c r="Q299" s="205"/>
      <c r="R299" s="205"/>
    </row>
    <row r="300" spans="1:19" s="187" customFormat="1" x14ac:dyDescent="0.15">
      <c r="A300" s="208"/>
      <c r="B300" s="205"/>
      <c r="C300" s="205"/>
      <c r="D300" s="205"/>
      <c r="E300" s="205"/>
      <c r="F300" s="205"/>
      <c r="G300" s="205"/>
      <c r="H300" s="205"/>
      <c r="I300" s="205"/>
      <c r="J300" s="205"/>
      <c r="K300" s="205"/>
      <c r="L300" s="205"/>
      <c r="M300" s="205"/>
      <c r="N300" s="205"/>
      <c r="O300" s="205"/>
      <c r="P300" s="205"/>
      <c r="Q300" s="205"/>
      <c r="R300" s="205"/>
    </row>
    <row r="301" spans="1:19" s="187" customFormat="1" ht="24" x14ac:dyDescent="0.15">
      <c r="A301" s="261" t="s">
        <v>151</v>
      </c>
      <c r="B301" s="240"/>
      <c r="C301" s="241" t="str">
        <f>+IF(OR(B301="月",B301="時間",B301="日"),"","←未選択です。給与計算ができません。")</f>
        <v>←未選択です。給与計算ができません。</v>
      </c>
      <c r="D301" s="241"/>
      <c r="N301" s="205"/>
      <c r="O301" s="205"/>
      <c r="P301" s="205"/>
      <c r="Q301" s="205"/>
      <c r="R301" s="205"/>
    </row>
    <row r="302" spans="1:19" s="187" customFormat="1" x14ac:dyDescent="0.15">
      <c r="B302" s="205"/>
      <c r="C302" s="205"/>
      <c r="D302" s="205"/>
      <c r="E302" s="205"/>
      <c r="F302" s="205"/>
      <c r="G302" s="205"/>
      <c r="H302" s="205"/>
      <c r="I302" s="205"/>
      <c r="J302" s="205"/>
      <c r="K302" s="205"/>
      <c r="L302" s="205"/>
      <c r="M302" s="205"/>
      <c r="N302" s="205"/>
      <c r="O302" s="205"/>
      <c r="P302" s="205"/>
      <c r="Q302" s="205"/>
      <c r="R302" s="205"/>
    </row>
    <row r="303" spans="1:19" s="187" customFormat="1" ht="13.5" customHeight="1" x14ac:dyDescent="0.15">
      <c r="A303" s="485" t="s">
        <v>142</v>
      </c>
      <c r="B303" s="485" t="s">
        <v>152</v>
      </c>
      <c r="C303" s="486" t="str">
        <f>+"単価
（円/"&amp;B301&amp;"）"</f>
        <v>単価
（円/）</v>
      </c>
      <c r="D303" s="456" t="str">
        <f>+"活動時間（単位："&amp;B301&amp;"）"</f>
        <v>活動時間（単位：）</v>
      </c>
      <c r="E303" s="457"/>
      <c r="F303" s="457"/>
      <c r="G303" s="457"/>
      <c r="H303" s="457"/>
      <c r="I303" s="457"/>
      <c r="J303" s="457"/>
      <c r="K303" s="457"/>
      <c r="L303" s="458"/>
      <c r="M303" s="487" t="s">
        <v>153</v>
      </c>
      <c r="N303" s="195"/>
      <c r="O303" s="195"/>
      <c r="P303" s="195"/>
      <c r="Q303" s="195"/>
      <c r="R303" s="195"/>
    </row>
    <row r="304" spans="1:19" s="187" customFormat="1" x14ac:dyDescent="0.15">
      <c r="A304" s="485"/>
      <c r="B304" s="485"/>
      <c r="C304" s="486"/>
      <c r="D304" s="196" t="s">
        <v>0</v>
      </c>
      <c r="E304" s="196" t="s">
        <v>144</v>
      </c>
      <c r="F304" s="196" t="s">
        <v>145</v>
      </c>
      <c r="G304" s="196" t="s">
        <v>1</v>
      </c>
      <c r="H304" s="196" t="s">
        <v>2</v>
      </c>
      <c r="I304" s="196" t="s">
        <v>3</v>
      </c>
      <c r="J304" s="196" t="s">
        <v>5</v>
      </c>
      <c r="K304" s="196" t="s">
        <v>4</v>
      </c>
      <c r="L304" s="196" t="s">
        <v>154</v>
      </c>
      <c r="M304" s="488"/>
      <c r="N304" s="197"/>
      <c r="O304" s="197"/>
      <c r="P304" s="197"/>
      <c r="Q304" s="197"/>
      <c r="R304" s="197"/>
    </row>
    <row r="305" spans="1:18" s="187" customFormat="1" ht="30" customHeight="1" x14ac:dyDescent="0.15">
      <c r="A305" s="467"/>
      <c r="B305" s="216"/>
      <c r="C305" s="217"/>
      <c r="D305" s="218"/>
      <c r="E305" s="219"/>
      <c r="F305" s="219"/>
      <c r="G305" s="219"/>
      <c r="H305" s="219"/>
      <c r="I305" s="219"/>
      <c r="J305" s="219"/>
      <c r="K305" s="219"/>
      <c r="L305" s="220">
        <f t="shared" ref="L305:L318" si="25">+SUM(D305:K305)</f>
        <v>0</v>
      </c>
      <c r="M305" s="221">
        <f>+IF(B301="",0,C305*L305)</f>
        <v>0</v>
      </c>
      <c r="N305" s="238"/>
      <c r="O305" s="238"/>
      <c r="P305" s="238"/>
      <c r="Q305" s="238"/>
      <c r="R305" s="238"/>
    </row>
    <row r="306" spans="1:18" s="187" customFormat="1" ht="30" customHeight="1" x14ac:dyDescent="0.15">
      <c r="A306" s="468"/>
      <c r="B306" s="223"/>
      <c r="C306" s="224"/>
      <c r="D306" s="225"/>
      <c r="E306" s="226"/>
      <c r="F306" s="226"/>
      <c r="G306" s="226"/>
      <c r="H306" s="226"/>
      <c r="I306" s="226"/>
      <c r="J306" s="226"/>
      <c r="K306" s="226"/>
      <c r="L306" s="227">
        <f t="shared" si="25"/>
        <v>0</v>
      </c>
      <c r="M306" s="228">
        <f>+IF(B301="",0,C306*L306)</f>
        <v>0</v>
      </c>
      <c r="N306" s="238"/>
      <c r="O306" s="238"/>
      <c r="P306" s="238"/>
      <c r="Q306" s="238"/>
      <c r="R306" s="238"/>
    </row>
    <row r="307" spans="1:18" s="187" customFormat="1" ht="30" customHeight="1" x14ac:dyDescent="0.15">
      <c r="A307" s="468"/>
      <c r="B307" s="223"/>
      <c r="C307" s="224"/>
      <c r="D307" s="225"/>
      <c r="E307" s="226"/>
      <c r="F307" s="226"/>
      <c r="G307" s="226"/>
      <c r="H307" s="226"/>
      <c r="I307" s="226"/>
      <c r="J307" s="226"/>
      <c r="K307" s="226"/>
      <c r="L307" s="227">
        <f t="shared" si="25"/>
        <v>0</v>
      </c>
      <c r="M307" s="228">
        <f>+IF(B301="",0,C307*L307)</f>
        <v>0</v>
      </c>
      <c r="N307" s="238"/>
      <c r="O307" s="238"/>
      <c r="P307" s="238"/>
      <c r="Q307" s="238"/>
      <c r="R307" s="238"/>
    </row>
    <row r="308" spans="1:18" s="187" customFormat="1" ht="30" customHeight="1" x14ac:dyDescent="0.15">
      <c r="A308" s="468"/>
      <c r="B308" s="223"/>
      <c r="C308" s="224"/>
      <c r="D308" s="225"/>
      <c r="E308" s="226"/>
      <c r="F308" s="226"/>
      <c r="G308" s="226"/>
      <c r="H308" s="226"/>
      <c r="I308" s="226"/>
      <c r="J308" s="226"/>
      <c r="K308" s="226"/>
      <c r="L308" s="227">
        <f t="shared" si="25"/>
        <v>0</v>
      </c>
      <c r="M308" s="228">
        <f>+IF(B301="",0,C308*L308)</f>
        <v>0</v>
      </c>
      <c r="N308" s="238"/>
      <c r="O308" s="238"/>
      <c r="P308" s="238"/>
      <c r="Q308" s="238"/>
      <c r="R308" s="238"/>
    </row>
    <row r="309" spans="1:18" s="187" customFormat="1" ht="30" customHeight="1" x14ac:dyDescent="0.15">
      <c r="A309" s="468"/>
      <c r="B309" s="223"/>
      <c r="C309" s="224"/>
      <c r="D309" s="225"/>
      <c r="E309" s="226"/>
      <c r="F309" s="226"/>
      <c r="G309" s="226"/>
      <c r="H309" s="226"/>
      <c r="I309" s="226"/>
      <c r="J309" s="226"/>
      <c r="K309" s="226"/>
      <c r="L309" s="227">
        <f t="shared" si="25"/>
        <v>0</v>
      </c>
      <c r="M309" s="228">
        <f>+IF(B301="",0,C309*L309)</f>
        <v>0</v>
      </c>
      <c r="N309" s="238"/>
      <c r="O309" s="238"/>
      <c r="P309" s="238"/>
      <c r="Q309" s="238"/>
      <c r="R309" s="238"/>
    </row>
    <row r="310" spans="1:18" s="187" customFormat="1" ht="30" customHeight="1" x14ac:dyDescent="0.15">
      <c r="A310" s="468"/>
      <c r="B310" s="223"/>
      <c r="C310" s="224"/>
      <c r="D310" s="225"/>
      <c r="E310" s="226"/>
      <c r="F310" s="226"/>
      <c r="G310" s="226"/>
      <c r="H310" s="226"/>
      <c r="I310" s="226"/>
      <c r="J310" s="226"/>
      <c r="K310" s="226"/>
      <c r="L310" s="227">
        <f t="shared" si="25"/>
        <v>0</v>
      </c>
      <c r="M310" s="228">
        <f>+IF(B301="",0,C310*L310)</f>
        <v>0</v>
      </c>
      <c r="N310" s="238"/>
      <c r="O310" s="238"/>
      <c r="P310" s="238"/>
      <c r="Q310" s="238"/>
      <c r="R310" s="238"/>
    </row>
    <row r="311" spans="1:18" s="187" customFormat="1" ht="30" customHeight="1" x14ac:dyDescent="0.15">
      <c r="A311" s="468"/>
      <c r="B311" s="223"/>
      <c r="C311" s="224"/>
      <c r="D311" s="225"/>
      <c r="E311" s="226"/>
      <c r="F311" s="226"/>
      <c r="G311" s="226"/>
      <c r="H311" s="226"/>
      <c r="I311" s="226"/>
      <c r="J311" s="226"/>
      <c r="K311" s="226"/>
      <c r="L311" s="227">
        <f t="shared" si="25"/>
        <v>0</v>
      </c>
      <c r="M311" s="228">
        <f>+IF(B301="",0,C311*L311)</f>
        <v>0</v>
      </c>
      <c r="N311" s="238"/>
      <c r="O311" s="238"/>
      <c r="P311" s="238"/>
      <c r="Q311" s="238"/>
      <c r="R311" s="238"/>
    </row>
    <row r="312" spans="1:18" s="187" customFormat="1" ht="30" customHeight="1" x14ac:dyDescent="0.15">
      <c r="A312" s="468"/>
      <c r="B312" s="223"/>
      <c r="C312" s="224"/>
      <c r="D312" s="225"/>
      <c r="E312" s="226"/>
      <c r="F312" s="226"/>
      <c r="G312" s="226"/>
      <c r="H312" s="226"/>
      <c r="I312" s="226"/>
      <c r="J312" s="226"/>
      <c r="K312" s="226"/>
      <c r="L312" s="227">
        <f t="shared" si="25"/>
        <v>0</v>
      </c>
      <c r="M312" s="228">
        <f>+IF(B301="",0,C312*L312)</f>
        <v>0</v>
      </c>
      <c r="N312" s="238"/>
      <c r="O312" s="238"/>
      <c r="P312" s="238"/>
      <c r="Q312" s="238"/>
      <c r="R312" s="238"/>
    </row>
    <row r="313" spans="1:18" s="187" customFormat="1" ht="30" customHeight="1" x14ac:dyDescent="0.15">
      <c r="A313" s="468"/>
      <c r="B313" s="223"/>
      <c r="C313" s="224"/>
      <c r="D313" s="225"/>
      <c r="E313" s="226"/>
      <c r="F313" s="226"/>
      <c r="G313" s="226"/>
      <c r="H313" s="226"/>
      <c r="I313" s="226"/>
      <c r="J313" s="226"/>
      <c r="K313" s="226"/>
      <c r="L313" s="227">
        <f t="shared" si="25"/>
        <v>0</v>
      </c>
      <c r="M313" s="228">
        <f>+IF(B301="",0,C313*L313)</f>
        <v>0</v>
      </c>
      <c r="N313" s="238"/>
      <c r="O313" s="238"/>
      <c r="P313" s="238"/>
      <c r="Q313" s="238"/>
      <c r="R313" s="238"/>
    </row>
    <row r="314" spans="1:18" s="187" customFormat="1" ht="30" customHeight="1" x14ac:dyDescent="0.15">
      <c r="A314" s="468"/>
      <c r="B314" s="223"/>
      <c r="C314" s="224"/>
      <c r="D314" s="225"/>
      <c r="E314" s="226"/>
      <c r="F314" s="226"/>
      <c r="G314" s="226"/>
      <c r="H314" s="226"/>
      <c r="I314" s="226"/>
      <c r="J314" s="226"/>
      <c r="K314" s="226"/>
      <c r="L314" s="227">
        <f t="shared" si="25"/>
        <v>0</v>
      </c>
      <c r="M314" s="228">
        <f>+IF(B301="",0,C314*L314)</f>
        <v>0</v>
      </c>
      <c r="N314" s="238"/>
      <c r="O314" s="238"/>
      <c r="P314" s="238"/>
      <c r="Q314" s="238"/>
      <c r="R314" s="238"/>
    </row>
    <row r="315" spans="1:18" s="187" customFormat="1" ht="30" customHeight="1" x14ac:dyDescent="0.15">
      <c r="A315" s="468"/>
      <c r="B315" s="223"/>
      <c r="C315" s="224"/>
      <c r="D315" s="225"/>
      <c r="E315" s="226"/>
      <c r="F315" s="226"/>
      <c r="G315" s="226"/>
      <c r="H315" s="226"/>
      <c r="I315" s="226"/>
      <c r="J315" s="226"/>
      <c r="K315" s="226"/>
      <c r="L315" s="227">
        <f t="shared" si="25"/>
        <v>0</v>
      </c>
      <c r="M315" s="228">
        <f>+IF(B301="",0,C315*L315)</f>
        <v>0</v>
      </c>
      <c r="N315" s="238"/>
      <c r="O315" s="238"/>
      <c r="P315" s="238"/>
      <c r="Q315" s="238"/>
      <c r="R315" s="238"/>
    </row>
    <row r="316" spans="1:18" s="187" customFormat="1" ht="30" customHeight="1" x14ac:dyDescent="0.15">
      <c r="A316" s="468"/>
      <c r="B316" s="223"/>
      <c r="C316" s="224"/>
      <c r="D316" s="225"/>
      <c r="E316" s="226"/>
      <c r="F316" s="226"/>
      <c r="G316" s="226"/>
      <c r="H316" s="226"/>
      <c r="I316" s="226"/>
      <c r="J316" s="226"/>
      <c r="K316" s="226"/>
      <c r="L316" s="227">
        <f t="shared" si="25"/>
        <v>0</v>
      </c>
      <c r="M316" s="228">
        <f>+IF(B301="",0,C316*L316)</f>
        <v>0</v>
      </c>
      <c r="N316" s="238"/>
      <c r="O316" s="238"/>
      <c r="P316" s="238"/>
      <c r="Q316" s="238"/>
      <c r="R316" s="238"/>
    </row>
    <row r="317" spans="1:18" s="187" customFormat="1" ht="30" customHeight="1" x14ac:dyDescent="0.15">
      <c r="A317" s="468"/>
      <c r="B317" s="223"/>
      <c r="C317" s="224"/>
      <c r="D317" s="225"/>
      <c r="E317" s="226"/>
      <c r="F317" s="226"/>
      <c r="G317" s="226"/>
      <c r="H317" s="226"/>
      <c r="I317" s="226"/>
      <c r="J317" s="226"/>
      <c r="K317" s="226"/>
      <c r="L317" s="227">
        <f t="shared" si="25"/>
        <v>0</v>
      </c>
      <c r="M317" s="228">
        <f>+IF(B301="",0,C317*L317)</f>
        <v>0</v>
      </c>
      <c r="N317" s="238"/>
      <c r="O317" s="238"/>
      <c r="P317" s="238"/>
      <c r="Q317" s="238"/>
      <c r="R317" s="238"/>
    </row>
    <row r="318" spans="1:18" s="187" customFormat="1" ht="30" customHeight="1" x14ac:dyDescent="0.15">
      <c r="A318" s="469"/>
      <c r="B318" s="229"/>
      <c r="C318" s="230"/>
      <c r="D318" s="231"/>
      <c r="E318" s="232"/>
      <c r="F318" s="232"/>
      <c r="G318" s="232"/>
      <c r="H318" s="232"/>
      <c r="I318" s="232"/>
      <c r="J318" s="232"/>
      <c r="K318" s="232"/>
      <c r="L318" s="233">
        <f t="shared" si="25"/>
        <v>0</v>
      </c>
      <c r="M318" s="234">
        <f>+IF(B301="",0,C318*L318)</f>
        <v>0</v>
      </c>
      <c r="N318" s="238"/>
      <c r="O318" s="238"/>
      <c r="P318" s="238"/>
      <c r="Q318" s="238"/>
      <c r="R318" s="238"/>
    </row>
    <row r="319" spans="1:18" s="187" customFormat="1" ht="30" customHeight="1" x14ac:dyDescent="0.15">
      <c r="A319" s="470" t="str">
        <f>B301&amp;"計"</f>
        <v>計</v>
      </c>
      <c r="B319" s="471"/>
      <c r="C319" s="472"/>
      <c r="D319" s="235">
        <f>+SUM(D305:D318)</f>
        <v>0</v>
      </c>
      <c r="E319" s="235">
        <f t="shared" ref="E319:K319" si="26">+SUM(E305:E318)</f>
        <v>0</v>
      </c>
      <c r="F319" s="235">
        <f t="shared" si="26"/>
        <v>0</v>
      </c>
      <c r="G319" s="235">
        <f t="shared" si="26"/>
        <v>0</v>
      </c>
      <c r="H319" s="235">
        <f t="shared" si="26"/>
        <v>0</v>
      </c>
      <c r="I319" s="235">
        <f t="shared" si="26"/>
        <v>0</v>
      </c>
      <c r="J319" s="235">
        <f t="shared" si="26"/>
        <v>0</v>
      </c>
      <c r="K319" s="235">
        <f t="shared" si="26"/>
        <v>0</v>
      </c>
      <c r="L319" s="236">
        <f>+SUM(D319:K319)</f>
        <v>0</v>
      </c>
      <c r="M319" s="237"/>
      <c r="N319" s="238"/>
      <c r="O319" s="238"/>
      <c r="P319" s="238"/>
      <c r="Q319" s="238"/>
      <c r="R319" s="238"/>
    </row>
    <row r="320" spans="1:18" s="187" customFormat="1" ht="27" customHeight="1" x14ac:dyDescent="0.15">
      <c r="A320" s="470" t="s">
        <v>155</v>
      </c>
      <c r="B320" s="471"/>
      <c r="C320" s="472"/>
      <c r="D320" s="202">
        <f>IF(B301="",0,SUMPRODUCT(C305:C318,D305:D318))</f>
        <v>0</v>
      </c>
      <c r="E320" s="202">
        <f>IF(B301="",0,SUMPRODUCT(C305:C318,E305:E318))</f>
        <v>0</v>
      </c>
      <c r="F320" s="202">
        <f>IF(B301="",0,SUMPRODUCT(C305:C318,F305:F318))</f>
        <v>0</v>
      </c>
      <c r="G320" s="202">
        <f>IF(B301="",0,SUMPRODUCT(C305:C318,G305:G318))</f>
        <v>0</v>
      </c>
      <c r="H320" s="202">
        <f>IF(B301="",0,SUMPRODUCT(C305:C318,H305:H318))</f>
        <v>0</v>
      </c>
      <c r="I320" s="202">
        <f>IF(B301="",0,SUMPRODUCT(C305:C318,I305:I318))</f>
        <v>0</v>
      </c>
      <c r="J320" s="202">
        <f>IF(B301="",0,SUMPRODUCT(C305:C318,J305:J318))</f>
        <v>0</v>
      </c>
      <c r="K320" s="202">
        <f>IF(B301="",0,SUMPRODUCT(C305:C318,K305:K318))</f>
        <v>0</v>
      </c>
      <c r="L320" s="237"/>
      <c r="M320" s="239">
        <f>ROUNDDOWN(SUM(D320:K320),0)</f>
        <v>0</v>
      </c>
      <c r="N320" s="238"/>
      <c r="O320" s="238"/>
      <c r="P320" s="238"/>
      <c r="Q320" s="238"/>
      <c r="R320" s="238"/>
    </row>
    <row r="321" spans="1:19" s="187" customFormat="1" ht="27" customHeight="1" x14ac:dyDescent="0.15">
      <c r="A321" s="187" t="s">
        <v>147</v>
      </c>
      <c r="B321" s="195"/>
      <c r="C321" s="195"/>
      <c r="D321" s="195"/>
      <c r="E321" s="203"/>
      <c r="F321" s="203"/>
      <c r="G321" s="203"/>
      <c r="H321" s="203"/>
      <c r="I321" s="203"/>
      <c r="J321" s="203"/>
      <c r="K321" s="203"/>
      <c r="L321" s="203"/>
      <c r="M321" s="204" t="str">
        <f>"給"&amp;S321</f>
        <v>給11</v>
      </c>
      <c r="S321" s="187">
        <f>+S293+1</f>
        <v>11</v>
      </c>
    </row>
    <row r="322" spans="1:19" s="187" customFormat="1" x14ac:dyDescent="0.15">
      <c r="A322" s="187" t="s">
        <v>451</v>
      </c>
    </row>
    <row r="323" spans="1:19" s="187" customFormat="1" ht="13.5" customHeight="1" x14ac:dyDescent="0.15">
      <c r="A323" s="187" t="s">
        <v>450</v>
      </c>
      <c r="N323" s="205"/>
      <c r="O323" s="205"/>
      <c r="P323" s="205"/>
      <c r="Q323" s="205"/>
      <c r="R323" s="205"/>
    </row>
    <row r="324" spans="1:19" s="187" customFormat="1" x14ac:dyDescent="0.15">
      <c r="A324" s="206" t="s">
        <v>449</v>
      </c>
      <c r="B324" s="205"/>
      <c r="C324" s="205"/>
      <c r="D324" s="205"/>
      <c r="E324" s="205"/>
      <c r="F324" s="205"/>
      <c r="G324" s="205"/>
      <c r="H324" s="205"/>
      <c r="I324" s="205"/>
      <c r="J324" s="205"/>
      <c r="K324" s="205"/>
      <c r="L324" s="205"/>
      <c r="M324" s="205"/>
      <c r="N324" s="205"/>
      <c r="O324" s="205"/>
      <c r="P324" s="205"/>
      <c r="Q324" s="205"/>
      <c r="R324" s="205"/>
    </row>
    <row r="325" spans="1:19" s="187" customFormat="1" x14ac:dyDescent="0.15">
      <c r="A325" s="207" t="s">
        <v>148</v>
      </c>
      <c r="B325" s="205"/>
      <c r="C325" s="205"/>
      <c r="D325" s="205"/>
      <c r="E325" s="205"/>
      <c r="F325" s="205"/>
      <c r="G325" s="205"/>
      <c r="H325" s="205"/>
      <c r="I325" s="205"/>
      <c r="J325" s="205"/>
      <c r="K325" s="205"/>
      <c r="L325" s="205"/>
      <c r="M325" s="205"/>
      <c r="N325" s="205"/>
      <c r="O325" s="205"/>
      <c r="P325" s="205"/>
      <c r="Q325" s="205"/>
      <c r="R325" s="205"/>
    </row>
    <row r="326" spans="1:19" s="187" customFormat="1" x14ac:dyDescent="0.15">
      <c r="A326" s="206" t="s">
        <v>149</v>
      </c>
      <c r="B326" s="205"/>
      <c r="C326" s="205"/>
      <c r="D326" s="205"/>
      <c r="E326" s="205"/>
      <c r="F326" s="205"/>
      <c r="G326" s="205"/>
      <c r="H326" s="205"/>
      <c r="I326" s="205"/>
      <c r="J326" s="205"/>
      <c r="K326" s="205"/>
      <c r="L326" s="205"/>
      <c r="M326" s="205"/>
      <c r="N326" s="205"/>
      <c r="O326" s="205"/>
      <c r="P326" s="205"/>
      <c r="Q326" s="205"/>
      <c r="R326" s="205"/>
    </row>
    <row r="327" spans="1:19" s="187" customFormat="1" x14ac:dyDescent="0.15">
      <c r="A327" s="208" t="s">
        <v>150</v>
      </c>
      <c r="B327" s="205"/>
      <c r="C327" s="205"/>
      <c r="D327" s="205"/>
      <c r="E327" s="205"/>
      <c r="F327" s="205"/>
      <c r="G327" s="205"/>
      <c r="H327" s="205"/>
      <c r="I327" s="205"/>
      <c r="J327" s="205"/>
      <c r="K327" s="205"/>
      <c r="L327" s="205"/>
      <c r="M327" s="205"/>
      <c r="N327" s="205"/>
      <c r="O327" s="205"/>
      <c r="P327" s="205"/>
      <c r="Q327" s="205"/>
      <c r="R327" s="205"/>
    </row>
    <row r="328" spans="1:19" s="187" customFormat="1" x14ac:dyDescent="0.15">
      <c r="A328" s="208"/>
      <c r="B328" s="205"/>
      <c r="C328" s="205"/>
      <c r="D328" s="205"/>
      <c r="E328" s="205"/>
      <c r="F328" s="205"/>
      <c r="G328" s="205"/>
      <c r="H328" s="205"/>
      <c r="I328" s="205"/>
      <c r="J328" s="205"/>
      <c r="K328" s="205"/>
      <c r="L328" s="205"/>
      <c r="M328" s="205"/>
      <c r="N328" s="205"/>
      <c r="O328" s="205"/>
      <c r="P328" s="205"/>
      <c r="Q328" s="205"/>
      <c r="R328" s="205"/>
    </row>
    <row r="329" spans="1:19" s="187" customFormat="1" ht="24" x14ac:dyDescent="0.15">
      <c r="A329" s="261" t="s">
        <v>151</v>
      </c>
      <c r="B329" s="240"/>
      <c r="C329" s="241" t="str">
        <f>+IF(OR(B329="月",B329="時間",B329="日"),"","←未選択です。給与計算ができません。")</f>
        <v>←未選択です。給与計算ができません。</v>
      </c>
      <c r="D329" s="241"/>
      <c r="N329" s="205"/>
      <c r="O329" s="205"/>
      <c r="P329" s="205"/>
      <c r="Q329" s="205"/>
      <c r="R329" s="205"/>
    </row>
    <row r="330" spans="1:19" s="187" customFormat="1" x14ac:dyDescent="0.15">
      <c r="B330" s="205"/>
      <c r="C330" s="205"/>
      <c r="D330" s="205"/>
      <c r="E330" s="205"/>
      <c r="F330" s="205"/>
      <c r="G330" s="205"/>
      <c r="H330" s="205"/>
      <c r="I330" s="205"/>
      <c r="J330" s="205"/>
      <c r="K330" s="205"/>
      <c r="L330" s="205"/>
      <c r="M330" s="205"/>
      <c r="N330" s="205"/>
      <c r="O330" s="205"/>
      <c r="P330" s="205"/>
      <c r="Q330" s="205"/>
      <c r="R330" s="205"/>
    </row>
    <row r="331" spans="1:19" s="187" customFormat="1" ht="13.5" customHeight="1" x14ac:dyDescent="0.15">
      <c r="A331" s="485" t="s">
        <v>142</v>
      </c>
      <c r="B331" s="485" t="s">
        <v>152</v>
      </c>
      <c r="C331" s="486" t="str">
        <f>+"単価
（円/"&amp;B329&amp;"）"</f>
        <v>単価
（円/）</v>
      </c>
      <c r="D331" s="456" t="str">
        <f>+"活動時間（単位："&amp;B329&amp;"）"</f>
        <v>活動時間（単位：）</v>
      </c>
      <c r="E331" s="457"/>
      <c r="F331" s="457"/>
      <c r="G331" s="457"/>
      <c r="H331" s="457"/>
      <c r="I331" s="457"/>
      <c r="J331" s="457"/>
      <c r="K331" s="457"/>
      <c r="L331" s="458"/>
      <c r="M331" s="487" t="s">
        <v>153</v>
      </c>
      <c r="N331" s="195"/>
      <c r="O331" s="195"/>
      <c r="P331" s="195"/>
      <c r="Q331" s="195"/>
      <c r="R331" s="195"/>
    </row>
    <row r="332" spans="1:19" s="187" customFormat="1" x14ac:dyDescent="0.15">
      <c r="A332" s="485"/>
      <c r="B332" s="485"/>
      <c r="C332" s="486"/>
      <c r="D332" s="196" t="s">
        <v>0</v>
      </c>
      <c r="E332" s="196" t="s">
        <v>144</v>
      </c>
      <c r="F332" s="196" t="s">
        <v>145</v>
      </c>
      <c r="G332" s="196" t="s">
        <v>1</v>
      </c>
      <c r="H332" s="196" t="s">
        <v>2</v>
      </c>
      <c r="I332" s="196" t="s">
        <v>3</v>
      </c>
      <c r="J332" s="196" t="s">
        <v>5</v>
      </c>
      <c r="K332" s="196" t="s">
        <v>4</v>
      </c>
      <c r="L332" s="196" t="s">
        <v>154</v>
      </c>
      <c r="M332" s="488"/>
      <c r="N332" s="197"/>
      <c r="O332" s="197"/>
      <c r="P332" s="197"/>
      <c r="Q332" s="197"/>
      <c r="R332" s="197"/>
    </row>
    <row r="333" spans="1:19" s="187" customFormat="1" ht="30" customHeight="1" x14ac:dyDescent="0.15">
      <c r="A333" s="467"/>
      <c r="B333" s="216"/>
      <c r="C333" s="217"/>
      <c r="D333" s="218"/>
      <c r="E333" s="219"/>
      <c r="F333" s="219"/>
      <c r="G333" s="219"/>
      <c r="H333" s="219"/>
      <c r="I333" s="219"/>
      <c r="J333" s="219"/>
      <c r="K333" s="219"/>
      <c r="L333" s="220">
        <f t="shared" ref="L333:L346" si="27">+SUM(D333:K333)</f>
        <v>0</v>
      </c>
      <c r="M333" s="221">
        <f>+IF(B329="",0,C333*L333)</f>
        <v>0</v>
      </c>
      <c r="N333" s="238"/>
      <c r="O333" s="238"/>
      <c r="P333" s="238"/>
      <c r="Q333" s="238"/>
      <c r="R333" s="238"/>
    </row>
    <row r="334" spans="1:19" s="187" customFormat="1" ht="30" customHeight="1" x14ac:dyDescent="0.15">
      <c r="A334" s="468"/>
      <c r="B334" s="223"/>
      <c r="C334" s="224"/>
      <c r="D334" s="225"/>
      <c r="E334" s="226"/>
      <c r="F334" s="226"/>
      <c r="G334" s="226"/>
      <c r="H334" s="226"/>
      <c r="I334" s="226"/>
      <c r="J334" s="226"/>
      <c r="K334" s="226"/>
      <c r="L334" s="227">
        <f t="shared" si="27"/>
        <v>0</v>
      </c>
      <c r="M334" s="228">
        <f>+IF(B329="",0,C334*L334)</f>
        <v>0</v>
      </c>
      <c r="N334" s="238"/>
      <c r="O334" s="238"/>
      <c r="P334" s="238"/>
      <c r="Q334" s="238"/>
      <c r="R334" s="238"/>
    </row>
    <row r="335" spans="1:19" s="187" customFormat="1" ht="30" customHeight="1" x14ac:dyDescent="0.15">
      <c r="A335" s="468"/>
      <c r="B335" s="223"/>
      <c r="C335" s="224"/>
      <c r="D335" s="225"/>
      <c r="E335" s="226"/>
      <c r="F335" s="226"/>
      <c r="G335" s="226"/>
      <c r="H335" s="226"/>
      <c r="I335" s="226"/>
      <c r="J335" s="226"/>
      <c r="K335" s="226"/>
      <c r="L335" s="227">
        <f t="shared" si="27"/>
        <v>0</v>
      </c>
      <c r="M335" s="228">
        <f>+IF(B329="",0,C335*L335)</f>
        <v>0</v>
      </c>
      <c r="N335" s="238"/>
      <c r="O335" s="238"/>
      <c r="P335" s="238"/>
      <c r="Q335" s="238"/>
      <c r="R335" s="238"/>
    </row>
    <row r="336" spans="1:19" s="187" customFormat="1" ht="30" customHeight="1" x14ac:dyDescent="0.15">
      <c r="A336" s="468"/>
      <c r="B336" s="223"/>
      <c r="C336" s="224"/>
      <c r="D336" s="225"/>
      <c r="E336" s="226"/>
      <c r="F336" s="226"/>
      <c r="G336" s="226"/>
      <c r="H336" s="226"/>
      <c r="I336" s="226"/>
      <c r="J336" s="226"/>
      <c r="K336" s="226"/>
      <c r="L336" s="227">
        <f t="shared" si="27"/>
        <v>0</v>
      </c>
      <c r="M336" s="228">
        <f>+IF(B329="",0,C336*L336)</f>
        <v>0</v>
      </c>
      <c r="N336" s="238"/>
      <c r="O336" s="238"/>
      <c r="P336" s="238"/>
      <c r="Q336" s="238"/>
      <c r="R336" s="238"/>
    </row>
    <row r="337" spans="1:19" s="187" customFormat="1" ht="30" customHeight="1" x14ac:dyDescent="0.15">
      <c r="A337" s="468"/>
      <c r="B337" s="223"/>
      <c r="C337" s="224"/>
      <c r="D337" s="225"/>
      <c r="E337" s="226"/>
      <c r="F337" s="226"/>
      <c r="G337" s="226"/>
      <c r="H337" s="226"/>
      <c r="I337" s="226"/>
      <c r="J337" s="226"/>
      <c r="K337" s="226"/>
      <c r="L337" s="227">
        <f t="shared" si="27"/>
        <v>0</v>
      </c>
      <c r="M337" s="228">
        <f>+IF(B329="",0,C337*L337)</f>
        <v>0</v>
      </c>
      <c r="N337" s="238"/>
      <c r="O337" s="238"/>
      <c r="P337" s="238"/>
      <c r="Q337" s="238"/>
      <c r="R337" s="238"/>
    </row>
    <row r="338" spans="1:19" s="187" customFormat="1" ht="30" customHeight="1" x14ac:dyDescent="0.15">
      <c r="A338" s="468"/>
      <c r="B338" s="223"/>
      <c r="C338" s="224"/>
      <c r="D338" s="225"/>
      <c r="E338" s="226"/>
      <c r="F338" s="226"/>
      <c r="G338" s="226"/>
      <c r="H338" s="226"/>
      <c r="I338" s="226"/>
      <c r="J338" s="226"/>
      <c r="K338" s="226"/>
      <c r="L338" s="227">
        <f t="shared" si="27"/>
        <v>0</v>
      </c>
      <c r="M338" s="228">
        <f>+IF(B329="",0,C338*L338)</f>
        <v>0</v>
      </c>
      <c r="N338" s="238"/>
      <c r="O338" s="238"/>
      <c r="P338" s="238"/>
      <c r="Q338" s="238"/>
      <c r="R338" s="238"/>
    </row>
    <row r="339" spans="1:19" s="187" customFormat="1" ht="30" customHeight="1" x14ac:dyDescent="0.15">
      <c r="A339" s="468"/>
      <c r="B339" s="223"/>
      <c r="C339" s="224"/>
      <c r="D339" s="225"/>
      <c r="E339" s="226"/>
      <c r="F339" s="226"/>
      <c r="G339" s="226"/>
      <c r="H339" s="226"/>
      <c r="I339" s="226"/>
      <c r="J339" s="226"/>
      <c r="K339" s="226"/>
      <c r="L339" s="227">
        <f t="shared" si="27"/>
        <v>0</v>
      </c>
      <c r="M339" s="228">
        <f>+IF(B329="",0,C339*L339)</f>
        <v>0</v>
      </c>
      <c r="N339" s="238"/>
      <c r="O339" s="238"/>
      <c r="P339" s="238"/>
      <c r="Q339" s="238"/>
      <c r="R339" s="238"/>
    </row>
    <row r="340" spans="1:19" s="187" customFormat="1" ht="30" customHeight="1" x14ac:dyDescent="0.15">
      <c r="A340" s="468"/>
      <c r="B340" s="223"/>
      <c r="C340" s="224"/>
      <c r="D340" s="225"/>
      <c r="E340" s="226"/>
      <c r="F340" s="226"/>
      <c r="G340" s="226"/>
      <c r="H340" s="226"/>
      <c r="I340" s="226"/>
      <c r="J340" s="226"/>
      <c r="K340" s="226"/>
      <c r="L340" s="227">
        <f t="shared" si="27"/>
        <v>0</v>
      </c>
      <c r="M340" s="228">
        <f>+IF(B329="",0,C340*L340)</f>
        <v>0</v>
      </c>
      <c r="N340" s="238"/>
      <c r="O340" s="238"/>
      <c r="P340" s="238"/>
      <c r="Q340" s="238"/>
      <c r="R340" s="238"/>
    </row>
    <row r="341" spans="1:19" s="187" customFormat="1" ht="30" customHeight="1" x14ac:dyDescent="0.15">
      <c r="A341" s="468"/>
      <c r="B341" s="223"/>
      <c r="C341" s="224"/>
      <c r="D341" s="225"/>
      <c r="E341" s="226"/>
      <c r="F341" s="226"/>
      <c r="G341" s="226"/>
      <c r="H341" s="226"/>
      <c r="I341" s="226"/>
      <c r="J341" s="226"/>
      <c r="K341" s="226"/>
      <c r="L341" s="227">
        <f t="shared" si="27"/>
        <v>0</v>
      </c>
      <c r="M341" s="228">
        <f>+IF(B329="",0,C341*L341)</f>
        <v>0</v>
      </c>
      <c r="N341" s="238"/>
      <c r="O341" s="238"/>
      <c r="P341" s="238"/>
      <c r="Q341" s="238"/>
      <c r="R341" s="238"/>
    </row>
    <row r="342" spans="1:19" s="187" customFormat="1" ht="30" customHeight="1" x14ac:dyDescent="0.15">
      <c r="A342" s="468"/>
      <c r="B342" s="223"/>
      <c r="C342" s="224"/>
      <c r="D342" s="225"/>
      <c r="E342" s="226"/>
      <c r="F342" s="226"/>
      <c r="G342" s="226"/>
      <c r="H342" s="226"/>
      <c r="I342" s="226"/>
      <c r="J342" s="226"/>
      <c r="K342" s="226"/>
      <c r="L342" s="227">
        <f t="shared" si="27"/>
        <v>0</v>
      </c>
      <c r="M342" s="228">
        <f>+IF(B329="",0,C342*L342)</f>
        <v>0</v>
      </c>
      <c r="N342" s="238"/>
      <c r="O342" s="238"/>
      <c r="P342" s="238"/>
      <c r="Q342" s="238"/>
      <c r="R342" s="238"/>
    </row>
    <row r="343" spans="1:19" s="187" customFormat="1" ht="30" customHeight="1" x14ac:dyDescent="0.15">
      <c r="A343" s="468"/>
      <c r="B343" s="223"/>
      <c r="C343" s="224"/>
      <c r="D343" s="225"/>
      <c r="E343" s="226"/>
      <c r="F343" s="226"/>
      <c r="G343" s="226"/>
      <c r="H343" s="226"/>
      <c r="I343" s="226"/>
      <c r="J343" s="226"/>
      <c r="K343" s="226"/>
      <c r="L343" s="227">
        <f t="shared" si="27"/>
        <v>0</v>
      </c>
      <c r="M343" s="228">
        <f>+IF(B329="",0,C343*L343)</f>
        <v>0</v>
      </c>
      <c r="N343" s="238"/>
      <c r="O343" s="238"/>
      <c r="P343" s="238"/>
      <c r="Q343" s="238"/>
      <c r="R343" s="238"/>
    </row>
    <row r="344" spans="1:19" s="187" customFormat="1" ht="30" customHeight="1" x14ac:dyDescent="0.15">
      <c r="A344" s="468"/>
      <c r="B344" s="223"/>
      <c r="C344" s="224"/>
      <c r="D344" s="225"/>
      <c r="E344" s="226"/>
      <c r="F344" s="226"/>
      <c r="G344" s="226"/>
      <c r="H344" s="226"/>
      <c r="I344" s="226"/>
      <c r="J344" s="226"/>
      <c r="K344" s="226"/>
      <c r="L344" s="227">
        <f t="shared" si="27"/>
        <v>0</v>
      </c>
      <c r="M344" s="228">
        <f>+IF(B329="",0,C344*L344)</f>
        <v>0</v>
      </c>
      <c r="N344" s="238"/>
      <c r="O344" s="238"/>
      <c r="P344" s="238"/>
      <c r="Q344" s="238"/>
      <c r="R344" s="238"/>
    </row>
    <row r="345" spans="1:19" s="187" customFormat="1" ht="30" customHeight="1" x14ac:dyDescent="0.15">
      <c r="A345" s="468"/>
      <c r="B345" s="223"/>
      <c r="C345" s="224"/>
      <c r="D345" s="225"/>
      <c r="E345" s="226"/>
      <c r="F345" s="226"/>
      <c r="G345" s="226"/>
      <c r="H345" s="226"/>
      <c r="I345" s="226"/>
      <c r="J345" s="226"/>
      <c r="K345" s="226"/>
      <c r="L345" s="227">
        <f t="shared" si="27"/>
        <v>0</v>
      </c>
      <c r="M345" s="228">
        <f>+IF(B329="",0,C345*L345)</f>
        <v>0</v>
      </c>
      <c r="N345" s="238"/>
      <c r="O345" s="238"/>
      <c r="P345" s="238"/>
      <c r="Q345" s="238"/>
      <c r="R345" s="238"/>
    </row>
    <row r="346" spans="1:19" s="187" customFormat="1" ht="30" customHeight="1" x14ac:dyDescent="0.15">
      <c r="A346" s="469"/>
      <c r="B346" s="229"/>
      <c r="C346" s="230"/>
      <c r="D346" s="231"/>
      <c r="E346" s="232"/>
      <c r="F346" s="232"/>
      <c r="G346" s="232"/>
      <c r="H346" s="232"/>
      <c r="I346" s="232"/>
      <c r="J346" s="232"/>
      <c r="K346" s="232"/>
      <c r="L346" s="233">
        <f t="shared" si="27"/>
        <v>0</v>
      </c>
      <c r="M346" s="234">
        <f>+IF(B329="",0,C346*L346)</f>
        <v>0</v>
      </c>
      <c r="N346" s="238"/>
      <c r="O346" s="238"/>
      <c r="P346" s="238"/>
      <c r="Q346" s="238"/>
      <c r="R346" s="238"/>
    </row>
    <row r="347" spans="1:19" s="187" customFormat="1" ht="30" customHeight="1" x14ac:dyDescent="0.15">
      <c r="A347" s="470" t="str">
        <f>B329&amp;"計"</f>
        <v>計</v>
      </c>
      <c r="B347" s="471"/>
      <c r="C347" s="472"/>
      <c r="D347" s="235">
        <f>+SUM(D333:D346)</f>
        <v>0</v>
      </c>
      <c r="E347" s="235">
        <f t="shared" ref="E347:K347" si="28">+SUM(E333:E346)</f>
        <v>0</v>
      </c>
      <c r="F347" s="235">
        <f t="shared" si="28"/>
        <v>0</v>
      </c>
      <c r="G347" s="235">
        <f t="shared" si="28"/>
        <v>0</v>
      </c>
      <c r="H347" s="235">
        <f t="shared" si="28"/>
        <v>0</v>
      </c>
      <c r="I347" s="235">
        <f t="shared" si="28"/>
        <v>0</v>
      </c>
      <c r="J347" s="235">
        <f t="shared" si="28"/>
        <v>0</v>
      </c>
      <c r="K347" s="235">
        <f t="shared" si="28"/>
        <v>0</v>
      </c>
      <c r="L347" s="236">
        <f>+SUM(D347:K347)</f>
        <v>0</v>
      </c>
      <c r="M347" s="237"/>
      <c r="N347" s="238"/>
      <c r="O347" s="238"/>
      <c r="P347" s="238"/>
      <c r="Q347" s="238"/>
      <c r="R347" s="238"/>
    </row>
    <row r="348" spans="1:19" s="187" customFormat="1" ht="27" customHeight="1" x14ac:dyDescent="0.15">
      <c r="A348" s="470" t="s">
        <v>155</v>
      </c>
      <c r="B348" s="471"/>
      <c r="C348" s="472"/>
      <c r="D348" s="202">
        <f>IF(B329="",0,SUMPRODUCT(C333:C346,D333:D346))</f>
        <v>0</v>
      </c>
      <c r="E348" s="202">
        <f>IF(B329="",0,SUMPRODUCT(C333:C346,E333:E346))</f>
        <v>0</v>
      </c>
      <c r="F348" s="202">
        <f>IF(B329="",0,SUMPRODUCT(C333:C346,F333:F346))</f>
        <v>0</v>
      </c>
      <c r="G348" s="202">
        <f>IF(B329="",0,SUMPRODUCT(C333:C346,G333:G346))</f>
        <v>0</v>
      </c>
      <c r="H348" s="202">
        <f>IF(B329="",0,SUMPRODUCT(C333:C346,H333:H346))</f>
        <v>0</v>
      </c>
      <c r="I348" s="202">
        <f>IF(B329="",0,SUMPRODUCT(C333:C346,I333:I346))</f>
        <v>0</v>
      </c>
      <c r="J348" s="202">
        <f>IF(B329="",0,SUMPRODUCT(C333:C346,J333:J346))</f>
        <v>0</v>
      </c>
      <c r="K348" s="202">
        <f>IF(B329="",0,SUMPRODUCT(C333:C346,K333:K346))</f>
        <v>0</v>
      </c>
      <c r="L348" s="237"/>
      <c r="M348" s="239">
        <f>ROUNDDOWN(SUM(D348:K348),0)</f>
        <v>0</v>
      </c>
      <c r="N348" s="238"/>
      <c r="O348" s="238"/>
      <c r="P348" s="238"/>
      <c r="Q348" s="238"/>
      <c r="R348" s="238"/>
    </row>
    <row r="349" spans="1:19" s="187" customFormat="1" ht="27" customHeight="1" x14ac:dyDescent="0.15">
      <c r="A349" s="187" t="s">
        <v>147</v>
      </c>
      <c r="B349" s="195"/>
      <c r="C349" s="195"/>
      <c r="D349" s="195"/>
      <c r="E349" s="203"/>
      <c r="F349" s="203"/>
      <c r="G349" s="203"/>
      <c r="H349" s="203"/>
      <c r="I349" s="203"/>
      <c r="J349" s="203"/>
      <c r="K349" s="203"/>
      <c r="L349" s="203"/>
      <c r="M349" s="204" t="str">
        <f>"給"&amp;S349</f>
        <v>給12</v>
      </c>
      <c r="S349" s="187">
        <f>+S321+1</f>
        <v>12</v>
      </c>
    </row>
    <row r="350" spans="1:19" s="187" customFormat="1" x14ac:dyDescent="0.15">
      <c r="A350" s="187" t="s">
        <v>451</v>
      </c>
    </row>
    <row r="351" spans="1:19" s="187" customFormat="1" ht="13.5" customHeight="1" x14ac:dyDescent="0.15">
      <c r="A351" s="187" t="s">
        <v>450</v>
      </c>
      <c r="N351" s="205"/>
      <c r="O351" s="205"/>
      <c r="P351" s="205"/>
      <c r="Q351" s="205"/>
      <c r="R351" s="205"/>
    </row>
    <row r="352" spans="1:19" s="187" customFormat="1" x14ac:dyDescent="0.15">
      <c r="A352" s="206" t="s">
        <v>449</v>
      </c>
      <c r="B352" s="205"/>
      <c r="C352" s="205"/>
      <c r="D352" s="205"/>
      <c r="E352" s="205"/>
      <c r="F352" s="205"/>
      <c r="G352" s="205"/>
      <c r="H352" s="205"/>
      <c r="I352" s="205"/>
      <c r="J352" s="205"/>
      <c r="K352" s="205"/>
      <c r="L352" s="205"/>
      <c r="M352" s="205"/>
      <c r="N352" s="205"/>
      <c r="O352" s="205"/>
      <c r="P352" s="205"/>
      <c r="Q352" s="205"/>
      <c r="R352" s="205"/>
    </row>
    <row r="353" spans="1:18" s="187" customFormat="1" x14ac:dyDescent="0.15">
      <c r="A353" s="207" t="s">
        <v>148</v>
      </c>
      <c r="B353" s="205"/>
      <c r="C353" s="205"/>
      <c r="D353" s="205"/>
      <c r="E353" s="205"/>
      <c r="F353" s="205"/>
      <c r="G353" s="205"/>
      <c r="H353" s="205"/>
      <c r="I353" s="205"/>
      <c r="J353" s="205"/>
      <c r="K353" s="205"/>
      <c r="L353" s="205"/>
      <c r="M353" s="205"/>
      <c r="N353" s="205"/>
      <c r="O353" s="205"/>
      <c r="P353" s="205"/>
      <c r="Q353" s="205"/>
      <c r="R353" s="205"/>
    </row>
    <row r="354" spans="1:18" s="187" customFormat="1" x14ac:dyDescent="0.15">
      <c r="A354" s="206" t="s">
        <v>149</v>
      </c>
      <c r="B354" s="205"/>
      <c r="C354" s="205"/>
      <c r="D354" s="205"/>
      <c r="E354" s="205"/>
      <c r="F354" s="205"/>
      <c r="G354" s="205"/>
      <c r="H354" s="205"/>
      <c r="I354" s="205"/>
      <c r="J354" s="205"/>
      <c r="K354" s="205"/>
      <c r="L354" s="205"/>
      <c r="M354" s="205"/>
      <c r="N354" s="205"/>
      <c r="O354" s="205"/>
      <c r="P354" s="205"/>
      <c r="Q354" s="205"/>
      <c r="R354" s="205"/>
    </row>
    <row r="355" spans="1:18" s="187" customFormat="1" x14ac:dyDescent="0.15">
      <c r="A355" s="208" t="s">
        <v>150</v>
      </c>
      <c r="B355" s="205"/>
      <c r="C355" s="205"/>
      <c r="D355" s="205"/>
      <c r="E355" s="205"/>
      <c r="F355" s="205"/>
      <c r="G355" s="205"/>
      <c r="H355" s="205"/>
      <c r="I355" s="205"/>
      <c r="J355" s="205"/>
      <c r="K355" s="205"/>
      <c r="L355" s="205"/>
      <c r="M355" s="205"/>
      <c r="N355" s="205"/>
      <c r="O355" s="205"/>
      <c r="P355" s="205"/>
      <c r="Q355" s="205"/>
      <c r="R355" s="205"/>
    </row>
    <row r="356" spans="1:18" s="187" customFormat="1" x14ac:dyDescent="0.15">
      <c r="A356" s="208"/>
      <c r="B356" s="205"/>
      <c r="C356" s="205"/>
      <c r="D356" s="205"/>
      <c r="E356" s="205"/>
      <c r="F356" s="205"/>
      <c r="G356" s="205"/>
      <c r="H356" s="205"/>
      <c r="I356" s="205"/>
      <c r="J356" s="205"/>
      <c r="K356" s="205"/>
      <c r="L356" s="205"/>
      <c r="M356" s="205"/>
      <c r="N356" s="205"/>
      <c r="O356" s="205"/>
      <c r="P356" s="205"/>
      <c r="Q356" s="205"/>
      <c r="R356" s="205"/>
    </row>
    <row r="357" spans="1:18" s="187" customFormat="1" ht="24" x14ac:dyDescent="0.15">
      <c r="A357" s="261" t="s">
        <v>151</v>
      </c>
      <c r="B357" s="240"/>
      <c r="C357" s="241" t="str">
        <f>+IF(OR(B357="月",B357="時間",B357="日"),"","←未選択です。給与計算ができません。")</f>
        <v>←未選択です。給与計算ができません。</v>
      </c>
      <c r="D357" s="241"/>
      <c r="N357" s="205"/>
      <c r="O357" s="205"/>
      <c r="P357" s="205"/>
      <c r="Q357" s="205"/>
      <c r="R357" s="205"/>
    </row>
    <row r="358" spans="1:18" s="187" customFormat="1" x14ac:dyDescent="0.15">
      <c r="B358" s="205"/>
      <c r="C358" s="205"/>
      <c r="D358" s="205"/>
      <c r="E358" s="205"/>
      <c r="F358" s="205"/>
      <c r="G358" s="205"/>
      <c r="H358" s="205"/>
      <c r="I358" s="205"/>
      <c r="J358" s="205"/>
      <c r="K358" s="205"/>
      <c r="L358" s="205"/>
      <c r="M358" s="205"/>
      <c r="N358" s="205"/>
      <c r="O358" s="205"/>
      <c r="P358" s="205"/>
      <c r="Q358" s="205"/>
      <c r="R358" s="205"/>
    </row>
    <row r="359" spans="1:18" s="187" customFormat="1" ht="13.5" customHeight="1" x14ac:dyDescent="0.15">
      <c r="A359" s="485" t="s">
        <v>142</v>
      </c>
      <c r="B359" s="485" t="s">
        <v>152</v>
      </c>
      <c r="C359" s="486" t="str">
        <f>+"単価
（円/"&amp;B357&amp;"）"</f>
        <v>単価
（円/）</v>
      </c>
      <c r="D359" s="456" t="str">
        <f>+"活動時間（単位："&amp;B357&amp;"）"</f>
        <v>活動時間（単位：）</v>
      </c>
      <c r="E359" s="457"/>
      <c r="F359" s="457"/>
      <c r="G359" s="457"/>
      <c r="H359" s="457"/>
      <c r="I359" s="457"/>
      <c r="J359" s="457"/>
      <c r="K359" s="457"/>
      <c r="L359" s="458"/>
      <c r="M359" s="487" t="s">
        <v>153</v>
      </c>
      <c r="N359" s="195"/>
      <c r="O359" s="195"/>
      <c r="P359" s="195"/>
      <c r="Q359" s="195"/>
      <c r="R359" s="195"/>
    </row>
    <row r="360" spans="1:18" s="187" customFormat="1" x14ac:dyDescent="0.15">
      <c r="A360" s="485"/>
      <c r="B360" s="485"/>
      <c r="C360" s="486"/>
      <c r="D360" s="196" t="s">
        <v>0</v>
      </c>
      <c r="E360" s="196" t="s">
        <v>144</v>
      </c>
      <c r="F360" s="196" t="s">
        <v>145</v>
      </c>
      <c r="G360" s="196" t="s">
        <v>1</v>
      </c>
      <c r="H360" s="196" t="s">
        <v>2</v>
      </c>
      <c r="I360" s="196" t="s">
        <v>3</v>
      </c>
      <c r="J360" s="196" t="s">
        <v>5</v>
      </c>
      <c r="K360" s="196" t="s">
        <v>4</v>
      </c>
      <c r="L360" s="196" t="s">
        <v>154</v>
      </c>
      <c r="M360" s="488"/>
      <c r="N360" s="197"/>
      <c r="O360" s="197"/>
      <c r="P360" s="197"/>
      <c r="Q360" s="197"/>
      <c r="R360" s="197"/>
    </row>
    <row r="361" spans="1:18" s="187" customFormat="1" ht="30" customHeight="1" x14ac:dyDescent="0.15">
      <c r="A361" s="467"/>
      <c r="B361" s="216"/>
      <c r="C361" s="217"/>
      <c r="D361" s="218"/>
      <c r="E361" s="219"/>
      <c r="F361" s="219"/>
      <c r="G361" s="219"/>
      <c r="H361" s="219"/>
      <c r="I361" s="219"/>
      <c r="J361" s="219"/>
      <c r="K361" s="219"/>
      <c r="L361" s="220">
        <f t="shared" ref="L361:L374" si="29">+SUM(D361:K361)</f>
        <v>0</v>
      </c>
      <c r="M361" s="221">
        <f>+IF(B357="",0,C361*L361)</f>
        <v>0</v>
      </c>
      <c r="N361" s="238"/>
      <c r="O361" s="238"/>
      <c r="P361" s="238"/>
      <c r="Q361" s="238"/>
      <c r="R361" s="238"/>
    </row>
    <row r="362" spans="1:18" s="187" customFormat="1" ht="30" customHeight="1" x14ac:dyDescent="0.15">
      <c r="A362" s="468"/>
      <c r="B362" s="223"/>
      <c r="C362" s="224"/>
      <c r="D362" s="225"/>
      <c r="E362" s="226"/>
      <c r="F362" s="226"/>
      <c r="G362" s="226"/>
      <c r="H362" s="226"/>
      <c r="I362" s="226"/>
      <c r="J362" s="226"/>
      <c r="K362" s="226"/>
      <c r="L362" s="227">
        <f t="shared" si="29"/>
        <v>0</v>
      </c>
      <c r="M362" s="228">
        <f>+IF(B357="",0,C362*L362)</f>
        <v>0</v>
      </c>
      <c r="N362" s="238"/>
      <c r="O362" s="238"/>
      <c r="P362" s="238"/>
      <c r="Q362" s="238"/>
      <c r="R362" s="238"/>
    </row>
    <row r="363" spans="1:18" s="187" customFormat="1" ht="30" customHeight="1" x14ac:dyDescent="0.15">
      <c r="A363" s="468"/>
      <c r="B363" s="223"/>
      <c r="C363" s="224"/>
      <c r="D363" s="225"/>
      <c r="E363" s="226"/>
      <c r="F363" s="226"/>
      <c r="G363" s="226"/>
      <c r="H363" s="226"/>
      <c r="I363" s="226"/>
      <c r="J363" s="226"/>
      <c r="K363" s="226"/>
      <c r="L363" s="227">
        <f t="shared" si="29"/>
        <v>0</v>
      </c>
      <c r="M363" s="228">
        <f>+IF(B357="",0,C363*L363)</f>
        <v>0</v>
      </c>
      <c r="N363" s="238"/>
      <c r="O363" s="238"/>
      <c r="P363" s="238"/>
      <c r="Q363" s="238"/>
      <c r="R363" s="238"/>
    </row>
    <row r="364" spans="1:18" s="187" customFormat="1" ht="30" customHeight="1" x14ac:dyDescent="0.15">
      <c r="A364" s="468"/>
      <c r="B364" s="223"/>
      <c r="C364" s="224"/>
      <c r="D364" s="225"/>
      <c r="E364" s="226"/>
      <c r="F364" s="226"/>
      <c r="G364" s="226"/>
      <c r="H364" s="226"/>
      <c r="I364" s="226"/>
      <c r="J364" s="226"/>
      <c r="K364" s="226"/>
      <c r="L364" s="227">
        <f t="shared" si="29"/>
        <v>0</v>
      </c>
      <c r="M364" s="228">
        <f>+IF(B357="",0,C364*L364)</f>
        <v>0</v>
      </c>
      <c r="N364" s="238"/>
      <c r="O364" s="238"/>
      <c r="P364" s="238"/>
      <c r="Q364" s="238"/>
      <c r="R364" s="238"/>
    </row>
    <row r="365" spans="1:18" s="187" customFormat="1" ht="30" customHeight="1" x14ac:dyDescent="0.15">
      <c r="A365" s="468"/>
      <c r="B365" s="223"/>
      <c r="C365" s="224"/>
      <c r="D365" s="225"/>
      <c r="E365" s="226"/>
      <c r="F365" s="226"/>
      <c r="G365" s="226"/>
      <c r="H365" s="226"/>
      <c r="I365" s="226"/>
      <c r="J365" s="226"/>
      <c r="K365" s="226"/>
      <c r="L365" s="227">
        <f t="shared" si="29"/>
        <v>0</v>
      </c>
      <c r="M365" s="228">
        <f>+IF(B357="",0,C365*L365)</f>
        <v>0</v>
      </c>
      <c r="N365" s="238"/>
      <c r="O365" s="238"/>
      <c r="P365" s="238"/>
      <c r="Q365" s="238"/>
      <c r="R365" s="238"/>
    </row>
    <row r="366" spans="1:18" s="187" customFormat="1" ht="30" customHeight="1" x14ac:dyDescent="0.15">
      <c r="A366" s="468"/>
      <c r="B366" s="223"/>
      <c r="C366" s="224"/>
      <c r="D366" s="225"/>
      <c r="E366" s="226"/>
      <c r="F366" s="226"/>
      <c r="G366" s="226"/>
      <c r="H366" s="226"/>
      <c r="I366" s="226"/>
      <c r="J366" s="226"/>
      <c r="K366" s="226"/>
      <c r="L366" s="227">
        <f t="shared" si="29"/>
        <v>0</v>
      </c>
      <c r="M366" s="228">
        <f>+IF(B357="",0,C366*L366)</f>
        <v>0</v>
      </c>
      <c r="N366" s="238"/>
      <c r="O366" s="238"/>
      <c r="P366" s="238"/>
      <c r="Q366" s="238"/>
      <c r="R366" s="238"/>
    </row>
    <row r="367" spans="1:18" s="187" customFormat="1" ht="30" customHeight="1" x14ac:dyDescent="0.15">
      <c r="A367" s="468"/>
      <c r="B367" s="223"/>
      <c r="C367" s="224"/>
      <c r="D367" s="225"/>
      <c r="E367" s="226"/>
      <c r="F367" s="226"/>
      <c r="G367" s="226"/>
      <c r="H367" s="226"/>
      <c r="I367" s="226"/>
      <c r="J367" s="226"/>
      <c r="K367" s="226"/>
      <c r="L367" s="227">
        <f t="shared" si="29"/>
        <v>0</v>
      </c>
      <c r="M367" s="228">
        <f>+IF(B357="",0,C367*L367)</f>
        <v>0</v>
      </c>
      <c r="N367" s="238"/>
      <c r="O367" s="238"/>
      <c r="P367" s="238"/>
      <c r="Q367" s="238"/>
      <c r="R367" s="238"/>
    </row>
    <row r="368" spans="1:18" s="187" customFormat="1" ht="30" customHeight="1" x14ac:dyDescent="0.15">
      <c r="A368" s="468"/>
      <c r="B368" s="223"/>
      <c r="C368" s="224"/>
      <c r="D368" s="225"/>
      <c r="E368" s="226"/>
      <c r="F368" s="226"/>
      <c r="G368" s="226"/>
      <c r="H368" s="226"/>
      <c r="I368" s="226"/>
      <c r="J368" s="226"/>
      <c r="K368" s="226"/>
      <c r="L368" s="227">
        <f t="shared" si="29"/>
        <v>0</v>
      </c>
      <c r="M368" s="228">
        <f>+IF(B357="",0,C368*L368)</f>
        <v>0</v>
      </c>
      <c r="N368" s="238"/>
      <c r="O368" s="238"/>
      <c r="P368" s="238"/>
      <c r="Q368" s="238"/>
      <c r="R368" s="238"/>
    </row>
    <row r="369" spans="1:19" s="187" customFormat="1" ht="30" customHeight="1" x14ac:dyDescent="0.15">
      <c r="A369" s="468"/>
      <c r="B369" s="223"/>
      <c r="C369" s="224"/>
      <c r="D369" s="225"/>
      <c r="E369" s="226"/>
      <c r="F369" s="226"/>
      <c r="G369" s="226"/>
      <c r="H369" s="226"/>
      <c r="I369" s="226"/>
      <c r="J369" s="226"/>
      <c r="K369" s="226"/>
      <c r="L369" s="227">
        <f t="shared" si="29"/>
        <v>0</v>
      </c>
      <c r="M369" s="228">
        <f>+IF(B357="",0,C369*L369)</f>
        <v>0</v>
      </c>
      <c r="N369" s="238"/>
      <c r="O369" s="238"/>
      <c r="P369" s="238"/>
      <c r="Q369" s="238"/>
      <c r="R369" s="238"/>
    </row>
    <row r="370" spans="1:19" s="187" customFormat="1" ht="30" customHeight="1" x14ac:dyDescent="0.15">
      <c r="A370" s="468"/>
      <c r="B370" s="223"/>
      <c r="C370" s="224"/>
      <c r="D370" s="225"/>
      <c r="E370" s="226"/>
      <c r="F370" s="226"/>
      <c r="G370" s="226"/>
      <c r="H370" s="226"/>
      <c r="I370" s="226"/>
      <c r="J370" s="226"/>
      <c r="K370" s="226"/>
      <c r="L370" s="227">
        <f t="shared" si="29"/>
        <v>0</v>
      </c>
      <c r="M370" s="228">
        <f>+IF(B357="",0,C370*L370)</f>
        <v>0</v>
      </c>
      <c r="N370" s="238"/>
      <c r="O370" s="238"/>
      <c r="P370" s="238"/>
      <c r="Q370" s="238"/>
      <c r="R370" s="238"/>
    </row>
    <row r="371" spans="1:19" s="187" customFormat="1" ht="30" customHeight="1" x14ac:dyDescent="0.15">
      <c r="A371" s="468"/>
      <c r="B371" s="223"/>
      <c r="C371" s="224"/>
      <c r="D371" s="225"/>
      <c r="E371" s="226"/>
      <c r="F371" s="226"/>
      <c r="G371" s="226"/>
      <c r="H371" s="226"/>
      <c r="I371" s="226"/>
      <c r="J371" s="226"/>
      <c r="K371" s="226"/>
      <c r="L371" s="227">
        <f t="shared" si="29"/>
        <v>0</v>
      </c>
      <c r="M371" s="228">
        <f>+IF(B357="",0,C371*L371)</f>
        <v>0</v>
      </c>
      <c r="N371" s="238"/>
      <c r="O371" s="238"/>
      <c r="P371" s="238"/>
      <c r="Q371" s="238"/>
      <c r="R371" s="238"/>
    </row>
    <row r="372" spans="1:19" s="187" customFormat="1" ht="30" customHeight="1" x14ac:dyDescent="0.15">
      <c r="A372" s="468"/>
      <c r="B372" s="223"/>
      <c r="C372" s="224"/>
      <c r="D372" s="225"/>
      <c r="E372" s="226"/>
      <c r="F372" s="226"/>
      <c r="G372" s="226"/>
      <c r="H372" s="226"/>
      <c r="I372" s="226"/>
      <c r="J372" s="226"/>
      <c r="K372" s="226"/>
      <c r="L372" s="227">
        <f t="shared" si="29"/>
        <v>0</v>
      </c>
      <c r="M372" s="228">
        <f>+IF(B357="",0,C372*L372)</f>
        <v>0</v>
      </c>
      <c r="N372" s="238"/>
      <c r="O372" s="238"/>
      <c r="P372" s="238"/>
      <c r="Q372" s="238"/>
      <c r="R372" s="238"/>
    </row>
    <row r="373" spans="1:19" s="187" customFormat="1" ht="30" customHeight="1" x14ac:dyDescent="0.15">
      <c r="A373" s="468"/>
      <c r="B373" s="223"/>
      <c r="C373" s="224"/>
      <c r="D373" s="225"/>
      <c r="E373" s="226"/>
      <c r="F373" s="226"/>
      <c r="G373" s="226"/>
      <c r="H373" s="226"/>
      <c r="I373" s="226"/>
      <c r="J373" s="226"/>
      <c r="K373" s="226"/>
      <c r="L373" s="227">
        <f t="shared" si="29"/>
        <v>0</v>
      </c>
      <c r="M373" s="228">
        <f>+IF(B357="",0,C373*L373)</f>
        <v>0</v>
      </c>
      <c r="N373" s="238"/>
      <c r="O373" s="238"/>
      <c r="P373" s="238"/>
      <c r="Q373" s="238"/>
      <c r="R373" s="238"/>
    </row>
    <row r="374" spans="1:19" s="187" customFormat="1" ht="30" customHeight="1" x14ac:dyDescent="0.15">
      <c r="A374" s="469"/>
      <c r="B374" s="229"/>
      <c r="C374" s="230"/>
      <c r="D374" s="231"/>
      <c r="E374" s="232"/>
      <c r="F374" s="232"/>
      <c r="G374" s="232"/>
      <c r="H374" s="232"/>
      <c r="I374" s="232"/>
      <c r="J374" s="232"/>
      <c r="K374" s="232"/>
      <c r="L374" s="233">
        <f t="shared" si="29"/>
        <v>0</v>
      </c>
      <c r="M374" s="234">
        <f>+IF(B357="",0,C374*L374)</f>
        <v>0</v>
      </c>
      <c r="N374" s="238"/>
      <c r="O374" s="238"/>
      <c r="P374" s="238"/>
      <c r="Q374" s="238"/>
      <c r="R374" s="238"/>
    </row>
    <row r="375" spans="1:19" s="187" customFormat="1" ht="30" customHeight="1" x14ac:dyDescent="0.15">
      <c r="A375" s="470" t="str">
        <f>B357&amp;"計"</f>
        <v>計</v>
      </c>
      <c r="B375" s="471"/>
      <c r="C375" s="472"/>
      <c r="D375" s="235">
        <f>+SUM(D361:D374)</f>
        <v>0</v>
      </c>
      <c r="E375" s="235">
        <f t="shared" ref="E375:K375" si="30">+SUM(E361:E374)</f>
        <v>0</v>
      </c>
      <c r="F375" s="235">
        <f t="shared" si="30"/>
        <v>0</v>
      </c>
      <c r="G375" s="235">
        <f t="shared" si="30"/>
        <v>0</v>
      </c>
      <c r="H375" s="235">
        <f t="shared" si="30"/>
        <v>0</v>
      </c>
      <c r="I375" s="235">
        <f t="shared" si="30"/>
        <v>0</v>
      </c>
      <c r="J375" s="235">
        <f t="shared" si="30"/>
        <v>0</v>
      </c>
      <c r="K375" s="235">
        <f t="shared" si="30"/>
        <v>0</v>
      </c>
      <c r="L375" s="236">
        <f>+SUM(D375:K375)</f>
        <v>0</v>
      </c>
      <c r="M375" s="237"/>
      <c r="N375" s="238"/>
      <c r="O375" s="238"/>
      <c r="P375" s="238"/>
      <c r="Q375" s="238"/>
      <c r="R375" s="238"/>
    </row>
    <row r="376" spans="1:19" s="187" customFormat="1" ht="27" customHeight="1" x14ac:dyDescent="0.15">
      <c r="A376" s="470" t="s">
        <v>155</v>
      </c>
      <c r="B376" s="471"/>
      <c r="C376" s="472"/>
      <c r="D376" s="202">
        <f>IF(B357="",0,SUMPRODUCT(C361:C374,D361:D374))</f>
        <v>0</v>
      </c>
      <c r="E376" s="202">
        <f>IF(B357="",0,SUMPRODUCT(C361:C374,E361:E374))</f>
        <v>0</v>
      </c>
      <c r="F376" s="202">
        <f>IF(B357="",0,SUMPRODUCT(C361:C374,F361:F374))</f>
        <v>0</v>
      </c>
      <c r="G376" s="202">
        <f>IF(B357="",0,SUMPRODUCT(C361:C374,G361:G374))</f>
        <v>0</v>
      </c>
      <c r="H376" s="202">
        <f>IF(B357="",0,SUMPRODUCT(C361:C374,H361:H374))</f>
        <v>0</v>
      </c>
      <c r="I376" s="202">
        <f>IF(B357="",0,SUMPRODUCT(C361:C374,I361:I374))</f>
        <v>0</v>
      </c>
      <c r="J376" s="202">
        <f>IF(B357="",0,SUMPRODUCT(C361:C374,J361:J374))</f>
        <v>0</v>
      </c>
      <c r="K376" s="202">
        <f>IF(B357="",0,SUMPRODUCT(C361:C374,K361:K374))</f>
        <v>0</v>
      </c>
      <c r="L376" s="237"/>
      <c r="M376" s="239">
        <f>ROUNDDOWN(SUM(D376:K376),0)</f>
        <v>0</v>
      </c>
      <c r="N376" s="238"/>
      <c r="O376" s="238"/>
      <c r="P376" s="238"/>
      <c r="Q376" s="238"/>
      <c r="R376" s="238"/>
    </row>
    <row r="377" spans="1:19" s="187" customFormat="1" ht="27" customHeight="1" x14ac:dyDescent="0.15">
      <c r="A377" s="187" t="s">
        <v>147</v>
      </c>
      <c r="B377" s="195"/>
      <c r="C377" s="195"/>
      <c r="D377" s="195"/>
      <c r="E377" s="203"/>
      <c r="F377" s="203"/>
      <c r="G377" s="203"/>
      <c r="H377" s="203"/>
      <c r="I377" s="203"/>
      <c r="J377" s="203"/>
      <c r="K377" s="203"/>
      <c r="L377" s="203"/>
      <c r="M377" s="204" t="str">
        <f>"給"&amp;S377</f>
        <v>給13</v>
      </c>
      <c r="S377" s="187">
        <f>+S349+1</f>
        <v>13</v>
      </c>
    </row>
    <row r="378" spans="1:19" s="187" customFormat="1" x14ac:dyDescent="0.15">
      <c r="A378" s="187" t="s">
        <v>451</v>
      </c>
    </row>
    <row r="379" spans="1:19" s="187" customFormat="1" ht="13.5" customHeight="1" x14ac:dyDescent="0.15">
      <c r="A379" s="187" t="s">
        <v>450</v>
      </c>
      <c r="N379" s="205"/>
      <c r="O379" s="205"/>
      <c r="P379" s="205"/>
      <c r="Q379" s="205"/>
      <c r="R379" s="205"/>
    </row>
    <row r="380" spans="1:19" s="187" customFormat="1" x14ac:dyDescent="0.15">
      <c r="A380" s="206" t="s">
        <v>449</v>
      </c>
      <c r="B380" s="205"/>
      <c r="C380" s="205"/>
      <c r="D380" s="205"/>
      <c r="E380" s="205"/>
      <c r="F380" s="205"/>
      <c r="G380" s="205"/>
      <c r="H380" s="205"/>
      <c r="I380" s="205"/>
      <c r="J380" s="205"/>
      <c r="K380" s="205"/>
      <c r="L380" s="205"/>
      <c r="M380" s="205"/>
      <c r="N380" s="205"/>
      <c r="O380" s="205"/>
      <c r="P380" s="205"/>
      <c r="Q380" s="205"/>
      <c r="R380" s="205"/>
    </row>
    <row r="381" spans="1:19" s="187" customFormat="1" x14ac:dyDescent="0.15">
      <c r="A381" s="207" t="s">
        <v>148</v>
      </c>
      <c r="B381" s="205"/>
      <c r="C381" s="205"/>
      <c r="D381" s="205"/>
      <c r="E381" s="205"/>
      <c r="F381" s="205"/>
      <c r="G381" s="205"/>
      <c r="H381" s="205"/>
      <c r="I381" s="205"/>
      <c r="J381" s="205"/>
      <c r="K381" s="205"/>
      <c r="L381" s="205"/>
      <c r="M381" s="205"/>
      <c r="N381" s="205"/>
      <c r="O381" s="205"/>
      <c r="P381" s="205"/>
      <c r="Q381" s="205"/>
      <c r="R381" s="205"/>
    </row>
    <row r="382" spans="1:19" s="187" customFormat="1" x14ac:dyDescent="0.15">
      <c r="A382" s="206" t="s">
        <v>149</v>
      </c>
      <c r="B382" s="205"/>
      <c r="C382" s="205"/>
      <c r="D382" s="205"/>
      <c r="E382" s="205"/>
      <c r="F382" s="205"/>
      <c r="G382" s="205"/>
      <c r="H382" s="205"/>
      <c r="I382" s="205"/>
      <c r="J382" s="205"/>
      <c r="K382" s="205"/>
      <c r="L382" s="205"/>
      <c r="M382" s="205"/>
      <c r="N382" s="205"/>
      <c r="O382" s="205"/>
      <c r="P382" s="205"/>
      <c r="Q382" s="205"/>
      <c r="R382" s="205"/>
    </row>
    <row r="383" spans="1:19" s="187" customFormat="1" x14ac:dyDescent="0.15">
      <c r="A383" s="208" t="s">
        <v>150</v>
      </c>
      <c r="B383" s="205"/>
      <c r="C383" s="205"/>
      <c r="D383" s="205"/>
      <c r="E383" s="205"/>
      <c r="F383" s="205"/>
      <c r="G383" s="205"/>
      <c r="H383" s="205"/>
      <c r="I383" s="205"/>
      <c r="J383" s="205"/>
      <c r="K383" s="205"/>
      <c r="L383" s="205"/>
      <c r="M383" s="205"/>
      <c r="N383" s="205"/>
      <c r="O383" s="205"/>
      <c r="P383" s="205"/>
      <c r="Q383" s="205"/>
      <c r="R383" s="205"/>
    </row>
    <row r="384" spans="1:19" s="187" customFormat="1" x14ac:dyDescent="0.15">
      <c r="A384" s="208"/>
      <c r="B384" s="205"/>
      <c r="C384" s="205"/>
      <c r="D384" s="205"/>
      <c r="E384" s="205"/>
      <c r="F384" s="205"/>
      <c r="G384" s="205"/>
      <c r="H384" s="205"/>
      <c r="I384" s="205"/>
      <c r="J384" s="205"/>
      <c r="K384" s="205"/>
      <c r="L384" s="205"/>
      <c r="M384" s="205"/>
      <c r="N384" s="205"/>
      <c r="O384" s="205"/>
      <c r="P384" s="205"/>
      <c r="Q384" s="205"/>
      <c r="R384" s="205"/>
    </row>
    <row r="385" spans="1:18" s="187" customFormat="1" ht="24" x14ac:dyDescent="0.15">
      <c r="A385" s="261" t="s">
        <v>151</v>
      </c>
      <c r="B385" s="240"/>
      <c r="C385" s="241" t="str">
        <f>+IF(OR(B385="月",B385="時間",B385="日"),"","←未選択です。給与計算ができません。")</f>
        <v>←未選択です。給与計算ができません。</v>
      </c>
      <c r="D385" s="241"/>
      <c r="N385" s="205"/>
      <c r="O385" s="205"/>
      <c r="P385" s="205"/>
      <c r="Q385" s="205"/>
      <c r="R385" s="205"/>
    </row>
    <row r="386" spans="1:18" s="187" customFormat="1" x14ac:dyDescent="0.15">
      <c r="B386" s="205"/>
      <c r="C386" s="205"/>
      <c r="D386" s="205"/>
      <c r="E386" s="205"/>
      <c r="F386" s="205"/>
      <c r="G386" s="205"/>
      <c r="H386" s="205"/>
      <c r="I386" s="205"/>
      <c r="J386" s="205"/>
      <c r="K386" s="205"/>
      <c r="L386" s="205"/>
      <c r="M386" s="205"/>
      <c r="N386" s="205"/>
      <c r="O386" s="205"/>
      <c r="P386" s="205"/>
      <c r="Q386" s="205"/>
      <c r="R386" s="205"/>
    </row>
    <row r="387" spans="1:18" s="187" customFormat="1" ht="13.5" customHeight="1" x14ac:dyDescent="0.15">
      <c r="A387" s="485" t="s">
        <v>142</v>
      </c>
      <c r="B387" s="485" t="s">
        <v>152</v>
      </c>
      <c r="C387" s="486" t="str">
        <f>+"単価
（円/"&amp;B385&amp;"）"</f>
        <v>単価
（円/）</v>
      </c>
      <c r="D387" s="456" t="str">
        <f>+"活動時間（単位："&amp;B385&amp;"）"</f>
        <v>活動時間（単位：）</v>
      </c>
      <c r="E387" s="457"/>
      <c r="F387" s="457"/>
      <c r="G387" s="457"/>
      <c r="H387" s="457"/>
      <c r="I387" s="457"/>
      <c r="J387" s="457"/>
      <c r="K387" s="457"/>
      <c r="L387" s="458"/>
      <c r="M387" s="487" t="s">
        <v>153</v>
      </c>
      <c r="N387" s="195"/>
      <c r="O387" s="195"/>
      <c r="P387" s="195"/>
      <c r="Q387" s="195"/>
      <c r="R387" s="195"/>
    </row>
    <row r="388" spans="1:18" s="187" customFormat="1" x14ac:dyDescent="0.15">
      <c r="A388" s="485"/>
      <c r="B388" s="485"/>
      <c r="C388" s="486"/>
      <c r="D388" s="196" t="s">
        <v>0</v>
      </c>
      <c r="E388" s="196" t="s">
        <v>144</v>
      </c>
      <c r="F388" s="196" t="s">
        <v>145</v>
      </c>
      <c r="G388" s="196" t="s">
        <v>1</v>
      </c>
      <c r="H388" s="196" t="s">
        <v>2</v>
      </c>
      <c r="I388" s="196" t="s">
        <v>3</v>
      </c>
      <c r="J388" s="196" t="s">
        <v>5</v>
      </c>
      <c r="K388" s="196" t="s">
        <v>4</v>
      </c>
      <c r="L388" s="196" t="s">
        <v>154</v>
      </c>
      <c r="M388" s="488"/>
      <c r="N388" s="197"/>
      <c r="O388" s="197"/>
      <c r="P388" s="197"/>
      <c r="Q388" s="197"/>
      <c r="R388" s="197"/>
    </row>
    <row r="389" spans="1:18" s="187" customFormat="1" ht="30" customHeight="1" x14ac:dyDescent="0.15">
      <c r="A389" s="467"/>
      <c r="B389" s="216"/>
      <c r="C389" s="217"/>
      <c r="D389" s="218"/>
      <c r="E389" s="219"/>
      <c r="F389" s="219"/>
      <c r="G389" s="219"/>
      <c r="H389" s="219"/>
      <c r="I389" s="219"/>
      <c r="J389" s="219"/>
      <c r="K389" s="219"/>
      <c r="L389" s="220">
        <f t="shared" ref="L389:L402" si="31">+SUM(D389:K389)</f>
        <v>0</v>
      </c>
      <c r="M389" s="221">
        <f>+IF(B385="",0,C389*L389)</f>
        <v>0</v>
      </c>
      <c r="N389" s="238"/>
      <c r="O389" s="238"/>
      <c r="P389" s="238"/>
      <c r="Q389" s="238"/>
      <c r="R389" s="238"/>
    </row>
    <row r="390" spans="1:18" s="187" customFormat="1" ht="30" customHeight="1" x14ac:dyDescent="0.15">
      <c r="A390" s="468"/>
      <c r="B390" s="223"/>
      <c r="C390" s="224"/>
      <c r="D390" s="225"/>
      <c r="E390" s="226"/>
      <c r="F390" s="226"/>
      <c r="G390" s="226"/>
      <c r="H390" s="226"/>
      <c r="I390" s="226"/>
      <c r="J390" s="226"/>
      <c r="K390" s="226"/>
      <c r="L390" s="227">
        <f t="shared" si="31"/>
        <v>0</v>
      </c>
      <c r="M390" s="228">
        <f>+IF(B385="",0,C390*L390)</f>
        <v>0</v>
      </c>
      <c r="N390" s="238"/>
      <c r="O390" s="238"/>
      <c r="P390" s="238"/>
      <c r="Q390" s="238"/>
      <c r="R390" s="238"/>
    </row>
    <row r="391" spans="1:18" s="187" customFormat="1" ht="30" customHeight="1" x14ac:dyDescent="0.15">
      <c r="A391" s="468"/>
      <c r="B391" s="223"/>
      <c r="C391" s="224"/>
      <c r="D391" s="225"/>
      <c r="E391" s="226"/>
      <c r="F391" s="226"/>
      <c r="G391" s="226"/>
      <c r="H391" s="226"/>
      <c r="I391" s="226"/>
      <c r="J391" s="226"/>
      <c r="K391" s="226"/>
      <c r="L391" s="227">
        <f t="shared" si="31"/>
        <v>0</v>
      </c>
      <c r="M391" s="228">
        <f>+IF(B385="",0,C391*L391)</f>
        <v>0</v>
      </c>
      <c r="N391" s="238"/>
      <c r="O391" s="238"/>
      <c r="P391" s="238"/>
      <c r="Q391" s="238"/>
      <c r="R391" s="238"/>
    </row>
    <row r="392" spans="1:18" s="187" customFormat="1" ht="30" customHeight="1" x14ac:dyDescent="0.15">
      <c r="A392" s="468"/>
      <c r="B392" s="223"/>
      <c r="C392" s="224"/>
      <c r="D392" s="225"/>
      <c r="E392" s="226"/>
      <c r="F392" s="226"/>
      <c r="G392" s="226"/>
      <c r="H392" s="226"/>
      <c r="I392" s="226"/>
      <c r="J392" s="226"/>
      <c r="K392" s="226"/>
      <c r="L392" s="227">
        <f t="shared" si="31"/>
        <v>0</v>
      </c>
      <c r="M392" s="228">
        <f>+IF(B385="",0,C392*L392)</f>
        <v>0</v>
      </c>
      <c r="N392" s="238"/>
      <c r="O392" s="238"/>
      <c r="P392" s="238"/>
      <c r="Q392" s="238"/>
      <c r="R392" s="238"/>
    </row>
    <row r="393" spans="1:18" s="187" customFormat="1" ht="30" customHeight="1" x14ac:dyDescent="0.15">
      <c r="A393" s="468"/>
      <c r="B393" s="223"/>
      <c r="C393" s="224"/>
      <c r="D393" s="225"/>
      <c r="E393" s="226"/>
      <c r="F393" s="226"/>
      <c r="G393" s="226"/>
      <c r="H393" s="226"/>
      <c r="I393" s="226"/>
      <c r="J393" s="226"/>
      <c r="K393" s="226"/>
      <c r="L393" s="227">
        <f t="shared" si="31"/>
        <v>0</v>
      </c>
      <c r="M393" s="228">
        <f>+IF(B385="",0,C393*L393)</f>
        <v>0</v>
      </c>
      <c r="N393" s="238"/>
      <c r="O393" s="238"/>
      <c r="P393" s="238"/>
      <c r="Q393" s="238"/>
      <c r="R393" s="238"/>
    </row>
    <row r="394" spans="1:18" s="187" customFormat="1" ht="30" customHeight="1" x14ac:dyDescent="0.15">
      <c r="A394" s="468"/>
      <c r="B394" s="223"/>
      <c r="C394" s="224"/>
      <c r="D394" s="225"/>
      <c r="E394" s="226"/>
      <c r="F394" s="226"/>
      <c r="G394" s="226"/>
      <c r="H394" s="226"/>
      <c r="I394" s="226"/>
      <c r="J394" s="226"/>
      <c r="K394" s="226"/>
      <c r="L394" s="227">
        <f t="shared" si="31"/>
        <v>0</v>
      </c>
      <c r="M394" s="228">
        <f>+IF(B385="",0,C394*L394)</f>
        <v>0</v>
      </c>
      <c r="N394" s="238"/>
      <c r="O394" s="238"/>
      <c r="P394" s="238"/>
      <c r="Q394" s="238"/>
      <c r="R394" s="238"/>
    </row>
    <row r="395" spans="1:18" s="187" customFormat="1" ht="30" customHeight="1" x14ac:dyDescent="0.15">
      <c r="A395" s="468"/>
      <c r="B395" s="223"/>
      <c r="C395" s="224"/>
      <c r="D395" s="225"/>
      <c r="E395" s="226"/>
      <c r="F395" s="226"/>
      <c r="G395" s="226"/>
      <c r="H395" s="226"/>
      <c r="I395" s="226"/>
      <c r="J395" s="226"/>
      <c r="K395" s="226"/>
      <c r="L395" s="227">
        <f t="shared" si="31"/>
        <v>0</v>
      </c>
      <c r="M395" s="228">
        <f>+IF(B385="",0,C395*L395)</f>
        <v>0</v>
      </c>
      <c r="N395" s="238"/>
      <c r="O395" s="238"/>
      <c r="P395" s="238"/>
      <c r="Q395" s="238"/>
      <c r="R395" s="238"/>
    </row>
    <row r="396" spans="1:18" s="187" customFormat="1" ht="30" customHeight="1" x14ac:dyDescent="0.15">
      <c r="A396" s="468"/>
      <c r="B396" s="223"/>
      <c r="C396" s="224"/>
      <c r="D396" s="225"/>
      <c r="E396" s="226"/>
      <c r="F396" s="226"/>
      <c r="G396" s="226"/>
      <c r="H396" s="226"/>
      <c r="I396" s="226"/>
      <c r="J396" s="226"/>
      <c r="K396" s="226"/>
      <c r="L396" s="227">
        <f t="shared" si="31"/>
        <v>0</v>
      </c>
      <c r="M396" s="228">
        <f>+IF(B385="",0,C396*L396)</f>
        <v>0</v>
      </c>
      <c r="N396" s="238"/>
      <c r="O396" s="238"/>
      <c r="P396" s="238"/>
      <c r="Q396" s="238"/>
      <c r="R396" s="238"/>
    </row>
    <row r="397" spans="1:18" s="187" customFormat="1" ht="30" customHeight="1" x14ac:dyDescent="0.15">
      <c r="A397" s="468"/>
      <c r="B397" s="223"/>
      <c r="C397" s="224"/>
      <c r="D397" s="225"/>
      <c r="E397" s="226"/>
      <c r="F397" s="226"/>
      <c r="G397" s="226"/>
      <c r="H397" s="226"/>
      <c r="I397" s="226"/>
      <c r="J397" s="226"/>
      <c r="K397" s="226"/>
      <c r="L397" s="227">
        <f t="shared" si="31"/>
        <v>0</v>
      </c>
      <c r="M397" s="228">
        <f>+IF(B385="",0,C397*L397)</f>
        <v>0</v>
      </c>
      <c r="N397" s="238"/>
      <c r="O397" s="238"/>
      <c r="P397" s="238"/>
      <c r="Q397" s="238"/>
      <c r="R397" s="238"/>
    </row>
    <row r="398" spans="1:18" s="187" customFormat="1" ht="30" customHeight="1" x14ac:dyDescent="0.15">
      <c r="A398" s="468"/>
      <c r="B398" s="223"/>
      <c r="C398" s="224"/>
      <c r="D398" s="225"/>
      <c r="E398" s="226"/>
      <c r="F398" s="226"/>
      <c r="G398" s="226"/>
      <c r="H398" s="226"/>
      <c r="I398" s="226"/>
      <c r="J398" s="226"/>
      <c r="K398" s="226"/>
      <c r="L398" s="227">
        <f t="shared" si="31"/>
        <v>0</v>
      </c>
      <c r="M398" s="228">
        <f>+IF(B385="",0,C398*L398)</f>
        <v>0</v>
      </c>
      <c r="N398" s="238"/>
      <c r="O398" s="238"/>
      <c r="P398" s="238"/>
      <c r="Q398" s="238"/>
      <c r="R398" s="238"/>
    </row>
    <row r="399" spans="1:18" s="187" customFormat="1" ht="30" customHeight="1" x14ac:dyDescent="0.15">
      <c r="A399" s="468"/>
      <c r="B399" s="223"/>
      <c r="C399" s="224"/>
      <c r="D399" s="225"/>
      <c r="E399" s="226"/>
      <c r="F399" s="226"/>
      <c r="G399" s="226"/>
      <c r="H399" s="226"/>
      <c r="I399" s="226"/>
      <c r="J399" s="226"/>
      <c r="K399" s="226"/>
      <c r="L399" s="227">
        <f t="shared" si="31"/>
        <v>0</v>
      </c>
      <c r="M399" s="228">
        <f>+IF(B385="",0,C399*L399)</f>
        <v>0</v>
      </c>
      <c r="N399" s="238"/>
      <c r="O399" s="238"/>
      <c r="P399" s="238"/>
      <c r="Q399" s="238"/>
      <c r="R399" s="238"/>
    </row>
    <row r="400" spans="1:18" s="187" customFormat="1" ht="30" customHeight="1" x14ac:dyDescent="0.15">
      <c r="A400" s="468"/>
      <c r="B400" s="223"/>
      <c r="C400" s="224"/>
      <c r="D400" s="225"/>
      <c r="E400" s="226"/>
      <c r="F400" s="226"/>
      <c r="G400" s="226"/>
      <c r="H400" s="226"/>
      <c r="I400" s="226"/>
      <c r="J400" s="226"/>
      <c r="K400" s="226"/>
      <c r="L400" s="227">
        <f t="shared" si="31"/>
        <v>0</v>
      </c>
      <c r="M400" s="228">
        <f>+IF(B385="",0,C400*L400)</f>
        <v>0</v>
      </c>
      <c r="N400" s="238"/>
      <c r="O400" s="238"/>
      <c r="P400" s="238"/>
      <c r="Q400" s="238"/>
      <c r="R400" s="238"/>
    </row>
    <row r="401" spans="1:19" s="187" customFormat="1" ht="30" customHeight="1" x14ac:dyDescent="0.15">
      <c r="A401" s="468"/>
      <c r="B401" s="223"/>
      <c r="C401" s="224"/>
      <c r="D401" s="225"/>
      <c r="E401" s="226"/>
      <c r="F401" s="226"/>
      <c r="G401" s="226"/>
      <c r="H401" s="226"/>
      <c r="I401" s="226"/>
      <c r="J401" s="226"/>
      <c r="K401" s="226"/>
      <c r="L401" s="227">
        <f t="shared" si="31"/>
        <v>0</v>
      </c>
      <c r="M401" s="228">
        <f>+IF(B385="",0,C401*L401)</f>
        <v>0</v>
      </c>
      <c r="N401" s="238"/>
      <c r="O401" s="238"/>
      <c r="P401" s="238"/>
      <c r="Q401" s="238"/>
      <c r="R401" s="238"/>
    </row>
    <row r="402" spans="1:19" s="187" customFormat="1" ht="30" customHeight="1" x14ac:dyDescent="0.15">
      <c r="A402" s="469"/>
      <c r="B402" s="229"/>
      <c r="C402" s="230"/>
      <c r="D402" s="231"/>
      <c r="E402" s="232"/>
      <c r="F402" s="232"/>
      <c r="G402" s="232"/>
      <c r="H402" s="232"/>
      <c r="I402" s="232"/>
      <c r="J402" s="232"/>
      <c r="K402" s="232"/>
      <c r="L402" s="233">
        <f t="shared" si="31"/>
        <v>0</v>
      </c>
      <c r="M402" s="234">
        <f>+IF(B385="",0,C402*L402)</f>
        <v>0</v>
      </c>
      <c r="N402" s="238"/>
      <c r="O402" s="238"/>
      <c r="P402" s="238"/>
      <c r="Q402" s="238"/>
      <c r="R402" s="238"/>
    </row>
    <row r="403" spans="1:19" s="187" customFormat="1" ht="30" customHeight="1" x14ac:dyDescent="0.15">
      <c r="A403" s="470" t="str">
        <f>B385&amp;"計"</f>
        <v>計</v>
      </c>
      <c r="B403" s="471"/>
      <c r="C403" s="472"/>
      <c r="D403" s="235">
        <f>+SUM(D389:D402)</f>
        <v>0</v>
      </c>
      <c r="E403" s="235">
        <f t="shared" ref="E403:K403" si="32">+SUM(E389:E402)</f>
        <v>0</v>
      </c>
      <c r="F403" s="235">
        <f t="shared" si="32"/>
        <v>0</v>
      </c>
      <c r="G403" s="235">
        <f t="shared" si="32"/>
        <v>0</v>
      </c>
      <c r="H403" s="235">
        <f t="shared" si="32"/>
        <v>0</v>
      </c>
      <c r="I403" s="235">
        <f t="shared" si="32"/>
        <v>0</v>
      </c>
      <c r="J403" s="235">
        <f t="shared" si="32"/>
        <v>0</v>
      </c>
      <c r="K403" s="235">
        <f t="shared" si="32"/>
        <v>0</v>
      </c>
      <c r="L403" s="236">
        <f>+SUM(D403:K403)</f>
        <v>0</v>
      </c>
      <c r="M403" s="237"/>
      <c r="N403" s="238"/>
      <c r="O403" s="238"/>
      <c r="P403" s="238"/>
      <c r="Q403" s="238"/>
      <c r="R403" s="238"/>
    </row>
    <row r="404" spans="1:19" s="187" customFormat="1" ht="27" customHeight="1" x14ac:dyDescent="0.15">
      <c r="A404" s="470" t="s">
        <v>155</v>
      </c>
      <c r="B404" s="471"/>
      <c r="C404" s="472"/>
      <c r="D404" s="202">
        <f>IF(B385="",0,SUMPRODUCT(C389:C402,D389:D402))</f>
        <v>0</v>
      </c>
      <c r="E404" s="202">
        <f>IF(B385="",0,SUMPRODUCT(C389:C402,E389:E402))</f>
        <v>0</v>
      </c>
      <c r="F404" s="202">
        <f>IF(B385="",0,SUMPRODUCT(C389:C402,F389:F402))</f>
        <v>0</v>
      </c>
      <c r="G404" s="202">
        <f>IF(B385="",0,SUMPRODUCT(C389:C402,G389:G402))</f>
        <v>0</v>
      </c>
      <c r="H404" s="202">
        <f>IF(B385="",0,SUMPRODUCT(C389:C402,H389:H402))</f>
        <v>0</v>
      </c>
      <c r="I404" s="202">
        <f>IF(B385="",0,SUMPRODUCT(C389:C402,I389:I402))</f>
        <v>0</v>
      </c>
      <c r="J404" s="202">
        <f>IF(B385="",0,SUMPRODUCT(C389:C402,J389:J402))</f>
        <v>0</v>
      </c>
      <c r="K404" s="202">
        <f>IF(B385="",0,SUMPRODUCT(C389:C402,K389:K402))</f>
        <v>0</v>
      </c>
      <c r="L404" s="237"/>
      <c r="M404" s="239">
        <f>ROUNDDOWN(SUM(D404:K404),0)</f>
        <v>0</v>
      </c>
      <c r="N404" s="238"/>
      <c r="O404" s="238"/>
      <c r="P404" s="238"/>
      <c r="Q404" s="238"/>
      <c r="R404" s="238"/>
    </row>
    <row r="405" spans="1:19" s="187" customFormat="1" ht="27" customHeight="1" x14ac:dyDescent="0.15">
      <c r="A405" s="187" t="s">
        <v>147</v>
      </c>
      <c r="B405" s="195"/>
      <c r="C405" s="195"/>
      <c r="D405" s="195"/>
      <c r="E405" s="203"/>
      <c r="F405" s="203"/>
      <c r="G405" s="203"/>
      <c r="H405" s="203"/>
      <c r="I405" s="203"/>
      <c r="J405" s="203"/>
      <c r="K405" s="203"/>
      <c r="L405" s="203"/>
      <c r="M405" s="204" t="str">
        <f>"給"&amp;S405</f>
        <v>給14</v>
      </c>
      <c r="S405" s="187">
        <f>+S377+1</f>
        <v>14</v>
      </c>
    </row>
    <row r="406" spans="1:19" s="187" customFormat="1" x14ac:dyDescent="0.15">
      <c r="A406" s="187" t="s">
        <v>451</v>
      </c>
    </row>
    <row r="407" spans="1:19" s="187" customFormat="1" ht="13.5" customHeight="1" x14ac:dyDescent="0.15">
      <c r="A407" s="187" t="s">
        <v>450</v>
      </c>
      <c r="N407" s="205"/>
      <c r="O407" s="205"/>
      <c r="P407" s="205"/>
      <c r="Q407" s="205"/>
      <c r="R407" s="205"/>
    </row>
    <row r="408" spans="1:19" s="187" customFormat="1" x14ac:dyDescent="0.15">
      <c r="A408" s="206" t="s">
        <v>449</v>
      </c>
      <c r="B408" s="205"/>
      <c r="C408" s="205"/>
      <c r="D408" s="205"/>
      <c r="E408" s="205"/>
      <c r="F408" s="205"/>
      <c r="G408" s="205"/>
      <c r="H408" s="205"/>
      <c r="I408" s="205"/>
      <c r="J408" s="205"/>
      <c r="K408" s="205"/>
      <c r="L408" s="205"/>
      <c r="M408" s="205"/>
      <c r="N408" s="205"/>
      <c r="O408" s="205"/>
      <c r="P408" s="205"/>
      <c r="Q408" s="205"/>
      <c r="R408" s="205"/>
    </row>
    <row r="409" spans="1:19" s="187" customFormat="1" x14ac:dyDescent="0.15">
      <c r="A409" s="207" t="s">
        <v>148</v>
      </c>
      <c r="B409" s="205"/>
      <c r="C409" s="205"/>
      <c r="D409" s="205"/>
      <c r="E409" s="205"/>
      <c r="F409" s="205"/>
      <c r="G409" s="205"/>
      <c r="H409" s="205"/>
      <c r="I409" s="205"/>
      <c r="J409" s="205"/>
      <c r="K409" s="205"/>
      <c r="L409" s="205"/>
      <c r="M409" s="205"/>
      <c r="N409" s="205"/>
      <c r="O409" s="205"/>
      <c r="P409" s="205"/>
      <c r="Q409" s="205"/>
      <c r="R409" s="205"/>
    </row>
    <row r="410" spans="1:19" s="187" customFormat="1" x14ac:dyDescent="0.15">
      <c r="A410" s="206" t="s">
        <v>149</v>
      </c>
      <c r="B410" s="205"/>
      <c r="C410" s="205"/>
      <c r="D410" s="205"/>
      <c r="E410" s="205"/>
      <c r="F410" s="205"/>
      <c r="G410" s="205"/>
      <c r="H410" s="205"/>
      <c r="I410" s="205"/>
      <c r="J410" s="205"/>
      <c r="K410" s="205"/>
      <c r="L410" s="205"/>
      <c r="M410" s="205"/>
      <c r="N410" s="205"/>
      <c r="O410" s="205"/>
      <c r="P410" s="205"/>
      <c r="Q410" s="205"/>
      <c r="R410" s="205"/>
    </row>
    <row r="411" spans="1:19" s="187" customFormat="1" x14ac:dyDescent="0.15">
      <c r="A411" s="208" t="s">
        <v>150</v>
      </c>
      <c r="B411" s="205"/>
      <c r="C411" s="205"/>
      <c r="D411" s="205"/>
      <c r="E411" s="205"/>
      <c r="F411" s="205"/>
      <c r="G411" s="205"/>
      <c r="H411" s="205"/>
      <c r="I411" s="205"/>
      <c r="J411" s="205"/>
      <c r="K411" s="205"/>
      <c r="L411" s="205"/>
      <c r="M411" s="205"/>
      <c r="N411" s="205"/>
      <c r="O411" s="205"/>
      <c r="P411" s="205"/>
      <c r="Q411" s="205"/>
      <c r="R411" s="205"/>
    </row>
    <row r="412" spans="1:19" s="187" customFormat="1" x14ac:dyDescent="0.15">
      <c r="A412" s="208"/>
      <c r="B412" s="205"/>
      <c r="C412" s="205"/>
      <c r="D412" s="205"/>
      <c r="E412" s="205"/>
      <c r="F412" s="205"/>
      <c r="G412" s="205"/>
      <c r="H412" s="205"/>
      <c r="I412" s="205"/>
      <c r="J412" s="205"/>
      <c r="K412" s="205"/>
      <c r="L412" s="205"/>
      <c r="M412" s="205"/>
      <c r="N412" s="205"/>
      <c r="O412" s="205"/>
      <c r="P412" s="205"/>
      <c r="Q412" s="205"/>
      <c r="R412" s="205"/>
    </row>
    <row r="413" spans="1:19" s="187" customFormat="1" ht="24" x14ac:dyDescent="0.15">
      <c r="A413" s="261" t="s">
        <v>151</v>
      </c>
      <c r="B413" s="240"/>
      <c r="C413" s="241" t="str">
        <f>+IF(OR(B413="月",B413="時間",B413="日"),"","←未選択です。給与計算ができません。")</f>
        <v>←未選択です。給与計算ができません。</v>
      </c>
      <c r="D413" s="241"/>
      <c r="N413" s="205"/>
      <c r="O413" s="205"/>
      <c r="P413" s="205"/>
      <c r="Q413" s="205"/>
      <c r="R413" s="205"/>
    </row>
    <row r="414" spans="1:19" s="187" customFormat="1" x14ac:dyDescent="0.15">
      <c r="B414" s="205"/>
      <c r="C414" s="205"/>
      <c r="D414" s="205"/>
      <c r="E414" s="205"/>
      <c r="F414" s="205"/>
      <c r="G414" s="205"/>
      <c r="H414" s="205"/>
      <c r="I414" s="205"/>
      <c r="J414" s="205"/>
      <c r="K414" s="205"/>
      <c r="L414" s="205"/>
      <c r="M414" s="205"/>
      <c r="N414" s="205"/>
      <c r="O414" s="205"/>
      <c r="P414" s="205"/>
      <c r="Q414" s="205"/>
      <c r="R414" s="205"/>
    </row>
    <row r="415" spans="1:19" s="187" customFormat="1" ht="13.5" customHeight="1" x14ac:dyDescent="0.15">
      <c r="A415" s="485" t="s">
        <v>142</v>
      </c>
      <c r="B415" s="485" t="s">
        <v>152</v>
      </c>
      <c r="C415" s="486" t="str">
        <f>+"単価
（円/"&amp;B413&amp;"）"</f>
        <v>単価
（円/）</v>
      </c>
      <c r="D415" s="456" t="str">
        <f>+"活動時間（単位："&amp;B413&amp;"）"</f>
        <v>活動時間（単位：）</v>
      </c>
      <c r="E415" s="457"/>
      <c r="F415" s="457"/>
      <c r="G415" s="457"/>
      <c r="H415" s="457"/>
      <c r="I415" s="457"/>
      <c r="J415" s="457"/>
      <c r="K415" s="457"/>
      <c r="L415" s="458"/>
      <c r="M415" s="487" t="s">
        <v>153</v>
      </c>
      <c r="N415" s="195"/>
      <c r="O415" s="195"/>
      <c r="P415" s="195"/>
      <c r="Q415" s="195"/>
      <c r="R415" s="195"/>
    </row>
    <row r="416" spans="1:19" s="187" customFormat="1" x14ac:dyDescent="0.15">
      <c r="A416" s="485"/>
      <c r="B416" s="485"/>
      <c r="C416" s="486"/>
      <c r="D416" s="196" t="s">
        <v>0</v>
      </c>
      <c r="E416" s="196" t="s">
        <v>144</v>
      </c>
      <c r="F416" s="196" t="s">
        <v>145</v>
      </c>
      <c r="G416" s="196" t="s">
        <v>1</v>
      </c>
      <c r="H416" s="196" t="s">
        <v>2</v>
      </c>
      <c r="I416" s="196" t="s">
        <v>3</v>
      </c>
      <c r="J416" s="196" t="s">
        <v>5</v>
      </c>
      <c r="K416" s="196" t="s">
        <v>4</v>
      </c>
      <c r="L416" s="196" t="s">
        <v>154</v>
      </c>
      <c r="M416" s="488"/>
      <c r="N416" s="197"/>
      <c r="O416" s="197"/>
      <c r="P416" s="197"/>
      <c r="Q416" s="197"/>
      <c r="R416" s="197"/>
    </row>
    <row r="417" spans="1:18" s="187" customFormat="1" ht="30" customHeight="1" x14ac:dyDescent="0.15">
      <c r="A417" s="467"/>
      <c r="B417" s="216"/>
      <c r="C417" s="217"/>
      <c r="D417" s="218"/>
      <c r="E417" s="219"/>
      <c r="F417" s="219"/>
      <c r="G417" s="219"/>
      <c r="H417" s="219"/>
      <c r="I417" s="219"/>
      <c r="J417" s="219"/>
      <c r="K417" s="219"/>
      <c r="L417" s="220">
        <f t="shared" ref="L417:L430" si="33">+SUM(D417:K417)</f>
        <v>0</v>
      </c>
      <c r="M417" s="221">
        <f>+IF(B413="",0,C417*L417)</f>
        <v>0</v>
      </c>
      <c r="N417" s="238"/>
      <c r="O417" s="238"/>
      <c r="P417" s="238"/>
      <c r="Q417" s="238"/>
      <c r="R417" s="238"/>
    </row>
    <row r="418" spans="1:18" s="187" customFormat="1" ht="30" customHeight="1" x14ac:dyDescent="0.15">
      <c r="A418" s="468"/>
      <c r="B418" s="223"/>
      <c r="C418" s="224"/>
      <c r="D418" s="225"/>
      <c r="E418" s="226"/>
      <c r="F418" s="226"/>
      <c r="G418" s="226"/>
      <c r="H418" s="226"/>
      <c r="I418" s="226"/>
      <c r="J418" s="226"/>
      <c r="K418" s="226"/>
      <c r="L418" s="227">
        <f t="shared" si="33"/>
        <v>0</v>
      </c>
      <c r="M418" s="228">
        <f>+IF(B413="",0,C418*L418)</f>
        <v>0</v>
      </c>
      <c r="N418" s="238"/>
      <c r="O418" s="238"/>
      <c r="P418" s="238"/>
      <c r="Q418" s="238"/>
      <c r="R418" s="238"/>
    </row>
    <row r="419" spans="1:18" s="187" customFormat="1" ht="30" customHeight="1" x14ac:dyDescent="0.15">
      <c r="A419" s="468"/>
      <c r="B419" s="223"/>
      <c r="C419" s="224"/>
      <c r="D419" s="225"/>
      <c r="E419" s="226"/>
      <c r="F419" s="226"/>
      <c r="G419" s="226"/>
      <c r="H419" s="226"/>
      <c r="I419" s="226"/>
      <c r="J419" s="226"/>
      <c r="K419" s="226"/>
      <c r="L419" s="227">
        <f t="shared" si="33"/>
        <v>0</v>
      </c>
      <c r="M419" s="228">
        <f>+IF(B413="",0,C419*L419)</f>
        <v>0</v>
      </c>
      <c r="N419" s="238"/>
      <c r="O419" s="238"/>
      <c r="P419" s="238"/>
      <c r="Q419" s="238"/>
      <c r="R419" s="238"/>
    </row>
    <row r="420" spans="1:18" s="187" customFormat="1" ht="30" customHeight="1" x14ac:dyDescent="0.15">
      <c r="A420" s="468"/>
      <c r="B420" s="223"/>
      <c r="C420" s="224"/>
      <c r="D420" s="225"/>
      <c r="E420" s="226"/>
      <c r="F420" s="226"/>
      <c r="G420" s="226"/>
      <c r="H420" s="226"/>
      <c r="I420" s="226"/>
      <c r="J420" s="226"/>
      <c r="K420" s="226"/>
      <c r="L420" s="227">
        <f t="shared" si="33"/>
        <v>0</v>
      </c>
      <c r="M420" s="228">
        <f>+IF(B413="",0,C420*L420)</f>
        <v>0</v>
      </c>
      <c r="N420" s="238"/>
      <c r="O420" s="238"/>
      <c r="P420" s="238"/>
      <c r="Q420" s="238"/>
      <c r="R420" s="238"/>
    </row>
    <row r="421" spans="1:18" s="187" customFormat="1" ht="30" customHeight="1" x14ac:dyDescent="0.15">
      <c r="A421" s="468"/>
      <c r="B421" s="223"/>
      <c r="C421" s="224"/>
      <c r="D421" s="225"/>
      <c r="E421" s="226"/>
      <c r="F421" s="226"/>
      <c r="G421" s="226"/>
      <c r="H421" s="226"/>
      <c r="I421" s="226"/>
      <c r="J421" s="226"/>
      <c r="K421" s="226"/>
      <c r="L421" s="227">
        <f t="shared" si="33"/>
        <v>0</v>
      </c>
      <c r="M421" s="228">
        <f>+IF(B413="",0,C421*L421)</f>
        <v>0</v>
      </c>
      <c r="N421" s="238"/>
      <c r="O421" s="238"/>
      <c r="P421" s="238"/>
      <c r="Q421" s="238"/>
      <c r="R421" s="238"/>
    </row>
    <row r="422" spans="1:18" s="187" customFormat="1" ht="30" customHeight="1" x14ac:dyDescent="0.15">
      <c r="A422" s="468"/>
      <c r="B422" s="223"/>
      <c r="C422" s="224"/>
      <c r="D422" s="225"/>
      <c r="E422" s="226"/>
      <c r="F422" s="226"/>
      <c r="G422" s="226"/>
      <c r="H422" s="226"/>
      <c r="I422" s="226"/>
      <c r="J422" s="226"/>
      <c r="K422" s="226"/>
      <c r="L422" s="227">
        <f t="shared" si="33"/>
        <v>0</v>
      </c>
      <c r="M422" s="228">
        <f>+IF(B413="",0,C422*L422)</f>
        <v>0</v>
      </c>
      <c r="N422" s="238"/>
      <c r="O422" s="238"/>
      <c r="P422" s="238"/>
      <c r="Q422" s="238"/>
      <c r="R422" s="238"/>
    </row>
    <row r="423" spans="1:18" s="187" customFormat="1" ht="30" customHeight="1" x14ac:dyDescent="0.15">
      <c r="A423" s="468"/>
      <c r="B423" s="223"/>
      <c r="C423" s="224"/>
      <c r="D423" s="225"/>
      <c r="E423" s="226"/>
      <c r="F423" s="226"/>
      <c r="G423" s="226"/>
      <c r="H423" s="226"/>
      <c r="I423" s="226"/>
      <c r="J423" s="226"/>
      <c r="K423" s="226"/>
      <c r="L423" s="227">
        <f t="shared" si="33"/>
        <v>0</v>
      </c>
      <c r="M423" s="228">
        <f>+IF(B413="",0,C423*L423)</f>
        <v>0</v>
      </c>
      <c r="N423" s="238"/>
      <c r="O423" s="238"/>
      <c r="P423" s="238"/>
      <c r="Q423" s="238"/>
      <c r="R423" s="238"/>
    </row>
    <row r="424" spans="1:18" s="187" customFormat="1" ht="30" customHeight="1" x14ac:dyDescent="0.15">
      <c r="A424" s="468"/>
      <c r="B424" s="223"/>
      <c r="C424" s="224"/>
      <c r="D424" s="225"/>
      <c r="E424" s="226"/>
      <c r="F424" s="226"/>
      <c r="G424" s="226"/>
      <c r="H424" s="226"/>
      <c r="I424" s="226"/>
      <c r="J424" s="226"/>
      <c r="K424" s="226"/>
      <c r="L424" s="227">
        <f t="shared" si="33"/>
        <v>0</v>
      </c>
      <c r="M424" s="228">
        <f>+IF(B413="",0,C424*L424)</f>
        <v>0</v>
      </c>
      <c r="N424" s="238"/>
      <c r="O424" s="238"/>
      <c r="P424" s="238"/>
      <c r="Q424" s="238"/>
      <c r="R424" s="238"/>
    </row>
    <row r="425" spans="1:18" s="187" customFormat="1" ht="30" customHeight="1" x14ac:dyDescent="0.15">
      <c r="A425" s="468"/>
      <c r="B425" s="223"/>
      <c r="C425" s="224"/>
      <c r="D425" s="225"/>
      <c r="E425" s="226"/>
      <c r="F425" s="226"/>
      <c r="G425" s="226"/>
      <c r="H425" s="226"/>
      <c r="I425" s="226"/>
      <c r="J425" s="226"/>
      <c r="K425" s="226"/>
      <c r="L425" s="227">
        <f t="shared" si="33"/>
        <v>0</v>
      </c>
      <c r="M425" s="228">
        <f>+IF(B413="",0,C425*L425)</f>
        <v>0</v>
      </c>
      <c r="N425" s="238"/>
      <c r="O425" s="238"/>
      <c r="P425" s="238"/>
      <c r="Q425" s="238"/>
      <c r="R425" s="238"/>
    </row>
    <row r="426" spans="1:18" s="187" customFormat="1" ht="30" customHeight="1" x14ac:dyDescent="0.15">
      <c r="A426" s="468"/>
      <c r="B426" s="223"/>
      <c r="C426" s="224"/>
      <c r="D426" s="225"/>
      <c r="E426" s="226"/>
      <c r="F426" s="226"/>
      <c r="G426" s="226"/>
      <c r="H426" s="226"/>
      <c r="I426" s="226"/>
      <c r="J426" s="226"/>
      <c r="K426" s="226"/>
      <c r="L426" s="227">
        <f t="shared" si="33"/>
        <v>0</v>
      </c>
      <c r="M426" s="228">
        <f>+IF(B413="",0,C426*L426)</f>
        <v>0</v>
      </c>
      <c r="N426" s="238"/>
      <c r="O426" s="238"/>
      <c r="P426" s="238"/>
      <c r="Q426" s="238"/>
      <c r="R426" s="238"/>
    </row>
    <row r="427" spans="1:18" s="187" customFormat="1" ht="30" customHeight="1" x14ac:dyDescent="0.15">
      <c r="A427" s="468"/>
      <c r="B427" s="223"/>
      <c r="C427" s="224"/>
      <c r="D427" s="225"/>
      <c r="E427" s="226"/>
      <c r="F427" s="226"/>
      <c r="G427" s="226"/>
      <c r="H427" s="226"/>
      <c r="I427" s="226"/>
      <c r="J427" s="226"/>
      <c r="K427" s="226"/>
      <c r="L427" s="227">
        <f t="shared" si="33"/>
        <v>0</v>
      </c>
      <c r="M427" s="228">
        <f>+IF(B413="",0,C427*L427)</f>
        <v>0</v>
      </c>
      <c r="N427" s="238"/>
      <c r="O427" s="238"/>
      <c r="P427" s="238"/>
      <c r="Q427" s="238"/>
      <c r="R427" s="238"/>
    </row>
    <row r="428" spans="1:18" s="187" customFormat="1" ht="30" customHeight="1" x14ac:dyDescent="0.15">
      <c r="A428" s="468"/>
      <c r="B428" s="223"/>
      <c r="C428" s="224"/>
      <c r="D428" s="225"/>
      <c r="E428" s="226"/>
      <c r="F428" s="226"/>
      <c r="G428" s="226"/>
      <c r="H428" s="226"/>
      <c r="I428" s="226"/>
      <c r="J428" s="226"/>
      <c r="K428" s="226"/>
      <c r="L428" s="227">
        <f t="shared" si="33"/>
        <v>0</v>
      </c>
      <c r="M428" s="228">
        <f>+IF(B413="",0,C428*L428)</f>
        <v>0</v>
      </c>
      <c r="N428" s="238"/>
      <c r="O428" s="238"/>
      <c r="P428" s="238"/>
      <c r="Q428" s="238"/>
      <c r="R428" s="238"/>
    </row>
    <row r="429" spans="1:18" s="187" customFormat="1" ht="30" customHeight="1" x14ac:dyDescent="0.15">
      <c r="A429" s="468"/>
      <c r="B429" s="223"/>
      <c r="C429" s="224"/>
      <c r="D429" s="225"/>
      <c r="E429" s="226"/>
      <c r="F429" s="226"/>
      <c r="G429" s="226"/>
      <c r="H429" s="226"/>
      <c r="I429" s="226"/>
      <c r="J429" s="226"/>
      <c r="K429" s="226"/>
      <c r="L429" s="227">
        <f t="shared" si="33"/>
        <v>0</v>
      </c>
      <c r="M429" s="228">
        <f>+IF(B413="",0,C429*L429)</f>
        <v>0</v>
      </c>
      <c r="N429" s="238"/>
      <c r="O429" s="238"/>
      <c r="P429" s="238"/>
      <c r="Q429" s="238"/>
      <c r="R429" s="238"/>
    </row>
    <row r="430" spans="1:18" s="187" customFormat="1" ht="30" customHeight="1" x14ac:dyDescent="0.15">
      <c r="A430" s="469"/>
      <c r="B430" s="229"/>
      <c r="C430" s="230"/>
      <c r="D430" s="231"/>
      <c r="E430" s="232"/>
      <c r="F430" s="232"/>
      <c r="G430" s="232"/>
      <c r="H430" s="232"/>
      <c r="I430" s="232"/>
      <c r="J430" s="232"/>
      <c r="K430" s="232"/>
      <c r="L430" s="233">
        <f t="shared" si="33"/>
        <v>0</v>
      </c>
      <c r="M430" s="234">
        <f>+IF(B413="",0,C430*L430)</f>
        <v>0</v>
      </c>
      <c r="N430" s="238"/>
      <c r="O430" s="238"/>
      <c r="P430" s="238"/>
      <c r="Q430" s="238"/>
      <c r="R430" s="238"/>
    </row>
    <row r="431" spans="1:18" s="187" customFormat="1" ht="30" customHeight="1" x14ac:dyDescent="0.15">
      <c r="A431" s="470" t="str">
        <f>B413&amp;"計"</f>
        <v>計</v>
      </c>
      <c r="B431" s="471"/>
      <c r="C431" s="472"/>
      <c r="D431" s="235">
        <f>+SUM(D417:D430)</f>
        <v>0</v>
      </c>
      <c r="E431" s="235">
        <f t="shared" ref="E431:K431" si="34">+SUM(E417:E430)</f>
        <v>0</v>
      </c>
      <c r="F431" s="235">
        <f t="shared" si="34"/>
        <v>0</v>
      </c>
      <c r="G431" s="235">
        <f t="shared" si="34"/>
        <v>0</v>
      </c>
      <c r="H431" s="235">
        <f t="shared" si="34"/>
        <v>0</v>
      </c>
      <c r="I431" s="235">
        <f t="shared" si="34"/>
        <v>0</v>
      </c>
      <c r="J431" s="235">
        <f t="shared" si="34"/>
        <v>0</v>
      </c>
      <c r="K431" s="235">
        <f t="shared" si="34"/>
        <v>0</v>
      </c>
      <c r="L431" s="236">
        <f>+SUM(D431:K431)</f>
        <v>0</v>
      </c>
      <c r="M431" s="237"/>
      <c r="N431" s="238"/>
      <c r="O431" s="238"/>
      <c r="P431" s="238"/>
      <c r="Q431" s="238"/>
      <c r="R431" s="238"/>
    </row>
    <row r="432" spans="1:18" s="187" customFormat="1" ht="27" customHeight="1" x14ac:dyDescent="0.15">
      <c r="A432" s="470" t="s">
        <v>155</v>
      </c>
      <c r="B432" s="471"/>
      <c r="C432" s="472"/>
      <c r="D432" s="202">
        <f>IF(B413="",0,SUMPRODUCT(C417:C430,D417:D430))</f>
        <v>0</v>
      </c>
      <c r="E432" s="202">
        <f>IF(B413="",0,SUMPRODUCT(C417:C430,E417:E430))</f>
        <v>0</v>
      </c>
      <c r="F432" s="202">
        <f>IF(B413="",0,SUMPRODUCT(C417:C430,F417:F430))</f>
        <v>0</v>
      </c>
      <c r="G432" s="202">
        <f>IF(B413="",0,SUMPRODUCT(C417:C430,G417:G430))</f>
        <v>0</v>
      </c>
      <c r="H432" s="202">
        <f>IF(B413="",0,SUMPRODUCT(C417:C430,H417:H430))</f>
        <v>0</v>
      </c>
      <c r="I432" s="202">
        <f>IF(B413="",0,SUMPRODUCT(C417:C430,I417:I430))</f>
        <v>0</v>
      </c>
      <c r="J432" s="202">
        <f>IF(B413="",0,SUMPRODUCT(C417:C430,J417:J430))</f>
        <v>0</v>
      </c>
      <c r="K432" s="202">
        <f>IF(B413="",0,SUMPRODUCT(C417:C430,K417:K430))</f>
        <v>0</v>
      </c>
      <c r="L432" s="237"/>
      <c r="M432" s="239">
        <f>ROUNDDOWN(SUM(D432:K432),0)</f>
        <v>0</v>
      </c>
      <c r="N432" s="238"/>
      <c r="O432" s="238"/>
      <c r="P432" s="238"/>
      <c r="Q432" s="238"/>
      <c r="R432" s="238"/>
    </row>
    <row r="433" spans="1:19" s="187" customFormat="1" ht="27" customHeight="1" x14ac:dyDescent="0.15">
      <c r="A433" s="187" t="s">
        <v>147</v>
      </c>
      <c r="B433" s="195"/>
      <c r="C433" s="195"/>
      <c r="D433" s="195"/>
      <c r="E433" s="203"/>
      <c r="F433" s="203"/>
      <c r="G433" s="203"/>
      <c r="H433" s="203"/>
      <c r="I433" s="203"/>
      <c r="J433" s="203"/>
      <c r="K433" s="203"/>
      <c r="L433" s="203"/>
      <c r="M433" s="204" t="str">
        <f>"給"&amp;S433</f>
        <v>給15</v>
      </c>
      <c r="S433" s="187">
        <f>+S405+1</f>
        <v>15</v>
      </c>
    </row>
    <row r="434" spans="1:19" s="187" customFormat="1" x14ac:dyDescent="0.15">
      <c r="A434" s="187" t="s">
        <v>451</v>
      </c>
    </row>
    <row r="435" spans="1:19" s="187" customFormat="1" ht="13.5" customHeight="1" x14ac:dyDescent="0.15">
      <c r="A435" s="187" t="s">
        <v>450</v>
      </c>
      <c r="N435" s="205"/>
      <c r="O435" s="205"/>
      <c r="P435" s="205"/>
      <c r="Q435" s="205"/>
      <c r="R435" s="205"/>
    </row>
    <row r="436" spans="1:19" s="187" customFormat="1" x14ac:dyDescent="0.15">
      <c r="A436" s="206" t="s">
        <v>449</v>
      </c>
      <c r="B436" s="205"/>
      <c r="C436" s="205"/>
      <c r="D436" s="205"/>
      <c r="E436" s="205"/>
      <c r="F436" s="205"/>
      <c r="G436" s="205"/>
      <c r="H436" s="205"/>
      <c r="I436" s="205"/>
      <c r="J436" s="205"/>
      <c r="K436" s="205"/>
      <c r="L436" s="205"/>
      <c r="M436" s="205"/>
      <c r="N436" s="205"/>
      <c r="O436" s="205"/>
      <c r="P436" s="205"/>
      <c r="Q436" s="205"/>
      <c r="R436" s="205"/>
    </row>
    <row r="437" spans="1:19" s="187" customFormat="1" x14ac:dyDescent="0.15">
      <c r="A437" s="207" t="s">
        <v>148</v>
      </c>
      <c r="B437" s="205"/>
      <c r="C437" s="205"/>
      <c r="D437" s="205"/>
      <c r="E437" s="205"/>
      <c r="F437" s="205"/>
      <c r="G437" s="205"/>
      <c r="H437" s="205"/>
      <c r="I437" s="205"/>
      <c r="J437" s="205"/>
      <c r="K437" s="205"/>
      <c r="L437" s="205"/>
      <c r="M437" s="205"/>
      <c r="N437" s="205"/>
      <c r="O437" s="205"/>
      <c r="P437" s="205"/>
      <c r="Q437" s="205"/>
      <c r="R437" s="205"/>
    </row>
    <row r="438" spans="1:19" s="187" customFormat="1" x14ac:dyDescent="0.15">
      <c r="A438" s="206" t="s">
        <v>149</v>
      </c>
      <c r="B438" s="205"/>
      <c r="C438" s="205"/>
      <c r="D438" s="205"/>
      <c r="E438" s="205"/>
      <c r="F438" s="205"/>
      <c r="G438" s="205"/>
      <c r="H438" s="205"/>
      <c r="I438" s="205"/>
      <c r="J438" s="205"/>
      <c r="K438" s="205"/>
      <c r="L438" s="205"/>
      <c r="M438" s="205"/>
      <c r="N438" s="205"/>
      <c r="O438" s="205"/>
      <c r="P438" s="205"/>
      <c r="Q438" s="205"/>
      <c r="R438" s="205"/>
    </row>
    <row r="439" spans="1:19" s="187" customFormat="1" x14ac:dyDescent="0.15">
      <c r="A439" s="208" t="s">
        <v>150</v>
      </c>
      <c r="B439" s="205"/>
      <c r="C439" s="205"/>
      <c r="D439" s="205"/>
      <c r="E439" s="205"/>
      <c r="F439" s="205"/>
      <c r="G439" s="205"/>
      <c r="H439" s="205"/>
      <c r="I439" s="205"/>
      <c r="J439" s="205"/>
      <c r="K439" s="205"/>
      <c r="L439" s="205"/>
      <c r="M439" s="205"/>
      <c r="N439" s="205"/>
      <c r="O439" s="205"/>
      <c r="P439" s="205"/>
      <c r="Q439" s="205"/>
      <c r="R439" s="205"/>
    </row>
    <row r="440" spans="1:19" s="187" customFormat="1" x14ac:dyDescent="0.15">
      <c r="A440" s="208"/>
      <c r="B440" s="205"/>
      <c r="C440" s="205"/>
      <c r="D440" s="205"/>
      <c r="E440" s="205"/>
      <c r="F440" s="205"/>
      <c r="G440" s="205"/>
      <c r="H440" s="205"/>
      <c r="I440" s="205"/>
      <c r="J440" s="205"/>
      <c r="K440" s="205"/>
      <c r="L440" s="205"/>
      <c r="M440" s="205"/>
      <c r="N440" s="205"/>
      <c r="O440" s="205"/>
      <c r="P440" s="205"/>
      <c r="Q440" s="205"/>
      <c r="R440" s="205"/>
    </row>
    <row r="441" spans="1:19" s="187" customFormat="1" ht="24" x14ac:dyDescent="0.15">
      <c r="A441" s="261" t="s">
        <v>151</v>
      </c>
      <c r="B441" s="240"/>
      <c r="C441" s="241" t="str">
        <f>+IF(OR(B441="月",B441="時間",B441="日"),"","←未選択です。給与計算ができません。")</f>
        <v>←未選択です。給与計算ができません。</v>
      </c>
      <c r="D441" s="241"/>
      <c r="N441" s="205"/>
      <c r="O441" s="205"/>
      <c r="P441" s="205"/>
      <c r="Q441" s="205"/>
      <c r="R441" s="205"/>
    </row>
    <row r="442" spans="1:19" s="187" customFormat="1" x14ac:dyDescent="0.15">
      <c r="B442" s="205"/>
      <c r="C442" s="205"/>
      <c r="D442" s="205"/>
      <c r="E442" s="205"/>
      <c r="F442" s="205"/>
      <c r="G442" s="205"/>
      <c r="H442" s="205"/>
      <c r="I442" s="205"/>
      <c r="J442" s="205"/>
      <c r="K442" s="205"/>
      <c r="L442" s="205"/>
      <c r="M442" s="205"/>
      <c r="N442" s="205"/>
      <c r="O442" s="205"/>
      <c r="P442" s="205"/>
      <c r="Q442" s="205"/>
      <c r="R442" s="205"/>
    </row>
    <row r="443" spans="1:19" s="187" customFormat="1" ht="13.5" customHeight="1" x14ac:dyDescent="0.15">
      <c r="A443" s="485" t="s">
        <v>142</v>
      </c>
      <c r="B443" s="485" t="s">
        <v>152</v>
      </c>
      <c r="C443" s="486" t="str">
        <f>+"単価
（円/"&amp;B441&amp;"）"</f>
        <v>単価
（円/）</v>
      </c>
      <c r="D443" s="456" t="str">
        <f>+"活動時間（単位："&amp;B441&amp;"）"</f>
        <v>活動時間（単位：）</v>
      </c>
      <c r="E443" s="457"/>
      <c r="F443" s="457"/>
      <c r="G443" s="457"/>
      <c r="H443" s="457"/>
      <c r="I443" s="457"/>
      <c r="J443" s="457"/>
      <c r="K443" s="457"/>
      <c r="L443" s="458"/>
      <c r="M443" s="487" t="s">
        <v>153</v>
      </c>
      <c r="N443" s="195"/>
      <c r="O443" s="195"/>
      <c r="P443" s="195"/>
      <c r="Q443" s="195"/>
      <c r="R443" s="195"/>
    </row>
    <row r="444" spans="1:19" s="187" customFormat="1" x14ac:dyDescent="0.15">
      <c r="A444" s="485"/>
      <c r="B444" s="485"/>
      <c r="C444" s="486"/>
      <c r="D444" s="196" t="s">
        <v>0</v>
      </c>
      <c r="E444" s="196" t="s">
        <v>144</v>
      </c>
      <c r="F444" s="196" t="s">
        <v>145</v>
      </c>
      <c r="G444" s="196" t="s">
        <v>1</v>
      </c>
      <c r="H444" s="196" t="s">
        <v>2</v>
      </c>
      <c r="I444" s="196" t="s">
        <v>3</v>
      </c>
      <c r="J444" s="196" t="s">
        <v>5</v>
      </c>
      <c r="K444" s="196" t="s">
        <v>4</v>
      </c>
      <c r="L444" s="196" t="s">
        <v>154</v>
      </c>
      <c r="M444" s="488"/>
      <c r="N444" s="197"/>
      <c r="O444" s="197"/>
      <c r="P444" s="197"/>
      <c r="Q444" s="197"/>
      <c r="R444" s="197"/>
    </row>
    <row r="445" spans="1:19" s="187" customFormat="1" ht="30" customHeight="1" x14ac:dyDescent="0.15">
      <c r="A445" s="467"/>
      <c r="B445" s="216"/>
      <c r="C445" s="217"/>
      <c r="D445" s="218"/>
      <c r="E445" s="219"/>
      <c r="F445" s="219"/>
      <c r="G445" s="219"/>
      <c r="H445" s="219"/>
      <c r="I445" s="219"/>
      <c r="J445" s="219"/>
      <c r="K445" s="219"/>
      <c r="L445" s="220">
        <f t="shared" ref="L445:L458" si="35">+SUM(D445:K445)</f>
        <v>0</v>
      </c>
      <c r="M445" s="221">
        <f>+IF(B441="",0,C445*L445)</f>
        <v>0</v>
      </c>
      <c r="N445" s="238"/>
      <c r="O445" s="238"/>
      <c r="P445" s="238"/>
      <c r="Q445" s="238"/>
      <c r="R445" s="238"/>
    </row>
    <row r="446" spans="1:19" s="187" customFormat="1" ht="30" customHeight="1" x14ac:dyDescent="0.15">
      <c r="A446" s="468"/>
      <c r="B446" s="223"/>
      <c r="C446" s="224"/>
      <c r="D446" s="225"/>
      <c r="E446" s="226"/>
      <c r="F446" s="226"/>
      <c r="G446" s="226"/>
      <c r="H446" s="226"/>
      <c r="I446" s="226"/>
      <c r="J446" s="226"/>
      <c r="K446" s="226"/>
      <c r="L446" s="227">
        <f t="shared" si="35"/>
        <v>0</v>
      </c>
      <c r="M446" s="228">
        <f>+IF(B441="",0,C446*L446)</f>
        <v>0</v>
      </c>
      <c r="N446" s="238"/>
      <c r="O446" s="238"/>
      <c r="P446" s="238"/>
      <c r="Q446" s="238"/>
      <c r="R446" s="238"/>
    </row>
    <row r="447" spans="1:19" s="187" customFormat="1" ht="30" customHeight="1" x14ac:dyDescent="0.15">
      <c r="A447" s="468"/>
      <c r="B447" s="223"/>
      <c r="C447" s="224"/>
      <c r="D447" s="225"/>
      <c r="E447" s="226"/>
      <c r="F447" s="226"/>
      <c r="G447" s="226"/>
      <c r="H447" s="226"/>
      <c r="I447" s="226"/>
      <c r="J447" s="226"/>
      <c r="K447" s="226"/>
      <c r="L447" s="227">
        <f t="shared" si="35"/>
        <v>0</v>
      </c>
      <c r="M447" s="228">
        <f>+IF(B441="",0,C447*L447)</f>
        <v>0</v>
      </c>
      <c r="N447" s="238"/>
      <c r="O447" s="238"/>
      <c r="P447" s="238"/>
      <c r="Q447" s="238"/>
      <c r="R447" s="238"/>
    </row>
    <row r="448" spans="1:19" s="187" customFormat="1" ht="30" customHeight="1" x14ac:dyDescent="0.15">
      <c r="A448" s="468"/>
      <c r="B448" s="223"/>
      <c r="C448" s="224"/>
      <c r="D448" s="225"/>
      <c r="E448" s="226"/>
      <c r="F448" s="226"/>
      <c r="G448" s="226"/>
      <c r="H448" s="226"/>
      <c r="I448" s="226"/>
      <c r="J448" s="226"/>
      <c r="K448" s="226"/>
      <c r="L448" s="227">
        <f t="shared" si="35"/>
        <v>0</v>
      </c>
      <c r="M448" s="228">
        <f>+IF(B441="",0,C448*L448)</f>
        <v>0</v>
      </c>
      <c r="N448" s="238"/>
      <c r="O448" s="238"/>
      <c r="P448" s="238"/>
      <c r="Q448" s="238"/>
      <c r="R448" s="238"/>
    </row>
    <row r="449" spans="1:19" s="187" customFormat="1" ht="30" customHeight="1" x14ac:dyDescent="0.15">
      <c r="A449" s="468"/>
      <c r="B449" s="223"/>
      <c r="C449" s="224"/>
      <c r="D449" s="225"/>
      <c r="E449" s="226"/>
      <c r="F449" s="226"/>
      <c r="G449" s="226"/>
      <c r="H449" s="226"/>
      <c r="I449" s="226"/>
      <c r="J449" s="226"/>
      <c r="K449" s="226"/>
      <c r="L449" s="227">
        <f t="shared" si="35"/>
        <v>0</v>
      </c>
      <c r="M449" s="228">
        <f>+IF(B441="",0,C449*L449)</f>
        <v>0</v>
      </c>
      <c r="N449" s="238"/>
      <c r="O449" s="238"/>
      <c r="P449" s="238"/>
      <c r="Q449" s="238"/>
      <c r="R449" s="238"/>
    </row>
    <row r="450" spans="1:19" s="187" customFormat="1" ht="30" customHeight="1" x14ac:dyDescent="0.15">
      <c r="A450" s="468"/>
      <c r="B450" s="223"/>
      <c r="C450" s="224"/>
      <c r="D450" s="225"/>
      <c r="E450" s="226"/>
      <c r="F450" s="226"/>
      <c r="G450" s="226"/>
      <c r="H450" s="226"/>
      <c r="I450" s="226"/>
      <c r="J450" s="226"/>
      <c r="K450" s="226"/>
      <c r="L450" s="227">
        <f t="shared" si="35"/>
        <v>0</v>
      </c>
      <c r="M450" s="228">
        <f>+IF(B441="",0,C450*L450)</f>
        <v>0</v>
      </c>
      <c r="N450" s="238"/>
      <c r="O450" s="238"/>
      <c r="P450" s="238"/>
      <c r="Q450" s="238"/>
      <c r="R450" s="238"/>
    </row>
    <row r="451" spans="1:19" s="187" customFormat="1" ht="30" customHeight="1" x14ac:dyDescent="0.15">
      <c r="A451" s="468"/>
      <c r="B451" s="223"/>
      <c r="C451" s="224"/>
      <c r="D451" s="225"/>
      <c r="E451" s="226"/>
      <c r="F451" s="226"/>
      <c r="G451" s="226"/>
      <c r="H451" s="226"/>
      <c r="I451" s="226"/>
      <c r="J451" s="226"/>
      <c r="K451" s="226"/>
      <c r="L451" s="227">
        <f t="shared" si="35"/>
        <v>0</v>
      </c>
      <c r="M451" s="228">
        <f>+IF(B441="",0,C451*L451)</f>
        <v>0</v>
      </c>
      <c r="N451" s="238"/>
      <c r="O451" s="238"/>
      <c r="P451" s="238"/>
      <c r="Q451" s="238"/>
      <c r="R451" s="238"/>
    </row>
    <row r="452" spans="1:19" s="187" customFormat="1" ht="30" customHeight="1" x14ac:dyDescent="0.15">
      <c r="A452" s="468"/>
      <c r="B452" s="223"/>
      <c r="C452" s="224"/>
      <c r="D452" s="225"/>
      <c r="E452" s="226"/>
      <c r="F452" s="226"/>
      <c r="G452" s="226"/>
      <c r="H452" s="226"/>
      <c r="I452" s="226"/>
      <c r="J452" s="226"/>
      <c r="K452" s="226"/>
      <c r="L452" s="227">
        <f t="shared" si="35"/>
        <v>0</v>
      </c>
      <c r="M452" s="228">
        <f>+IF(B441="",0,C452*L452)</f>
        <v>0</v>
      </c>
      <c r="N452" s="238"/>
      <c r="O452" s="238"/>
      <c r="P452" s="238"/>
      <c r="Q452" s="238"/>
      <c r="R452" s="238"/>
    </row>
    <row r="453" spans="1:19" s="187" customFormat="1" ht="30" customHeight="1" x14ac:dyDescent="0.15">
      <c r="A453" s="468"/>
      <c r="B453" s="223"/>
      <c r="C453" s="224"/>
      <c r="D453" s="225"/>
      <c r="E453" s="226"/>
      <c r="F453" s="226"/>
      <c r="G453" s="226"/>
      <c r="H453" s="226"/>
      <c r="I453" s="226"/>
      <c r="J453" s="226"/>
      <c r="K453" s="226"/>
      <c r="L453" s="227">
        <f t="shared" si="35"/>
        <v>0</v>
      </c>
      <c r="M453" s="228">
        <f>+IF(B441="",0,C453*L453)</f>
        <v>0</v>
      </c>
      <c r="N453" s="238"/>
      <c r="O453" s="238"/>
      <c r="P453" s="238"/>
      <c r="Q453" s="238"/>
      <c r="R453" s="238"/>
    </row>
    <row r="454" spans="1:19" s="187" customFormat="1" ht="30" customHeight="1" x14ac:dyDescent="0.15">
      <c r="A454" s="468"/>
      <c r="B454" s="223"/>
      <c r="C454" s="224"/>
      <c r="D454" s="225"/>
      <c r="E454" s="226"/>
      <c r="F454" s="226"/>
      <c r="G454" s="226"/>
      <c r="H454" s="226"/>
      <c r="I454" s="226"/>
      <c r="J454" s="226"/>
      <c r="K454" s="226"/>
      <c r="L454" s="227">
        <f t="shared" si="35"/>
        <v>0</v>
      </c>
      <c r="M454" s="228">
        <f>+IF(B441="",0,C454*L454)</f>
        <v>0</v>
      </c>
      <c r="N454" s="238"/>
      <c r="O454" s="238"/>
      <c r="P454" s="238"/>
      <c r="Q454" s="238"/>
      <c r="R454" s="238"/>
    </row>
    <row r="455" spans="1:19" s="187" customFormat="1" ht="30" customHeight="1" x14ac:dyDescent="0.15">
      <c r="A455" s="468"/>
      <c r="B455" s="223"/>
      <c r="C455" s="224"/>
      <c r="D455" s="225"/>
      <c r="E455" s="226"/>
      <c r="F455" s="226"/>
      <c r="G455" s="226"/>
      <c r="H455" s="226"/>
      <c r="I455" s="226"/>
      <c r="J455" s="226"/>
      <c r="K455" s="226"/>
      <c r="L455" s="227">
        <f t="shared" si="35"/>
        <v>0</v>
      </c>
      <c r="M455" s="228">
        <f>+IF(B441="",0,C455*L455)</f>
        <v>0</v>
      </c>
      <c r="N455" s="238"/>
      <c r="O455" s="238"/>
      <c r="P455" s="238"/>
      <c r="Q455" s="238"/>
      <c r="R455" s="238"/>
    </row>
    <row r="456" spans="1:19" s="187" customFormat="1" ht="30" customHeight="1" x14ac:dyDescent="0.15">
      <c r="A456" s="468"/>
      <c r="B456" s="223"/>
      <c r="C456" s="224"/>
      <c r="D456" s="225"/>
      <c r="E456" s="226"/>
      <c r="F456" s="226"/>
      <c r="G456" s="226"/>
      <c r="H456" s="226"/>
      <c r="I456" s="226"/>
      <c r="J456" s="226"/>
      <c r="K456" s="226"/>
      <c r="L456" s="227">
        <f t="shared" si="35"/>
        <v>0</v>
      </c>
      <c r="M456" s="228">
        <f>+IF(B441="",0,C456*L456)</f>
        <v>0</v>
      </c>
      <c r="N456" s="238"/>
      <c r="O456" s="238"/>
      <c r="P456" s="238"/>
      <c r="Q456" s="238"/>
      <c r="R456" s="238"/>
    </row>
    <row r="457" spans="1:19" s="187" customFormat="1" ht="30" customHeight="1" x14ac:dyDescent="0.15">
      <c r="A457" s="468"/>
      <c r="B457" s="223"/>
      <c r="C457" s="224"/>
      <c r="D457" s="225"/>
      <c r="E457" s="226"/>
      <c r="F457" s="226"/>
      <c r="G457" s="226"/>
      <c r="H457" s="226"/>
      <c r="I457" s="226"/>
      <c r="J457" s="226"/>
      <c r="K457" s="226"/>
      <c r="L457" s="227">
        <f t="shared" si="35"/>
        <v>0</v>
      </c>
      <c r="M457" s="228">
        <f>+IF(B441="",0,C457*L457)</f>
        <v>0</v>
      </c>
      <c r="N457" s="238"/>
      <c r="O457" s="238"/>
      <c r="P457" s="238"/>
      <c r="Q457" s="238"/>
      <c r="R457" s="238"/>
    </row>
    <row r="458" spans="1:19" s="187" customFormat="1" ht="30" customHeight="1" x14ac:dyDescent="0.15">
      <c r="A458" s="469"/>
      <c r="B458" s="229"/>
      <c r="C458" s="230"/>
      <c r="D458" s="231"/>
      <c r="E458" s="232"/>
      <c r="F458" s="232"/>
      <c r="G458" s="232"/>
      <c r="H458" s="232"/>
      <c r="I458" s="232"/>
      <c r="J458" s="232"/>
      <c r="K458" s="232"/>
      <c r="L458" s="233">
        <f t="shared" si="35"/>
        <v>0</v>
      </c>
      <c r="M458" s="234">
        <f>+IF(B441="",0,C458*L458)</f>
        <v>0</v>
      </c>
      <c r="N458" s="238"/>
      <c r="O458" s="238"/>
      <c r="P458" s="238"/>
      <c r="Q458" s="238"/>
      <c r="R458" s="238"/>
    </row>
    <row r="459" spans="1:19" s="187" customFormat="1" ht="30" customHeight="1" x14ac:dyDescent="0.15">
      <c r="A459" s="470" t="str">
        <f>B441&amp;"計"</f>
        <v>計</v>
      </c>
      <c r="B459" s="471"/>
      <c r="C459" s="472"/>
      <c r="D459" s="235">
        <f>+SUM(D445:D458)</f>
        <v>0</v>
      </c>
      <c r="E459" s="235">
        <f t="shared" ref="E459:K459" si="36">+SUM(E445:E458)</f>
        <v>0</v>
      </c>
      <c r="F459" s="235">
        <f t="shared" si="36"/>
        <v>0</v>
      </c>
      <c r="G459" s="235">
        <f t="shared" si="36"/>
        <v>0</v>
      </c>
      <c r="H459" s="235">
        <f t="shared" si="36"/>
        <v>0</v>
      </c>
      <c r="I459" s="235">
        <f t="shared" si="36"/>
        <v>0</v>
      </c>
      <c r="J459" s="235">
        <f t="shared" si="36"/>
        <v>0</v>
      </c>
      <c r="K459" s="235">
        <f t="shared" si="36"/>
        <v>0</v>
      </c>
      <c r="L459" s="236">
        <f>+SUM(D459:K459)</f>
        <v>0</v>
      </c>
      <c r="M459" s="237"/>
      <c r="N459" s="238"/>
      <c r="O459" s="238"/>
      <c r="P459" s="238"/>
      <c r="Q459" s="238"/>
      <c r="R459" s="238"/>
    </row>
    <row r="460" spans="1:19" s="187" customFormat="1" ht="27" customHeight="1" x14ac:dyDescent="0.15">
      <c r="A460" s="470" t="s">
        <v>155</v>
      </c>
      <c r="B460" s="471"/>
      <c r="C460" s="472"/>
      <c r="D460" s="202">
        <f>IF(B441="",0,SUMPRODUCT(C445:C458,D445:D458))</f>
        <v>0</v>
      </c>
      <c r="E460" s="202">
        <f>IF(B441="",0,SUMPRODUCT(C445:C458,E445:E458))</f>
        <v>0</v>
      </c>
      <c r="F460" s="202">
        <f>IF(B441="",0,SUMPRODUCT(C445:C458,F445:F458))</f>
        <v>0</v>
      </c>
      <c r="G460" s="202">
        <f>IF(B441="",0,SUMPRODUCT(C445:C458,G445:G458))</f>
        <v>0</v>
      </c>
      <c r="H460" s="202">
        <f>IF(B441="",0,SUMPRODUCT(C445:C458,H445:H458))</f>
        <v>0</v>
      </c>
      <c r="I460" s="202">
        <f>IF(B441="",0,SUMPRODUCT(C445:C458,I445:I458))</f>
        <v>0</v>
      </c>
      <c r="J460" s="202">
        <f>IF(B441="",0,SUMPRODUCT(C445:C458,J445:J458))</f>
        <v>0</v>
      </c>
      <c r="K460" s="202">
        <f>IF(B441="",0,SUMPRODUCT(C445:C458,K445:K458))</f>
        <v>0</v>
      </c>
      <c r="L460" s="237"/>
      <c r="M460" s="239">
        <f>ROUNDDOWN(SUM(D460:K460),0)</f>
        <v>0</v>
      </c>
      <c r="N460" s="238"/>
      <c r="O460" s="238"/>
      <c r="P460" s="238"/>
      <c r="Q460" s="238"/>
      <c r="R460" s="238"/>
    </row>
    <row r="461" spans="1:19" s="187" customFormat="1" ht="27" customHeight="1" x14ac:dyDescent="0.15">
      <c r="A461" s="187" t="s">
        <v>147</v>
      </c>
      <c r="B461" s="195"/>
      <c r="C461" s="195"/>
      <c r="D461" s="195"/>
      <c r="E461" s="203"/>
      <c r="F461" s="203"/>
      <c r="G461" s="203"/>
      <c r="H461" s="203"/>
      <c r="I461" s="203"/>
      <c r="J461" s="203"/>
      <c r="K461" s="203"/>
      <c r="L461" s="203"/>
      <c r="M461" s="204" t="str">
        <f>"給"&amp;S461</f>
        <v>給16</v>
      </c>
      <c r="S461" s="187">
        <f>+S433+1</f>
        <v>16</v>
      </c>
    </row>
    <row r="462" spans="1:19" s="187" customFormat="1" x14ac:dyDescent="0.15">
      <c r="A462" s="187" t="s">
        <v>451</v>
      </c>
    </row>
    <row r="463" spans="1:19" s="187" customFormat="1" ht="13.5" customHeight="1" x14ac:dyDescent="0.15">
      <c r="A463" s="187" t="s">
        <v>450</v>
      </c>
      <c r="N463" s="205"/>
      <c r="O463" s="205"/>
      <c r="P463" s="205"/>
      <c r="Q463" s="205"/>
      <c r="R463" s="205"/>
    </row>
    <row r="464" spans="1:19" s="187" customFormat="1" x14ac:dyDescent="0.15">
      <c r="A464" s="206" t="s">
        <v>449</v>
      </c>
      <c r="B464" s="205"/>
      <c r="C464" s="205"/>
      <c r="D464" s="205"/>
      <c r="E464" s="205"/>
      <c r="F464" s="205"/>
      <c r="G464" s="205"/>
      <c r="H464" s="205"/>
      <c r="I464" s="205"/>
      <c r="J464" s="205"/>
      <c r="K464" s="205"/>
      <c r="L464" s="205"/>
      <c r="M464" s="205"/>
      <c r="N464" s="205"/>
      <c r="O464" s="205"/>
      <c r="P464" s="205"/>
      <c r="Q464" s="205"/>
      <c r="R464" s="205"/>
    </row>
    <row r="465" spans="1:18" s="187" customFormat="1" x14ac:dyDescent="0.15">
      <c r="A465" s="207" t="s">
        <v>148</v>
      </c>
      <c r="B465" s="205"/>
      <c r="C465" s="205"/>
      <c r="D465" s="205"/>
      <c r="E465" s="205"/>
      <c r="F465" s="205"/>
      <c r="G465" s="205"/>
      <c r="H465" s="205"/>
      <c r="I465" s="205"/>
      <c r="J465" s="205"/>
      <c r="K465" s="205"/>
      <c r="L465" s="205"/>
      <c r="M465" s="205"/>
      <c r="N465" s="205"/>
      <c r="O465" s="205"/>
      <c r="P465" s="205"/>
      <c r="Q465" s="205"/>
      <c r="R465" s="205"/>
    </row>
    <row r="466" spans="1:18" s="187" customFormat="1" x14ac:dyDescent="0.15">
      <c r="A466" s="206" t="s">
        <v>149</v>
      </c>
      <c r="B466" s="205"/>
      <c r="C466" s="205"/>
      <c r="D466" s="205"/>
      <c r="E466" s="205"/>
      <c r="F466" s="205"/>
      <c r="G466" s="205"/>
      <c r="H466" s="205"/>
      <c r="I466" s="205"/>
      <c r="J466" s="205"/>
      <c r="K466" s="205"/>
      <c r="L466" s="205"/>
      <c r="M466" s="205"/>
      <c r="N466" s="205"/>
      <c r="O466" s="205"/>
      <c r="P466" s="205"/>
      <c r="Q466" s="205"/>
      <c r="R466" s="205"/>
    </row>
    <row r="467" spans="1:18" s="187" customFormat="1" x14ac:dyDescent="0.15">
      <c r="A467" s="208" t="s">
        <v>150</v>
      </c>
      <c r="B467" s="205"/>
      <c r="C467" s="205"/>
      <c r="D467" s="205"/>
      <c r="E467" s="205"/>
      <c r="F467" s="205"/>
      <c r="G467" s="205"/>
      <c r="H467" s="205"/>
      <c r="I467" s="205"/>
      <c r="J467" s="205"/>
      <c r="K467" s="205"/>
      <c r="L467" s="205"/>
      <c r="M467" s="205"/>
      <c r="N467" s="205"/>
      <c r="O467" s="205"/>
      <c r="P467" s="205"/>
      <c r="Q467" s="205"/>
      <c r="R467" s="205"/>
    </row>
    <row r="468" spans="1:18" s="187" customFormat="1" x14ac:dyDescent="0.15">
      <c r="A468" s="208"/>
      <c r="B468" s="205"/>
      <c r="C468" s="205"/>
      <c r="D468" s="205"/>
      <c r="E468" s="205"/>
      <c r="F468" s="205"/>
      <c r="G468" s="205"/>
      <c r="H468" s="205"/>
      <c r="I468" s="205"/>
      <c r="J468" s="205"/>
      <c r="K468" s="205"/>
      <c r="L468" s="205"/>
      <c r="M468" s="205"/>
      <c r="N468" s="205"/>
      <c r="O468" s="205"/>
      <c r="P468" s="205"/>
      <c r="Q468" s="205"/>
      <c r="R468" s="205"/>
    </row>
    <row r="469" spans="1:18" s="187" customFormat="1" ht="24" x14ac:dyDescent="0.15">
      <c r="A469" s="261" t="s">
        <v>151</v>
      </c>
      <c r="B469" s="240"/>
      <c r="C469" s="241" t="str">
        <f>+IF(OR(B469="月",B469="時間",B469="日"),"","←未選択です。給与計算ができません。")</f>
        <v>←未選択です。給与計算ができません。</v>
      </c>
      <c r="D469" s="241"/>
      <c r="N469" s="205"/>
      <c r="O469" s="205"/>
      <c r="P469" s="205"/>
      <c r="Q469" s="205"/>
      <c r="R469" s="205"/>
    </row>
    <row r="470" spans="1:18" s="187" customFormat="1" x14ac:dyDescent="0.15">
      <c r="B470" s="205"/>
      <c r="C470" s="205"/>
      <c r="D470" s="205"/>
      <c r="E470" s="205"/>
      <c r="F470" s="205"/>
      <c r="G470" s="205"/>
      <c r="H470" s="205"/>
      <c r="I470" s="205"/>
      <c r="J470" s="205"/>
      <c r="K470" s="205"/>
      <c r="L470" s="205"/>
      <c r="M470" s="205"/>
      <c r="N470" s="205"/>
      <c r="O470" s="205"/>
      <c r="P470" s="205"/>
      <c r="Q470" s="205"/>
      <c r="R470" s="205"/>
    </row>
    <row r="471" spans="1:18" s="187" customFormat="1" ht="13.5" customHeight="1" x14ac:dyDescent="0.15">
      <c r="A471" s="485" t="s">
        <v>142</v>
      </c>
      <c r="B471" s="485" t="s">
        <v>152</v>
      </c>
      <c r="C471" s="486" t="str">
        <f>+"単価
（円/"&amp;B469&amp;"）"</f>
        <v>単価
（円/）</v>
      </c>
      <c r="D471" s="456" t="str">
        <f>+"活動時間（単位："&amp;B469&amp;"）"</f>
        <v>活動時間（単位：）</v>
      </c>
      <c r="E471" s="457"/>
      <c r="F471" s="457"/>
      <c r="G471" s="457"/>
      <c r="H471" s="457"/>
      <c r="I471" s="457"/>
      <c r="J471" s="457"/>
      <c r="K471" s="457"/>
      <c r="L471" s="458"/>
      <c r="M471" s="487" t="s">
        <v>153</v>
      </c>
      <c r="N471" s="195"/>
      <c r="O471" s="195"/>
      <c r="P471" s="195"/>
      <c r="Q471" s="195"/>
      <c r="R471" s="195"/>
    </row>
    <row r="472" spans="1:18" s="187" customFormat="1" x14ac:dyDescent="0.15">
      <c r="A472" s="485"/>
      <c r="B472" s="485"/>
      <c r="C472" s="486"/>
      <c r="D472" s="196" t="s">
        <v>0</v>
      </c>
      <c r="E472" s="196" t="s">
        <v>144</v>
      </c>
      <c r="F472" s="196" t="s">
        <v>145</v>
      </c>
      <c r="G472" s="196" t="s">
        <v>1</v>
      </c>
      <c r="H472" s="196" t="s">
        <v>2</v>
      </c>
      <c r="I472" s="196" t="s">
        <v>3</v>
      </c>
      <c r="J472" s="196" t="s">
        <v>5</v>
      </c>
      <c r="K472" s="196" t="s">
        <v>4</v>
      </c>
      <c r="L472" s="196" t="s">
        <v>154</v>
      </c>
      <c r="M472" s="488"/>
      <c r="N472" s="197"/>
      <c r="O472" s="197"/>
      <c r="P472" s="197"/>
      <c r="Q472" s="197"/>
      <c r="R472" s="197"/>
    </row>
    <row r="473" spans="1:18" s="187" customFormat="1" ht="30" customHeight="1" x14ac:dyDescent="0.15">
      <c r="A473" s="467"/>
      <c r="B473" s="216"/>
      <c r="C473" s="217"/>
      <c r="D473" s="218"/>
      <c r="E473" s="219"/>
      <c r="F473" s="219"/>
      <c r="G473" s="219"/>
      <c r="H473" s="219"/>
      <c r="I473" s="219"/>
      <c r="J473" s="219"/>
      <c r="K473" s="219"/>
      <c r="L473" s="220">
        <f t="shared" ref="L473:L486" si="37">+SUM(D473:K473)</f>
        <v>0</v>
      </c>
      <c r="M473" s="221">
        <f>+IF(B469="",0,C473*L473)</f>
        <v>0</v>
      </c>
      <c r="N473" s="238"/>
      <c r="O473" s="238"/>
      <c r="P473" s="238"/>
      <c r="Q473" s="238"/>
      <c r="R473" s="238"/>
    </row>
    <row r="474" spans="1:18" s="187" customFormat="1" ht="30" customHeight="1" x14ac:dyDescent="0.15">
      <c r="A474" s="468"/>
      <c r="B474" s="223"/>
      <c r="C474" s="224"/>
      <c r="D474" s="225"/>
      <c r="E474" s="226"/>
      <c r="F474" s="226"/>
      <c r="G474" s="226"/>
      <c r="H474" s="226"/>
      <c r="I474" s="226"/>
      <c r="J474" s="226"/>
      <c r="K474" s="226"/>
      <c r="L474" s="227">
        <f t="shared" si="37"/>
        <v>0</v>
      </c>
      <c r="M474" s="228">
        <f>+IF(B469="",0,C474*L474)</f>
        <v>0</v>
      </c>
      <c r="N474" s="238"/>
      <c r="O474" s="238"/>
      <c r="P474" s="238"/>
      <c r="Q474" s="238"/>
      <c r="R474" s="238"/>
    </row>
    <row r="475" spans="1:18" s="187" customFormat="1" ht="30" customHeight="1" x14ac:dyDescent="0.15">
      <c r="A475" s="468"/>
      <c r="B475" s="223"/>
      <c r="C475" s="224"/>
      <c r="D475" s="225"/>
      <c r="E475" s="226"/>
      <c r="F475" s="226"/>
      <c r="G475" s="226"/>
      <c r="H475" s="226"/>
      <c r="I475" s="226"/>
      <c r="J475" s="226"/>
      <c r="K475" s="226"/>
      <c r="L475" s="227">
        <f t="shared" si="37"/>
        <v>0</v>
      </c>
      <c r="M475" s="228">
        <f>+IF(B469="",0,C475*L475)</f>
        <v>0</v>
      </c>
      <c r="N475" s="238"/>
      <c r="O475" s="238"/>
      <c r="P475" s="238"/>
      <c r="Q475" s="238"/>
      <c r="R475" s="238"/>
    </row>
    <row r="476" spans="1:18" s="187" customFormat="1" ht="30" customHeight="1" x14ac:dyDescent="0.15">
      <c r="A476" s="468"/>
      <c r="B476" s="223"/>
      <c r="C476" s="224"/>
      <c r="D476" s="225"/>
      <c r="E476" s="226"/>
      <c r="F476" s="226"/>
      <c r="G476" s="226"/>
      <c r="H476" s="226"/>
      <c r="I476" s="226"/>
      <c r="J476" s="226"/>
      <c r="K476" s="226"/>
      <c r="L476" s="227">
        <f t="shared" si="37"/>
        <v>0</v>
      </c>
      <c r="M476" s="228">
        <f>+IF(B469="",0,C476*L476)</f>
        <v>0</v>
      </c>
      <c r="N476" s="238"/>
      <c r="O476" s="238"/>
      <c r="P476" s="238"/>
      <c r="Q476" s="238"/>
      <c r="R476" s="238"/>
    </row>
    <row r="477" spans="1:18" s="187" customFormat="1" ht="30" customHeight="1" x14ac:dyDescent="0.15">
      <c r="A477" s="468"/>
      <c r="B477" s="223"/>
      <c r="C477" s="224"/>
      <c r="D477" s="225"/>
      <c r="E477" s="226"/>
      <c r="F477" s="226"/>
      <c r="G477" s="226"/>
      <c r="H477" s="226"/>
      <c r="I477" s="226"/>
      <c r="J477" s="226"/>
      <c r="K477" s="226"/>
      <c r="L477" s="227">
        <f t="shared" si="37"/>
        <v>0</v>
      </c>
      <c r="M477" s="228">
        <f>+IF(B469="",0,C477*L477)</f>
        <v>0</v>
      </c>
      <c r="N477" s="238"/>
      <c r="O477" s="238"/>
      <c r="P477" s="238"/>
      <c r="Q477" s="238"/>
      <c r="R477" s="238"/>
    </row>
    <row r="478" spans="1:18" s="187" customFormat="1" ht="30" customHeight="1" x14ac:dyDescent="0.15">
      <c r="A478" s="468"/>
      <c r="B478" s="223"/>
      <c r="C478" s="224"/>
      <c r="D478" s="225"/>
      <c r="E478" s="226"/>
      <c r="F478" s="226"/>
      <c r="G478" s="226"/>
      <c r="H478" s="226"/>
      <c r="I478" s="226"/>
      <c r="J478" s="226"/>
      <c r="K478" s="226"/>
      <c r="L478" s="227">
        <f t="shared" si="37"/>
        <v>0</v>
      </c>
      <c r="M478" s="228">
        <f>+IF(B469="",0,C478*L478)</f>
        <v>0</v>
      </c>
      <c r="N478" s="238"/>
      <c r="O478" s="238"/>
      <c r="P478" s="238"/>
      <c r="Q478" s="238"/>
      <c r="R478" s="238"/>
    </row>
    <row r="479" spans="1:18" s="187" customFormat="1" ht="30" customHeight="1" x14ac:dyDescent="0.15">
      <c r="A479" s="468"/>
      <c r="B479" s="223"/>
      <c r="C479" s="224"/>
      <c r="D479" s="225"/>
      <c r="E479" s="226"/>
      <c r="F479" s="226"/>
      <c r="G479" s="226"/>
      <c r="H479" s="226"/>
      <c r="I479" s="226"/>
      <c r="J479" s="226"/>
      <c r="K479" s="226"/>
      <c r="L479" s="227">
        <f t="shared" si="37"/>
        <v>0</v>
      </c>
      <c r="M479" s="228">
        <f>+IF(B469="",0,C479*L479)</f>
        <v>0</v>
      </c>
      <c r="N479" s="238"/>
      <c r="O479" s="238"/>
      <c r="P479" s="238"/>
      <c r="Q479" s="238"/>
      <c r="R479" s="238"/>
    </row>
    <row r="480" spans="1:18" s="187" customFormat="1" ht="30" customHeight="1" x14ac:dyDescent="0.15">
      <c r="A480" s="468"/>
      <c r="B480" s="223"/>
      <c r="C480" s="224"/>
      <c r="D480" s="225"/>
      <c r="E480" s="226"/>
      <c r="F480" s="226"/>
      <c r="G480" s="226"/>
      <c r="H480" s="226"/>
      <c r="I480" s="226"/>
      <c r="J480" s="226"/>
      <c r="K480" s="226"/>
      <c r="L480" s="227">
        <f t="shared" si="37"/>
        <v>0</v>
      </c>
      <c r="M480" s="228">
        <f>+IF(B469="",0,C480*L480)</f>
        <v>0</v>
      </c>
      <c r="N480" s="238"/>
      <c r="O480" s="238"/>
      <c r="P480" s="238"/>
      <c r="Q480" s="238"/>
      <c r="R480" s="238"/>
    </row>
    <row r="481" spans="1:19" s="187" customFormat="1" ht="30" customHeight="1" x14ac:dyDescent="0.15">
      <c r="A481" s="468"/>
      <c r="B481" s="223"/>
      <c r="C481" s="224"/>
      <c r="D481" s="225"/>
      <c r="E481" s="226"/>
      <c r="F481" s="226"/>
      <c r="G481" s="226"/>
      <c r="H481" s="226"/>
      <c r="I481" s="226"/>
      <c r="J481" s="226"/>
      <c r="K481" s="226"/>
      <c r="L481" s="227">
        <f t="shared" si="37"/>
        <v>0</v>
      </c>
      <c r="M481" s="228">
        <f>+IF(B469="",0,C481*L481)</f>
        <v>0</v>
      </c>
      <c r="N481" s="238"/>
      <c r="O481" s="238"/>
      <c r="P481" s="238"/>
      <c r="Q481" s="238"/>
      <c r="R481" s="238"/>
    </row>
    <row r="482" spans="1:19" s="187" customFormat="1" ht="30" customHeight="1" x14ac:dyDescent="0.15">
      <c r="A482" s="468"/>
      <c r="B482" s="223"/>
      <c r="C482" s="224"/>
      <c r="D482" s="225"/>
      <c r="E482" s="226"/>
      <c r="F482" s="226"/>
      <c r="G482" s="226"/>
      <c r="H482" s="226"/>
      <c r="I482" s="226"/>
      <c r="J482" s="226"/>
      <c r="K482" s="226"/>
      <c r="L482" s="227">
        <f t="shared" si="37"/>
        <v>0</v>
      </c>
      <c r="M482" s="228">
        <f>+IF(B469="",0,C482*L482)</f>
        <v>0</v>
      </c>
      <c r="N482" s="238"/>
      <c r="O482" s="238"/>
      <c r="P482" s="238"/>
      <c r="Q482" s="238"/>
      <c r="R482" s="238"/>
    </row>
    <row r="483" spans="1:19" s="187" customFormat="1" ht="30" customHeight="1" x14ac:dyDescent="0.15">
      <c r="A483" s="468"/>
      <c r="B483" s="223"/>
      <c r="C483" s="224"/>
      <c r="D483" s="225"/>
      <c r="E483" s="226"/>
      <c r="F483" s="226"/>
      <c r="G483" s="226"/>
      <c r="H483" s="226"/>
      <c r="I483" s="226"/>
      <c r="J483" s="226"/>
      <c r="K483" s="226"/>
      <c r="L483" s="227">
        <f t="shared" si="37"/>
        <v>0</v>
      </c>
      <c r="M483" s="228">
        <f>+IF(B469="",0,C483*L483)</f>
        <v>0</v>
      </c>
      <c r="N483" s="238"/>
      <c r="O483" s="238"/>
      <c r="P483" s="238"/>
      <c r="Q483" s="238"/>
      <c r="R483" s="238"/>
    </row>
    <row r="484" spans="1:19" s="187" customFormat="1" ht="30" customHeight="1" x14ac:dyDescent="0.15">
      <c r="A484" s="468"/>
      <c r="B484" s="223"/>
      <c r="C484" s="224"/>
      <c r="D484" s="225"/>
      <c r="E484" s="226"/>
      <c r="F484" s="226"/>
      <c r="G484" s="226"/>
      <c r="H484" s="226"/>
      <c r="I484" s="226"/>
      <c r="J484" s="226"/>
      <c r="K484" s="226"/>
      <c r="L484" s="227">
        <f t="shared" si="37"/>
        <v>0</v>
      </c>
      <c r="M484" s="228">
        <f>+IF(B469="",0,C484*L484)</f>
        <v>0</v>
      </c>
      <c r="N484" s="238"/>
      <c r="O484" s="238"/>
      <c r="P484" s="238"/>
      <c r="Q484" s="238"/>
      <c r="R484" s="238"/>
    </row>
    <row r="485" spans="1:19" s="187" customFormat="1" ht="30" customHeight="1" x14ac:dyDescent="0.15">
      <c r="A485" s="468"/>
      <c r="B485" s="223"/>
      <c r="C485" s="224"/>
      <c r="D485" s="225"/>
      <c r="E485" s="226"/>
      <c r="F485" s="226"/>
      <c r="G485" s="226"/>
      <c r="H485" s="226"/>
      <c r="I485" s="226"/>
      <c r="J485" s="226"/>
      <c r="K485" s="226"/>
      <c r="L485" s="227">
        <f t="shared" si="37"/>
        <v>0</v>
      </c>
      <c r="M485" s="228">
        <f>+IF(B469="",0,C485*L485)</f>
        <v>0</v>
      </c>
      <c r="N485" s="238"/>
      <c r="O485" s="238"/>
      <c r="P485" s="238"/>
      <c r="Q485" s="238"/>
      <c r="R485" s="238"/>
    </row>
    <row r="486" spans="1:19" s="187" customFormat="1" ht="30" customHeight="1" x14ac:dyDescent="0.15">
      <c r="A486" s="469"/>
      <c r="B486" s="229"/>
      <c r="C486" s="230"/>
      <c r="D486" s="231"/>
      <c r="E486" s="232"/>
      <c r="F486" s="232"/>
      <c r="G486" s="232"/>
      <c r="H486" s="232"/>
      <c r="I486" s="232"/>
      <c r="J486" s="232"/>
      <c r="K486" s="232"/>
      <c r="L486" s="233">
        <f t="shared" si="37"/>
        <v>0</v>
      </c>
      <c r="M486" s="234">
        <f>+IF(B469="",0,C486*L486)</f>
        <v>0</v>
      </c>
      <c r="N486" s="238"/>
      <c r="O486" s="238"/>
      <c r="P486" s="238"/>
      <c r="Q486" s="238"/>
      <c r="R486" s="238"/>
    </row>
    <row r="487" spans="1:19" s="187" customFormat="1" ht="30" customHeight="1" x14ac:dyDescent="0.15">
      <c r="A487" s="470" t="str">
        <f>B469&amp;"計"</f>
        <v>計</v>
      </c>
      <c r="B487" s="471"/>
      <c r="C487" s="472"/>
      <c r="D487" s="235">
        <f>+SUM(D473:D486)</f>
        <v>0</v>
      </c>
      <c r="E487" s="235">
        <f t="shared" ref="E487:K487" si="38">+SUM(E473:E486)</f>
        <v>0</v>
      </c>
      <c r="F487" s="235">
        <f t="shared" si="38"/>
        <v>0</v>
      </c>
      <c r="G487" s="235">
        <f t="shared" si="38"/>
        <v>0</v>
      </c>
      <c r="H487" s="235">
        <f t="shared" si="38"/>
        <v>0</v>
      </c>
      <c r="I487" s="235">
        <f t="shared" si="38"/>
        <v>0</v>
      </c>
      <c r="J487" s="235">
        <f t="shared" si="38"/>
        <v>0</v>
      </c>
      <c r="K487" s="235">
        <f t="shared" si="38"/>
        <v>0</v>
      </c>
      <c r="L487" s="236">
        <f>+SUM(D487:K487)</f>
        <v>0</v>
      </c>
      <c r="M487" s="237"/>
      <c r="N487" s="238"/>
      <c r="O487" s="238"/>
      <c r="P487" s="238"/>
      <c r="Q487" s="238"/>
      <c r="R487" s="238"/>
    </row>
    <row r="488" spans="1:19" s="187" customFormat="1" ht="27" customHeight="1" x14ac:dyDescent="0.15">
      <c r="A488" s="470" t="s">
        <v>155</v>
      </c>
      <c r="B488" s="471"/>
      <c r="C488" s="472"/>
      <c r="D488" s="202">
        <f>IF(B469="",0,SUMPRODUCT(C473:C486,D473:D486))</f>
        <v>0</v>
      </c>
      <c r="E488" s="202">
        <f>IF(B469="",0,SUMPRODUCT(C473:C486,E473:E486))</f>
        <v>0</v>
      </c>
      <c r="F488" s="202">
        <f>IF(B469="",0,SUMPRODUCT(C473:C486,F473:F486))</f>
        <v>0</v>
      </c>
      <c r="G488" s="202">
        <f>IF(B469="",0,SUMPRODUCT(C473:C486,G473:G486))</f>
        <v>0</v>
      </c>
      <c r="H488" s="202">
        <f>IF(B469="",0,SUMPRODUCT(C473:C486,H473:H486))</f>
        <v>0</v>
      </c>
      <c r="I488" s="202">
        <f>IF(B469="",0,SUMPRODUCT(C473:C486,I473:I486))</f>
        <v>0</v>
      </c>
      <c r="J488" s="202">
        <f>IF(B469="",0,SUMPRODUCT(C473:C486,J473:J486))</f>
        <v>0</v>
      </c>
      <c r="K488" s="202">
        <f>IF(B469="",0,SUMPRODUCT(C473:C486,K473:K486))</f>
        <v>0</v>
      </c>
      <c r="L488" s="237"/>
      <c r="M488" s="239">
        <f>ROUNDDOWN(SUM(D488:K488),0)</f>
        <v>0</v>
      </c>
      <c r="N488" s="238"/>
      <c r="O488" s="238"/>
      <c r="P488" s="238"/>
      <c r="Q488" s="238"/>
      <c r="R488" s="238"/>
    </row>
    <row r="489" spans="1:19" s="187" customFormat="1" ht="27" customHeight="1" x14ac:dyDescent="0.15">
      <c r="A489" s="187" t="s">
        <v>147</v>
      </c>
      <c r="B489" s="195"/>
      <c r="C489" s="195"/>
      <c r="D489" s="195"/>
      <c r="E489" s="203"/>
      <c r="F489" s="203"/>
      <c r="G489" s="203"/>
      <c r="H489" s="203"/>
      <c r="I489" s="203"/>
      <c r="J489" s="203"/>
      <c r="K489" s="203"/>
      <c r="L489" s="203"/>
      <c r="M489" s="204" t="str">
        <f>"給"&amp;S489</f>
        <v>給17</v>
      </c>
      <c r="S489" s="187">
        <f>+S461+1</f>
        <v>17</v>
      </c>
    </row>
    <row r="490" spans="1:19" s="187" customFormat="1" x14ac:dyDescent="0.15">
      <c r="A490" s="187" t="s">
        <v>451</v>
      </c>
    </row>
    <row r="491" spans="1:19" s="187" customFormat="1" ht="13.5" customHeight="1" x14ac:dyDescent="0.15">
      <c r="A491" s="187" t="s">
        <v>450</v>
      </c>
      <c r="N491" s="205"/>
      <c r="O491" s="205"/>
      <c r="P491" s="205"/>
      <c r="Q491" s="205"/>
      <c r="R491" s="205"/>
    </row>
    <row r="492" spans="1:19" s="187" customFormat="1" x14ac:dyDescent="0.15">
      <c r="A492" s="206" t="s">
        <v>449</v>
      </c>
      <c r="B492" s="205"/>
      <c r="C492" s="205"/>
      <c r="D492" s="205"/>
      <c r="E492" s="205"/>
      <c r="F492" s="205"/>
      <c r="G492" s="205"/>
      <c r="H492" s="205"/>
      <c r="I492" s="205"/>
      <c r="J492" s="205"/>
      <c r="K492" s="205"/>
      <c r="L492" s="205"/>
      <c r="M492" s="205"/>
      <c r="N492" s="205"/>
      <c r="O492" s="205"/>
      <c r="P492" s="205"/>
      <c r="Q492" s="205"/>
      <c r="R492" s="205"/>
    </row>
    <row r="493" spans="1:19" s="187" customFormat="1" x14ac:dyDescent="0.15">
      <c r="A493" s="207" t="s">
        <v>148</v>
      </c>
      <c r="B493" s="205"/>
      <c r="C493" s="205"/>
      <c r="D493" s="205"/>
      <c r="E493" s="205"/>
      <c r="F493" s="205"/>
      <c r="G493" s="205"/>
      <c r="H493" s="205"/>
      <c r="I493" s="205"/>
      <c r="J493" s="205"/>
      <c r="K493" s="205"/>
      <c r="L493" s="205"/>
      <c r="M493" s="205"/>
      <c r="N493" s="205"/>
      <c r="O493" s="205"/>
      <c r="P493" s="205"/>
      <c r="Q493" s="205"/>
      <c r="R493" s="205"/>
    </row>
    <row r="494" spans="1:19" s="187" customFormat="1" x14ac:dyDescent="0.15">
      <c r="A494" s="206" t="s">
        <v>149</v>
      </c>
      <c r="B494" s="205"/>
      <c r="C494" s="205"/>
      <c r="D494" s="205"/>
      <c r="E494" s="205"/>
      <c r="F494" s="205"/>
      <c r="G494" s="205"/>
      <c r="H494" s="205"/>
      <c r="I494" s="205"/>
      <c r="J494" s="205"/>
      <c r="K494" s="205"/>
      <c r="L494" s="205"/>
      <c r="M494" s="205"/>
      <c r="N494" s="205"/>
      <c r="O494" s="205"/>
      <c r="P494" s="205"/>
      <c r="Q494" s="205"/>
      <c r="R494" s="205"/>
    </row>
    <row r="495" spans="1:19" s="187" customFormat="1" x14ac:dyDescent="0.15">
      <c r="A495" s="208" t="s">
        <v>150</v>
      </c>
      <c r="B495" s="205"/>
      <c r="C495" s="205"/>
      <c r="D495" s="205"/>
      <c r="E495" s="205"/>
      <c r="F495" s="205"/>
      <c r="G495" s="205"/>
      <c r="H495" s="205"/>
      <c r="I495" s="205"/>
      <c r="J495" s="205"/>
      <c r="K495" s="205"/>
      <c r="L495" s="205"/>
      <c r="M495" s="205"/>
      <c r="N495" s="205"/>
      <c r="O495" s="205"/>
      <c r="P495" s="205"/>
      <c r="Q495" s="205"/>
      <c r="R495" s="205"/>
    </row>
    <row r="496" spans="1:19" s="187" customFormat="1" x14ac:dyDescent="0.15">
      <c r="A496" s="208"/>
      <c r="B496" s="205"/>
      <c r="C496" s="205"/>
      <c r="D496" s="205"/>
      <c r="E496" s="205"/>
      <c r="F496" s="205"/>
      <c r="G496" s="205"/>
      <c r="H496" s="205"/>
      <c r="I496" s="205"/>
      <c r="J496" s="205"/>
      <c r="K496" s="205"/>
      <c r="L496" s="205"/>
      <c r="M496" s="205"/>
      <c r="N496" s="205"/>
      <c r="O496" s="205"/>
      <c r="P496" s="205"/>
      <c r="Q496" s="205"/>
      <c r="R496" s="205"/>
    </row>
    <row r="497" spans="1:18" s="187" customFormat="1" ht="24" x14ac:dyDescent="0.15">
      <c r="A497" s="261" t="s">
        <v>151</v>
      </c>
      <c r="B497" s="240"/>
      <c r="C497" s="241" t="str">
        <f>+IF(OR(B497="月",B497="時間",B497="日"),"","←未選択です。給与計算ができません。")</f>
        <v>←未選択です。給与計算ができません。</v>
      </c>
      <c r="D497" s="241"/>
      <c r="N497" s="205"/>
      <c r="O497" s="205"/>
      <c r="P497" s="205"/>
      <c r="Q497" s="205"/>
      <c r="R497" s="205"/>
    </row>
    <row r="498" spans="1:18" s="187" customFormat="1" x14ac:dyDescent="0.15">
      <c r="B498" s="205"/>
      <c r="C498" s="205"/>
      <c r="D498" s="205"/>
      <c r="E498" s="205"/>
      <c r="F498" s="205"/>
      <c r="G498" s="205"/>
      <c r="H498" s="205"/>
      <c r="I498" s="205"/>
      <c r="J498" s="205"/>
      <c r="K498" s="205"/>
      <c r="L498" s="205"/>
      <c r="M498" s="205"/>
      <c r="N498" s="205"/>
      <c r="O498" s="205"/>
      <c r="P498" s="205"/>
      <c r="Q498" s="205"/>
      <c r="R498" s="205"/>
    </row>
    <row r="499" spans="1:18" s="187" customFormat="1" ht="13.5" customHeight="1" x14ac:dyDescent="0.15">
      <c r="A499" s="485" t="s">
        <v>142</v>
      </c>
      <c r="B499" s="485" t="s">
        <v>152</v>
      </c>
      <c r="C499" s="486" t="str">
        <f>+"単価
（円/"&amp;B497&amp;"）"</f>
        <v>単価
（円/）</v>
      </c>
      <c r="D499" s="456" t="str">
        <f>+"活動時間（単位："&amp;B497&amp;"）"</f>
        <v>活動時間（単位：）</v>
      </c>
      <c r="E499" s="457"/>
      <c r="F499" s="457"/>
      <c r="G499" s="457"/>
      <c r="H499" s="457"/>
      <c r="I499" s="457"/>
      <c r="J499" s="457"/>
      <c r="K499" s="457"/>
      <c r="L499" s="458"/>
      <c r="M499" s="487" t="s">
        <v>153</v>
      </c>
      <c r="N499" s="195"/>
      <c r="O499" s="195"/>
      <c r="P499" s="195"/>
      <c r="Q499" s="195"/>
      <c r="R499" s="195"/>
    </row>
    <row r="500" spans="1:18" s="187" customFormat="1" x14ac:dyDescent="0.15">
      <c r="A500" s="485"/>
      <c r="B500" s="485"/>
      <c r="C500" s="486"/>
      <c r="D500" s="196" t="s">
        <v>0</v>
      </c>
      <c r="E500" s="196" t="s">
        <v>144</v>
      </c>
      <c r="F500" s="196" t="s">
        <v>145</v>
      </c>
      <c r="G500" s="196" t="s">
        <v>1</v>
      </c>
      <c r="H500" s="196" t="s">
        <v>2</v>
      </c>
      <c r="I500" s="196" t="s">
        <v>3</v>
      </c>
      <c r="J500" s="196" t="s">
        <v>5</v>
      </c>
      <c r="K500" s="196" t="s">
        <v>4</v>
      </c>
      <c r="L500" s="196" t="s">
        <v>154</v>
      </c>
      <c r="M500" s="488"/>
      <c r="N500" s="197"/>
      <c r="O500" s="197"/>
      <c r="P500" s="197"/>
      <c r="Q500" s="197"/>
      <c r="R500" s="197"/>
    </row>
    <row r="501" spans="1:18" s="187" customFormat="1" ht="30" customHeight="1" x14ac:dyDescent="0.15">
      <c r="A501" s="467"/>
      <c r="B501" s="216"/>
      <c r="C501" s="217"/>
      <c r="D501" s="218"/>
      <c r="E501" s="219"/>
      <c r="F501" s="219"/>
      <c r="G501" s="219"/>
      <c r="H501" s="219"/>
      <c r="I501" s="219"/>
      <c r="J501" s="219"/>
      <c r="K501" s="219"/>
      <c r="L501" s="220">
        <f t="shared" ref="L501:L514" si="39">+SUM(D501:K501)</f>
        <v>0</v>
      </c>
      <c r="M501" s="221">
        <f>+IF(B497="",0,C501*L501)</f>
        <v>0</v>
      </c>
      <c r="N501" s="238"/>
      <c r="O501" s="238"/>
      <c r="P501" s="238"/>
      <c r="Q501" s="238"/>
      <c r="R501" s="238"/>
    </row>
    <row r="502" spans="1:18" s="187" customFormat="1" ht="30" customHeight="1" x14ac:dyDescent="0.15">
      <c r="A502" s="468"/>
      <c r="B502" s="223"/>
      <c r="C502" s="224"/>
      <c r="D502" s="225"/>
      <c r="E502" s="226"/>
      <c r="F502" s="226"/>
      <c r="G502" s="226"/>
      <c r="H502" s="226"/>
      <c r="I502" s="226"/>
      <c r="J502" s="226"/>
      <c r="K502" s="226"/>
      <c r="L502" s="227">
        <f t="shared" si="39"/>
        <v>0</v>
      </c>
      <c r="M502" s="228">
        <f>+IF(B497="",0,C502*L502)</f>
        <v>0</v>
      </c>
      <c r="N502" s="238"/>
      <c r="O502" s="238"/>
      <c r="P502" s="238"/>
      <c r="Q502" s="238"/>
      <c r="R502" s="238"/>
    </row>
    <row r="503" spans="1:18" s="187" customFormat="1" ht="30" customHeight="1" x14ac:dyDescent="0.15">
      <c r="A503" s="468"/>
      <c r="B503" s="223"/>
      <c r="C503" s="224"/>
      <c r="D503" s="225"/>
      <c r="E503" s="226"/>
      <c r="F503" s="226"/>
      <c r="G503" s="226"/>
      <c r="H503" s="226"/>
      <c r="I503" s="226"/>
      <c r="J503" s="226"/>
      <c r="K503" s="226"/>
      <c r="L503" s="227">
        <f t="shared" si="39"/>
        <v>0</v>
      </c>
      <c r="M503" s="228">
        <f>+IF(B497="",0,C503*L503)</f>
        <v>0</v>
      </c>
      <c r="N503" s="238"/>
      <c r="O503" s="238"/>
      <c r="P503" s="238"/>
      <c r="Q503" s="238"/>
      <c r="R503" s="238"/>
    </row>
    <row r="504" spans="1:18" s="187" customFormat="1" ht="30" customHeight="1" x14ac:dyDescent="0.15">
      <c r="A504" s="468"/>
      <c r="B504" s="223"/>
      <c r="C504" s="224"/>
      <c r="D504" s="225"/>
      <c r="E504" s="226"/>
      <c r="F504" s="226"/>
      <c r="G504" s="226"/>
      <c r="H504" s="226"/>
      <c r="I504" s="226"/>
      <c r="J504" s="226"/>
      <c r="K504" s="226"/>
      <c r="L504" s="227">
        <f t="shared" si="39"/>
        <v>0</v>
      </c>
      <c r="M504" s="228">
        <f>+IF(B497="",0,C504*L504)</f>
        <v>0</v>
      </c>
      <c r="N504" s="238"/>
      <c r="O504" s="238"/>
      <c r="P504" s="238"/>
      <c r="Q504" s="238"/>
      <c r="R504" s="238"/>
    </row>
    <row r="505" spans="1:18" s="187" customFormat="1" ht="30" customHeight="1" x14ac:dyDescent="0.15">
      <c r="A505" s="468"/>
      <c r="B505" s="223"/>
      <c r="C505" s="224"/>
      <c r="D505" s="225"/>
      <c r="E505" s="226"/>
      <c r="F505" s="226"/>
      <c r="G505" s="226"/>
      <c r="H505" s="226"/>
      <c r="I505" s="226"/>
      <c r="J505" s="226"/>
      <c r="K505" s="226"/>
      <c r="L505" s="227">
        <f t="shared" si="39"/>
        <v>0</v>
      </c>
      <c r="M505" s="228">
        <f>+IF(B497="",0,C505*L505)</f>
        <v>0</v>
      </c>
      <c r="N505" s="238"/>
      <c r="O505" s="238"/>
      <c r="P505" s="238"/>
      <c r="Q505" s="238"/>
      <c r="R505" s="238"/>
    </row>
    <row r="506" spans="1:18" s="187" customFormat="1" ht="30" customHeight="1" x14ac:dyDescent="0.15">
      <c r="A506" s="468"/>
      <c r="B506" s="223"/>
      <c r="C506" s="224"/>
      <c r="D506" s="225"/>
      <c r="E506" s="226"/>
      <c r="F506" s="226"/>
      <c r="G506" s="226"/>
      <c r="H506" s="226"/>
      <c r="I506" s="226"/>
      <c r="J506" s="226"/>
      <c r="K506" s="226"/>
      <c r="L506" s="227">
        <f t="shared" si="39"/>
        <v>0</v>
      </c>
      <c r="M506" s="228">
        <f>+IF(B497="",0,C506*L506)</f>
        <v>0</v>
      </c>
      <c r="N506" s="238"/>
      <c r="O506" s="238"/>
      <c r="P506" s="238"/>
      <c r="Q506" s="238"/>
      <c r="R506" s="238"/>
    </row>
    <row r="507" spans="1:18" s="187" customFormat="1" ht="30" customHeight="1" x14ac:dyDescent="0.15">
      <c r="A507" s="468"/>
      <c r="B507" s="223"/>
      <c r="C507" s="224"/>
      <c r="D507" s="225"/>
      <c r="E507" s="226"/>
      <c r="F507" s="226"/>
      <c r="G507" s="226"/>
      <c r="H507" s="226"/>
      <c r="I507" s="226"/>
      <c r="J507" s="226"/>
      <c r="K507" s="226"/>
      <c r="L507" s="227">
        <f t="shared" si="39"/>
        <v>0</v>
      </c>
      <c r="M507" s="228">
        <f>+IF(B497="",0,C507*L507)</f>
        <v>0</v>
      </c>
      <c r="N507" s="238"/>
      <c r="O507" s="238"/>
      <c r="P507" s="238"/>
      <c r="Q507" s="238"/>
      <c r="R507" s="238"/>
    </row>
    <row r="508" spans="1:18" s="187" customFormat="1" ht="30" customHeight="1" x14ac:dyDescent="0.15">
      <c r="A508" s="468"/>
      <c r="B508" s="223"/>
      <c r="C508" s="224"/>
      <c r="D508" s="225"/>
      <c r="E508" s="226"/>
      <c r="F508" s="226"/>
      <c r="G508" s="226"/>
      <c r="H508" s="226"/>
      <c r="I508" s="226"/>
      <c r="J508" s="226"/>
      <c r="K508" s="226"/>
      <c r="L508" s="227">
        <f t="shared" si="39"/>
        <v>0</v>
      </c>
      <c r="M508" s="228">
        <f>+IF(B497="",0,C508*L508)</f>
        <v>0</v>
      </c>
      <c r="N508" s="238"/>
      <c r="O508" s="238"/>
      <c r="P508" s="238"/>
      <c r="Q508" s="238"/>
      <c r="R508" s="238"/>
    </row>
    <row r="509" spans="1:18" s="187" customFormat="1" ht="30" customHeight="1" x14ac:dyDescent="0.15">
      <c r="A509" s="468"/>
      <c r="B509" s="223"/>
      <c r="C509" s="224"/>
      <c r="D509" s="225"/>
      <c r="E509" s="226"/>
      <c r="F509" s="226"/>
      <c r="G509" s="226"/>
      <c r="H509" s="226"/>
      <c r="I509" s="226"/>
      <c r="J509" s="226"/>
      <c r="K509" s="226"/>
      <c r="L509" s="227">
        <f t="shared" si="39"/>
        <v>0</v>
      </c>
      <c r="M509" s="228">
        <f>+IF(B497="",0,C509*L509)</f>
        <v>0</v>
      </c>
      <c r="N509" s="238"/>
      <c r="O509" s="238"/>
      <c r="P509" s="238"/>
      <c r="Q509" s="238"/>
      <c r="R509" s="238"/>
    </row>
    <row r="510" spans="1:18" s="187" customFormat="1" ht="30" customHeight="1" x14ac:dyDescent="0.15">
      <c r="A510" s="468"/>
      <c r="B510" s="223"/>
      <c r="C510" s="224"/>
      <c r="D510" s="225"/>
      <c r="E510" s="226"/>
      <c r="F510" s="226"/>
      <c r="G510" s="226"/>
      <c r="H510" s="226"/>
      <c r="I510" s="226"/>
      <c r="J510" s="226"/>
      <c r="K510" s="226"/>
      <c r="L510" s="227">
        <f t="shared" si="39"/>
        <v>0</v>
      </c>
      <c r="M510" s="228">
        <f>+IF(B497="",0,C510*L510)</f>
        <v>0</v>
      </c>
      <c r="N510" s="238"/>
      <c r="O510" s="238"/>
      <c r="P510" s="238"/>
      <c r="Q510" s="238"/>
      <c r="R510" s="238"/>
    </row>
    <row r="511" spans="1:18" s="187" customFormat="1" ht="30" customHeight="1" x14ac:dyDescent="0.15">
      <c r="A511" s="468"/>
      <c r="B511" s="223"/>
      <c r="C511" s="224"/>
      <c r="D511" s="225"/>
      <c r="E511" s="226"/>
      <c r="F511" s="226"/>
      <c r="G511" s="226"/>
      <c r="H511" s="226"/>
      <c r="I511" s="226"/>
      <c r="J511" s="226"/>
      <c r="K511" s="226"/>
      <c r="L511" s="227">
        <f t="shared" si="39"/>
        <v>0</v>
      </c>
      <c r="M511" s="228">
        <f>+IF(B497="",0,C511*L511)</f>
        <v>0</v>
      </c>
      <c r="N511" s="238"/>
      <c r="O511" s="238"/>
      <c r="P511" s="238"/>
      <c r="Q511" s="238"/>
      <c r="R511" s="238"/>
    </row>
    <row r="512" spans="1:18" s="187" customFormat="1" ht="30" customHeight="1" x14ac:dyDescent="0.15">
      <c r="A512" s="468"/>
      <c r="B512" s="223"/>
      <c r="C512" s="224"/>
      <c r="D512" s="225"/>
      <c r="E512" s="226"/>
      <c r="F512" s="226"/>
      <c r="G512" s="226"/>
      <c r="H512" s="226"/>
      <c r="I512" s="226"/>
      <c r="J512" s="226"/>
      <c r="K512" s="226"/>
      <c r="L512" s="227">
        <f t="shared" si="39"/>
        <v>0</v>
      </c>
      <c r="M512" s="228">
        <f>+IF(B497="",0,C512*L512)</f>
        <v>0</v>
      </c>
      <c r="N512" s="238"/>
      <c r="O512" s="238"/>
      <c r="P512" s="238"/>
      <c r="Q512" s="238"/>
      <c r="R512" s="238"/>
    </row>
    <row r="513" spans="1:19" s="187" customFormat="1" ht="30" customHeight="1" x14ac:dyDescent="0.15">
      <c r="A513" s="468"/>
      <c r="B513" s="223"/>
      <c r="C513" s="224"/>
      <c r="D513" s="225"/>
      <c r="E513" s="226"/>
      <c r="F513" s="226"/>
      <c r="G513" s="226"/>
      <c r="H513" s="226"/>
      <c r="I513" s="226"/>
      <c r="J513" s="226"/>
      <c r="K513" s="226"/>
      <c r="L513" s="227">
        <f t="shared" si="39"/>
        <v>0</v>
      </c>
      <c r="M513" s="228">
        <f>+IF(B497="",0,C513*L513)</f>
        <v>0</v>
      </c>
      <c r="N513" s="238"/>
      <c r="O513" s="238"/>
      <c r="P513" s="238"/>
      <c r="Q513" s="238"/>
      <c r="R513" s="238"/>
    </row>
    <row r="514" spans="1:19" s="187" customFormat="1" ht="30" customHeight="1" x14ac:dyDescent="0.15">
      <c r="A514" s="469"/>
      <c r="B514" s="229"/>
      <c r="C514" s="230"/>
      <c r="D514" s="231"/>
      <c r="E514" s="232"/>
      <c r="F514" s="232"/>
      <c r="G514" s="232"/>
      <c r="H514" s="232"/>
      <c r="I514" s="232"/>
      <c r="J514" s="232"/>
      <c r="K514" s="232"/>
      <c r="L514" s="233">
        <f t="shared" si="39"/>
        <v>0</v>
      </c>
      <c r="M514" s="234">
        <f>+IF(B497="",0,C514*L514)</f>
        <v>0</v>
      </c>
      <c r="N514" s="238"/>
      <c r="O514" s="238"/>
      <c r="P514" s="238"/>
      <c r="Q514" s="238"/>
      <c r="R514" s="238"/>
    </row>
    <row r="515" spans="1:19" s="187" customFormat="1" ht="30" customHeight="1" x14ac:dyDescent="0.15">
      <c r="A515" s="470" t="str">
        <f>B497&amp;"計"</f>
        <v>計</v>
      </c>
      <c r="B515" s="471"/>
      <c r="C515" s="472"/>
      <c r="D515" s="235">
        <f>+SUM(D501:D514)</f>
        <v>0</v>
      </c>
      <c r="E515" s="235">
        <f t="shared" ref="E515:K515" si="40">+SUM(E501:E514)</f>
        <v>0</v>
      </c>
      <c r="F515" s="235">
        <f t="shared" si="40"/>
        <v>0</v>
      </c>
      <c r="G515" s="235">
        <f t="shared" si="40"/>
        <v>0</v>
      </c>
      <c r="H515" s="235">
        <f t="shared" si="40"/>
        <v>0</v>
      </c>
      <c r="I515" s="235">
        <f t="shared" si="40"/>
        <v>0</v>
      </c>
      <c r="J515" s="235">
        <f t="shared" si="40"/>
        <v>0</v>
      </c>
      <c r="K515" s="235">
        <f t="shared" si="40"/>
        <v>0</v>
      </c>
      <c r="L515" s="236">
        <f>+SUM(D515:K515)</f>
        <v>0</v>
      </c>
      <c r="M515" s="237"/>
      <c r="N515" s="238"/>
      <c r="O515" s="238"/>
      <c r="P515" s="238"/>
      <c r="Q515" s="238"/>
      <c r="R515" s="238"/>
    </row>
    <row r="516" spans="1:19" s="187" customFormat="1" ht="27" customHeight="1" x14ac:dyDescent="0.15">
      <c r="A516" s="470" t="s">
        <v>155</v>
      </c>
      <c r="B516" s="471"/>
      <c r="C516" s="472"/>
      <c r="D516" s="202">
        <f>IF(B497="",0,SUMPRODUCT(C501:C514,D501:D514))</f>
        <v>0</v>
      </c>
      <c r="E516" s="202">
        <f>IF(B497="",0,SUMPRODUCT(C501:C514,E501:E514))</f>
        <v>0</v>
      </c>
      <c r="F516" s="202">
        <f>IF(B497="",0,SUMPRODUCT(C501:C514,F501:F514))</f>
        <v>0</v>
      </c>
      <c r="G516" s="202">
        <f>IF(B497="",0,SUMPRODUCT(C501:C514,G501:G514))</f>
        <v>0</v>
      </c>
      <c r="H516" s="202">
        <f>IF(B497="",0,SUMPRODUCT(C501:C514,H501:H514))</f>
        <v>0</v>
      </c>
      <c r="I516" s="202">
        <f>IF(B497="",0,SUMPRODUCT(C501:C514,I501:I514))</f>
        <v>0</v>
      </c>
      <c r="J516" s="202">
        <f>IF(B497="",0,SUMPRODUCT(C501:C514,J501:J514))</f>
        <v>0</v>
      </c>
      <c r="K516" s="202">
        <f>IF(B497="",0,SUMPRODUCT(C501:C514,K501:K514))</f>
        <v>0</v>
      </c>
      <c r="L516" s="237"/>
      <c r="M516" s="239">
        <f>ROUNDDOWN(SUM(D516:K516),0)</f>
        <v>0</v>
      </c>
      <c r="N516" s="238"/>
      <c r="O516" s="238"/>
      <c r="P516" s="238"/>
      <c r="Q516" s="238"/>
      <c r="R516" s="238"/>
    </row>
    <row r="517" spans="1:19" s="187" customFormat="1" ht="27" customHeight="1" x14ac:dyDescent="0.15">
      <c r="A517" s="187" t="s">
        <v>147</v>
      </c>
      <c r="B517" s="195"/>
      <c r="C517" s="195"/>
      <c r="D517" s="195"/>
      <c r="E517" s="203"/>
      <c r="F517" s="203"/>
      <c r="G517" s="203"/>
      <c r="H517" s="203"/>
      <c r="I517" s="203"/>
      <c r="J517" s="203"/>
      <c r="K517" s="203"/>
      <c r="L517" s="203"/>
      <c r="M517" s="204" t="str">
        <f>"給"&amp;S517</f>
        <v>給18</v>
      </c>
      <c r="S517" s="187">
        <f>+S489+1</f>
        <v>18</v>
      </c>
    </row>
    <row r="518" spans="1:19" s="187" customFormat="1" x14ac:dyDescent="0.15">
      <c r="A518" s="187" t="s">
        <v>451</v>
      </c>
    </row>
    <row r="519" spans="1:19" s="187" customFormat="1" ht="13.5" customHeight="1" x14ac:dyDescent="0.15">
      <c r="A519" s="187" t="s">
        <v>450</v>
      </c>
      <c r="N519" s="205"/>
      <c r="O519" s="205"/>
      <c r="P519" s="205"/>
      <c r="Q519" s="205"/>
      <c r="R519" s="205"/>
    </row>
    <row r="520" spans="1:19" s="187" customFormat="1" x14ac:dyDescent="0.15">
      <c r="A520" s="206" t="s">
        <v>449</v>
      </c>
      <c r="B520" s="205"/>
      <c r="C520" s="205"/>
      <c r="D520" s="205"/>
      <c r="E520" s="205"/>
      <c r="F520" s="205"/>
      <c r="G520" s="205"/>
      <c r="H520" s="205"/>
      <c r="I520" s="205"/>
      <c r="J520" s="205"/>
      <c r="K520" s="205"/>
      <c r="L520" s="205"/>
      <c r="M520" s="205"/>
      <c r="N520" s="205"/>
      <c r="O520" s="205"/>
      <c r="P520" s="205"/>
      <c r="Q520" s="205"/>
      <c r="R520" s="205"/>
    </row>
    <row r="521" spans="1:19" s="187" customFormat="1" x14ac:dyDescent="0.15">
      <c r="A521" s="207" t="s">
        <v>148</v>
      </c>
      <c r="B521" s="205"/>
      <c r="C521" s="205"/>
      <c r="D521" s="205"/>
      <c r="E521" s="205"/>
      <c r="F521" s="205"/>
      <c r="G521" s="205"/>
      <c r="H521" s="205"/>
      <c r="I521" s="205"/>
      <c r="J521" s="205"/>
      <c r="K521" s="205"/>
      <c r="L521" s="205"/>
      <c r="M521" s="205"/>
      <c r="N521" s="205"/>
      <c r="O521" s="205"/>
      <c r="P521" s="205"/>
      <c r="Q521" s="205"/>
      <c r="R521" s="205"/>
    </row>
    <row r="522" spans="1:19" s="187" customFormat="1" x14ac:dyDescent="0.15">
      <c r="A522" s="206" t="s">
        <v>149</v>
      </c>
      <c r="B522" s="205"/>
      <c r="C522" s="205"/>
      <c r="D522" s="205"/>
      <c r="E522" s="205"/>
      <c r="F522" s="205"/>
      <c r="G522" s="205"/>
      <c r="H522" s="205"/>
      <c r="I522" s="205"/>
      <c r="J522" s="205"/>
      <c r="K522" s="205"/>
      <c r="L522" s="205"/>
      <c r="M522" s="205"/>
      <c r="N522" s="205"/>
      <c r="O522" s="205"/>
      <c r="P522" s="205"/>
      <c r="Q522" s="205"/>
      <c r="R522" s="205"/>
    </row>
    <row r="523" spans="1:19" s="187" customFormat="1" x14ac:dyDescent="0.15">
      <c r="A523" s="208" t="s">
        <v>150</v>
      </c>
      <c r="B523" s="205"/>
      <c r="C523" s="205"/>
      <c r="D523" s="205"/>
      <c r="E523" s="205"/>
      <c r="F523" s="205"/>
      <c r="G523" s="205"/>
      <c r="H523" s="205"/>
      <c r="I523" s="205"/>
      <c r="J523" s="205"/>
      <c r="K523" s="205"/>
      <c r="L523" s="205"/>
      <c r="M523" s="205"/>
      <c r="N523" s="205"/>
      <c r="O523" s="205"/>
      <c r="P523" s="205"/>
      <c r="Q523" s="205"/>
      <c r="R523" s="205"/>
    </row>
    <row r="524" spans="1:19" s="187" customFormat="1" x14ac:dyDescent="0.15">
      <c r="A524" s="208"/>
      <c r="B524" s="205"/>
      <c r="C524" s="205"/>
      <c r="D524" s="205"/>
      <c r="E524" s="205"/>
      <c r="F524" s="205"/>
      <c r="G524" s="205"/>
      <c r="H524" s="205"/>
      <c r="I524" s="205"/>
      <c r="J524" s="205"/>
      <c r="K524" s="205"/>
      <c r="L524" s="205"/>
      <c r="M524" s="205"/>
      <c r="N524" s="205"/>
      <c r="O524" s="205"/>
      <c r="P524" s="205"/>
      <c r="Q524" s="205"/>
      <c r="R524" s="205"/>
    </row>
    <row r="525" spans="1:19" s="187" customFormat="1" ht="24" x14ac:dyDescent="0.15">
      <c r="A525" s="261" t="s">
        <v>151</v>
      </c>
      <c r="B525" s="240"/>
      <c r="C525" s="241" t="str">
        <f>+IF(OR(B525="月",B525="時間",B525="日"),"","←未選択です。給与計算ができません。")</f>
        <v>←未選択です。給与計算ができません。</v>
      </c>
      <c r="D525" s="241"/>
      <c r="N525" s="205"/>
      <c r="O525" s="205"/>
      <c r="P525" s="205"/>
      <c r="Q525" s="205"/>
      <c r="R525" s="205"/>
    </row>
    <row r="526" spans="1:19" s="187" customFormat="1" x14ac:dyDescent="0.15">
      <c r="B526" s="205"/>
      <c r="C526" s="205"/>
      <c r="D526" s="205"/>
      <c r="E526" s="205"/>
      <c r="F526" s="205"/>
      <c r="G526" s="205"/>
      <c r="H526" s="205"/>
      <c r="I526" s="205"/>
      <c r="J526" s="205"/>
      <c r="K526" s="205"/>
      <c r="L526" s="205"/>
      <c r="M526" s="205"/>
      <c r="N526" s="205"/>
      <c r="O526" s="205"/>
      <c r="P526" s="205"/>
      <c r="Q526" s="205"/>
      <c r="R526" s="205"/>
    </row>
    <row r="527" spans="1:19" s="187" customFormat="1" ht="13.5" customHeight="1" x14ac:dyDescent="0.15">
      <c r="A527" s="485" t="s">
        <v>142</v>
      </c>
      <c r="B527" s="485" t="s">
        <v>152</v>
      </c>
      <c r="C527" s="486" t="str">
        <f>+"単価
（円/"&amp;B525&amp;"）"</f>
        <v>単価
（円/）</v>
      </c>
      <c r="D527" s="456" t="str">
        <f>+"活動時間（単位："&amp;B525&amp;"）"</f>
        <v>活動時間（単位：）</v>
      </c>
      <c r="E527" s="457"/>
      <c r="F527" s="457"/>
      <c r="G527" s="457"/>
      <c r="H527" s="457"/>
      <c r="I527" s="457"/>
      <c r="J527" s="457"/>
      <c r="K527" s="457"/>
      <c r="L527" s="458"/>
      <c r="M527" s="487" t="s">
        <v>153</v>
      </c>
      <c r="N527" s="195"/>
      <c r="O527" s="195"/>
      <c r="P527" s="195"/>
      <c r="Q527" s="195"/>
      <c r="R527" s="195"/>
    </row>
    <row r="528" spans="1:19" s="187" customFormat="1" x14ac:dyDescent="0.15">
      <c r="A528" s="485"/>
      <c r="B528" s="485"/>
      <c r="C528" s="486"/>
      <c r="D528" s="196" t="s">
        <v>0</v>
      </c>
      <c r="E528" s="196" t="s">
        <v>144</v>
      </c>
      <c r="F528" s="196" t="s">
        <v>145</v>
      </c>
      <c r="G528" s="196" t="s">
        <v>1</v>
      </c>
      <c r="H528" s="196" t="s">
        <v>2</v>
      </c>
      <c r="I528" s="196" t="s">
        <v>3</v>
      </c>
      <c r="J528" s="196" t="s">
        <v>5</v>
      </c>
      <c r="K528" s="196" t="s">
        <v>4</v>
      </c>
      <c r="L528" s="196" t="s">
        <v>154</v>
      </c>
      <c r="M528" s="488"/>
      <c r="N528" s="197"/>
      <c r="O528" s="197"/>
      <c r="P528" s="197"/>
      <c r="Q528" s="197"/>
      <c r="R528" s="197"/>
    </row>
    <row r="529" spans="1:18" s="187" customFormat="1" ht="30" customHeight="1" x14ac:dyDescent="0.15">
      <c r="A529" s="467"/>
      <c r="B529" s="216"/>
      <c r="C529" s="217"/>
      <c r="D529" s="218"/>
      <c r="E529" s="219"/>
      <c r="F529" s="219"/>
      <c r="G529" s="219"/>
      <c r="H529" s="219"/>
      <c r="I529" s="219"/>
      <c r="J529" s="219"/>
      <c r="K529" s="219"/>
      <c r="L529" s="220">
        <f t="shared" ref="L529:L542" si="41">+SUM(D529:K529)</f>
        <v>0</v>
      </c>
      <c r="M529" s="221">
        <f>+IF(B525="",0,C529*L529)</f>
        <v>0</v>
      </c>
      <c r="N529" s="238"/>
      <c r="O529" s="238"/>
      <c r="P529" s="238"/>
      <c r="Q529" s="238"/>
      <c r="R529" s="238"/>
    </row>
    <row r="530" spans="1:18" s="187" customFormat="1" ht="30" customHeight="1" x14ac:dyDescent="0.15">
      <c r="A530" s="468"/>
      <c r="B530" s="223"/>
      <c r="C530" s="224"/>
      <c r="D530" s="225"/>
      <c r="E530" s="226"/>
      <c r="F530" s="226"/>
      <c r="G530" s="226"/>
      <c r="H530" s="226"/>
      <c r="I530" s="226"/>
      <c r="J530" s="226"/>
      <c r="K530" s="226"/>
      <c r="L530" s="227">
        <f t="shared" si="41"/>
        <v>0</v>
      </c>
      <c r="M530" s="228">
        <f>+IF(B525="",0,C530*L530)</f>
        <v>0</v>
      </c>
      <c r="N530" s="238"/>
      <c r="O530" s="238"/>
      <c r="P530" s="238"/>
      <c r="Q530" s="238"/>
      <c r="R530" s="238"/>
    </row>
    <row r="531" spans="1:18" s="187" customFormat="1" ht="30" customHeight="1" x14ac:dyDescent="0.15">
      <c r="A531" s="468"/>
      <c r="B531" s="223"/>
      <c r="C531" s="224"/>
      <c r="D531" s="225"/>
      <c r="E531" s="226"/>
      <c r="F531" s="226"/>
      <c r="G531" s="226"/>
      <c r="H531" s="226"/>
      <c r="I531" s="226"/>
      <c r="J531" s="226"/>
      <c r="K531" s="226"/>
      <c r="L531" s="227">
        <f t="shared" si="41"/>
        <v>0</v>
      </c>
      <c r="M531" s="228">
        <f>+IF(B525="",0,C531*L531)</f>
        <v>0</v>
      </c>
      <c r="N531" s="238"/>
      <c r="O531" s="238"/>
      <c r="P531" s="238"/>
      <c r="Q531" s="238"/>
      <c r="R531" s="238"/>
    </row>
    <row r="532" spans="1:18" s="187" customFormat="1" ht="30" customHeight="1" x14ac:dyDescent="0.15">
      <c r="A532" s="468"/>
      <c r="B532" s="223"/>
      <c r="C532" s="224"/>
      <c r="D532" s="225"/>
      <c r="E532" s="226"/>
      <c r="F532" s="226"/>
      <c r="G532" s="226"/>
      <c r="H532" s="226"/>
      <c r="I532" s="226"/>
      <c r="J532" s="226"/>
      <c r="K532" s="226"/>
      <c r="L532" s="227">
        <f t="shared" si="41"/>
        <v>0</v>
      </c>
      <c r="M532" s="228">
        <f>+IF(B525="",0,C532*L532)</f>
        <v>0</v>
      </c>
      <c r="N532" s="238"/>
      <c r="O532" s="238"/>
      <c r="P532" s="238"/>
      <c r="Q532" s="238"/>
      <c r="R532" s="238"/>
    </row>
    <row r="533" spans="1:18" s="187" customFormat="1" ht="30" customHeight="1" x14ac:dyDescent="0.15">
      <c r="A533" s="468"/>
      <c r="B533" s="223"/>
      <c r="C533" s="224"/>
      <c r="D533" s="225"/>
      <c r="E533" s="226"/>
      <c r="F533" s="226"/>
      <c r="G533" s="226"/>
      <c r="H533" s="226"/>
      <c r="I533" s="226"/>
      <c r="J533" s="226"/>
      <c r="K533" s="226"/>
      <c r="L533" s="227">
        <f t="shared" si="41"/>
        <v>0</v>
      </c>
      <c r="M533" s="228">
        <f>+IF(B525="",0,C533*L533)</f>
        <v>0</v>
      </c>
      <c r="N533" s="238"/>
      <c r="O533" s="238"/>
      <c r="P533" s="238"/>
      <c r="Q533" s="238"/>
      <c r="R533" s="238"/>
    </row>
    <row r="534" spans="1:18" s="187" customFormat="1" ht="30" customHeight="1" x14ac:dyDescent="0.15">
      <c r="A534" s="468"/>
      <c r="B534" s="223"/>
      <c r="C534" s="224"/>
      <c r="D534" s="225"/>
      <c r="E534" s="226"/>
      <c r="F534" s="226"/>
      <c r="G534" s="226"/>
      <c r="H534" s="226"/>
      <c r="I534" s="226"/>
      <c r="J534" s="226"/>
      <c r="K534" s="226"/>
      <c r="L534" s="227">
        <f t="shared" si="41"/>
        <v>0</v>
      </c>
      <c r="M534" s="228">
        <f>+IF(B525="",0,C534*L534)</f>
        <v>0</v>
      </c>
      <c r="N534" s="238"/>
      <c r="O534" s="238"/>
      <c r="P534" s="238"/>
      <c r="Q534" s="238"/>
      <c r="R534" s="238"/>
    </row>
    <row r="535" spans="1:18" s="187" customFormat="1" ht="30" customHeight="1" x14ac:dyDescent="0.15">
      <c r="A535" s="468"/>
      <c r="B535" s="223"/>
      <c r="C535" s="224"/>
      <c r="D535" s="225"/>
      <c r="E535" s="226"/>
      <c r="F535" s="226"/>
      <c r="G535" s="226"/>
      <c r="H535" s="226"/>
      <c r="I535" s="226"/>
      <c r="J535" s="226"/>
      <c r="K535" s="226"/>
      <c r="L535" s="227">
        <f t="shared" si="41"/>
        <v>0</v>
      </c>
      <c r="M535" s="228">
        <f>+IF(B525="",0,C535*L535)</f>
        <v>0</v>
      </c>
      <c r="N535" s="238"/>
      <c r="O535" s="238"/>
      <c r="P535" s="238"/>
      <c r="Q535" s="238"/>
      <c r="R535" s="238"/>
    </row>
    <row r="536" spans="1:18" s="187" customFormat="1" ht="30" customHeight="1" x14ac:dyDescent="0.15">
      <c r="A536" s="468"/>
      <c r="B536" s="223"/>
      <c r="C536" s="224"/>
      <c r="D536" s="225"/>
      <c r="E536" s="226"/>
      <c r="F536" s="226"/>
      <c r="G536" s="226"/>
      <c r="H536" s="226"/>
      <c r="I536" s="226"/>
      <c r="J536" s="226"/>
      <c r="K536" s="226"/>
      <c r="L536" s="227">
        <f t="shared" si="41"/>
        <v>0</v>
      </c>
      <c r="M536" s="228">
        <f>+IF(B525="",0,C536*L536)</f>
        <v>0</v>
      </c>
      <c r="N536" s="238"/>
      <c r="O536" s="238"/>
      <c r="P536" s="238"/>
      <c r="Q536" s="238"/>
      <c r="R536" s="238"/>
    </row>
    <row r="537" spans="1:18" s="187" customFormat="1" ht="30" customHeight="1" x14ac:dyDescent="0.15">
      <c r="A537" s="468"/>
      <c r="B537" s="223"/>
      <c r="C537" s="224"/>
      <c r="D537" s="225"/>
      <c r="E537" s="226"/>
      <c r="F537" s="226"/>
      <c r="G537" s="226"/>
      <c r="H537" s="226"/>
      <c r="I537" s="226"/>
      <c r="J537" s="226"/>
      <c r="K537" s="226"/>
      <c r="L537" s="227">
        <f t="shared" si="41"/>
        <v>0</v>
      </c>
      <c r="M537" s="228">
        <f>+IF(B525="",0,C537*L537)</f>
        <v>0</v>
      </c>
      <c r="N537" s="238"/>
      <c r="O537" s="238"/>
      <c r="P537" s="238"/>
      <c r="Q537" s="238"/>
      <c r="R537" s="238"/>
    </row>
    <row r="538" spans="1:18" s="187" customFormat="1" ht="30" customHeight="1" x14ac:dyDescent="0.15">
      <c r="A538" s="468"/>
      <c r="B538" s="223"/>
      <c r="C538" s="224"/>
      <c r="D538" s="225"/>
      <c r="E538" s="226"/>
      <c r="F538" s="226"/>
      <c r="G538" s="226"/>
      <c r="H538" s="226"/>
      <c r="I538" s="226"/>
      <c r="J538" s="226"/>
      <c r="K538" s="226"/>
      <c r="L538" s="227">
        <f t="shared" si="41"/>
        <v>0</v>
      </c>
      <c r="M538" s="228">
        <f>+IF(B525="",0,C538*L538)</f>
        <v>0</v>
      </c>
      <c r="N538" s="238"/>
      <c r="O538" s="238"/>
      <c r="P538" s="238"/>
      <c r="Q538" s="238"/>
      <c r="R538" s="238"/>
    </row>
    <row r="539" spans="1:18" s="187" customFormat="1" ht="30" customHeight="1" x14ac:dyDescent="0.15">
      <c r="A539" s="468"/>
      <c r="B539" s="223"/>
      <c r="C539" s="224"/>
      <c r="D539" s="225"/>
      <c r="E539" s="226"/>
      <c r="F539" s="226"/>
      <c r="G539" s="226"/>
      <c r="H539" s="226"/>
      <c r="I539" s="226"/>
      <c r="J539" s="226"/>
      <c r="K539" s="226"/>
      <c r="L539" s="227">
        <f t="shared" si="41"/>
        <v>0</v>
      </c>
      <c r="M539" s="228">
        <f>+IF(B525="",0,C539*L539)</f>
        <v>0</v>
      </c>
      <c r="N539" s="238"/>
      <c r="O539" s="238"/>
      <c r="P539" s="238"/>
      <c r="Q539" s="238"/>
      <c r="R539" s="238"/>
    </row>
    <row r="540" spans="1:18" s="187" customFormat="1" ht="30" customHeight="1" x14ac:dyDescent="0.15">
      <c r="A540" s="468"/>
      <c r="B540" s="223"/>
      <c r="C540" s="224"/>
      <c r="D540" s="225"/>
      <c r="E540" s="226"/>
      <c r="F540" s="226"/>
      <c r="G540" s="226"/>
      <c r="H540" s="226"/>
      <c r="I540" s="226"/>
      <c r="J540" s="226"/>
      <c r="K540" s="226"/>
      <c r="L540" s="227">
        <f t="shared" si="41"/>
        <v>0</v>
      </c>
      <c r="M540" s="228">
        <f>+IF(B525="",0,C540*L540)</f>
        <v>0</v>
      </c>
      <c r="N540" s="238"/>
      <c r="O540" s="238"/>
      <c r="P540" s="238"/>
      <c r="Q540" s="238"/>
      <c r="R540" s="238"/>
    </row>
    <row r="541" spans="1:18" s="187" customFormat="1" ht="30" customHeight="1" x14ac:dyDescent="0.15">
      <c r="A541" s="468"/>
      <c r="B541" s="223"/>
      <c r="C541" s="224"/>
      <c r="D541" s="225"/>
      <c r="E541" s="226"/>
      <c r="F541" s="226"/>
      <c r="G541" s="226"/>
      <c r="H541" s="226"/>
      <c r="I541" s="226"/>
      <c r="J541" s="226"/>
      <c r="K541" s="226"/>
      <c r="L541" s="227">
        <f t="shared" si="41"/>
        <v>0</v>
      </c>
      <c r="M541" s="228">
        <f>+IF(B525="",0,C541*L541)</f>
        <v>0</v>
      </c>
      <c r="N541" s="238"/>
      <c r="O541" s="238"/>
      <c r="P541" s="238"/>
      <c r="Q541" s="238"/>
      <c r="R541" s="238"/>
    </row>
    <row r="542" spans="1:18" s="187" customFormat="1" ht="30" customHeight="1" x14ac:dyDescent="0.15">
      <c r="A542" s="469"/>
      <c r="B542" s="229"/>
      <c r="C542" s="230"/>
      <c r="D542" s="231"/>
      <c r="E542" s="232"/>
      <c r="F542" s="232"/>
      <c r="G542" s="232"/>
      <c r="H542" s="232"/>
      <c r="I542" s="232"/>
      <c r="J542" s="232"/>
      <c r="K542" s="232"/>
      <c r="L542" s="233">
        <f t="shared" si="41"/>
        <v>0</v>
      </c>
      <c r="M542" s="234">
        <f>+IF(B525="",0,C542*L542)</f>
        <v>0</v>
      </c>
      <c r="N542" s="238"/>
      <c r="O542" s="238"/>
      <c r="P542" s="238"/>
      <c r="Q542" s="238"/>
      <c r="R542" s="238"/>
    </row>
    <row r="543" spans="1:18" s="187" customFormat="1" ht="30" customHeight="1" x14ac:dyDescent="0.15">
      <c r="A543" s="470" t="str">
        <f>B525&amp;"計"</f>
        <v>計</v>
      </c>
      <c r="B543" s="471"/>
      <c r="C543" s="472"/>
      <c r="D543" s="235">
        <f>+SUM(D529:D542)</f>
        <v>0</v>
      </c>
      <c r="E543" s="235">
        <f t="shared" ref="E543:K543" si="42">+SUM(E529:E542)</f>
        <v>0</v>
      </c>
      <c r="F543" s="235">
        <f t="shared" si="42"/>
        <v>0</v>
      </c>
      <c r="G543" s="235">
        <f t="shared" si="42"/>
        <v>0</v>
      </c>
      <c r="H543" s="235">
        <f t="shared" si="42"/>
        <v>0</v>
      </c>
      <c r="I543" s="235">
        <f t="shared" si="42"/>
        <v>0</v>
      </c>
      <c r="J543" s="235">
        <f t="shared" si="42"/>
        <v>0</v>
      </c>
      <c r="K543" s="235">
        <f t="shared" si="42"/>
        <v>0</v>
      </c>
      <c r="L543" s="236">
        <f>+SUM(D543:K543)</f>
        <v>0</v>
      </c>
      <c r="M543" s="237"/>
      <c r="N543" s="238"/>
      <c r="O543" s="238"/>
      <c r="P543" s="238"/>
      <c r="Q543" s="238"/>
      <c r="R543" s="238"/>
    </row>
    <row r="544" spans="1:18" s="187" customFormat="1" ht="27" customHeight="1" x14ac:dyDescent="0.15">
      <c r="A544" s="470" t="s">
        <v>155</v>
      </c>
      <c r="B544" s="471"/>
      <c r="C544" s="472"/>
      <c r="D544" s="202">
        <f>IF(B525="",0,SUMPRODUCT(C529:C542,D529:D542))</f>
        <v>0</v>
      </c>
      <c r="E544" s="202">
        <f>IF(B525="",0,SUMPRODUCT(C529:C542,E529:E542))</f>
        <v>0</v>
      </c>
      <c r="F544" s="202">
        <f>IF(B525="",0,SUMPRODUCT(C529:C542,F529:F542))</f>
        <v>0</v>
      </c>
      <c r="G544" s="202">
        <f>IF(B525="",0,SUMPRODUCT(C529:C542,G529:G542))</f>
        <v>0</v>
      </c>
      <c r="H544" s="202">
        <f>IF(B525="",0,SUMPRODUCT(C529:C542,H529:H542))</f>
        <v>0</v>
      </c>
      <c r="I544" s="202">
        <f>IF(B525="",0,SUMPRODUCT(C529:C542,I529:I542))</f>
        <v>0</v>
      </c>
      <c r="J544" s="202">
        <f>IF(B525="",0,SUMPRODUCT(C529:C542,J529:J542))</f>
        <v>0</v>
      </c>
      <c r="K544" s="202">
        <f>IF(B525="",0,SUMPRODUCT(C529:C542,K529:K542))</f>
        <v>0</v>
      </c>
      <c r="L544" s="237"/>
      <c r="M544" s="239">
        <f>ROUNDDOWN(SUM(D544:K544),0)</f>
        <v>0</v>
      </c>
      <c r="N544" s="238"/>
      <c r="O544" s="238"/>
      <c r="P544" s="238"/>
      <c r="Q544" s="238"/>
      <c r="R544" s="238"/>
    </row>
    <row r="545" spans="1:19" s="187" customFormat="1" ht="27" customHeight="1" x14ac:dyDescent="0.15">
      <c r="A545" s="187" t="s">
        <v>147</v>
      </c>
      <c r="B545" s="195"/>
      <c r="C545" s="195"/>
      <c r="D545" s="195"/>
      <c r="E545" s="203"/>
      <c r="F545" s="203"/>
      <c r="G545" s="203"/>
      <c r="H545" s="203"/>
      <c r="I545" s="203"/>
      <c r="J545" s="203"/>
      <c r="K545" s="203"/>
      <c r="L545" s="203"/>
      <c r="M545" s="204" t="str">
        <f>"給"&amp;S545</f>
        <v>給19</v>
      </c>
      <c r="S545" s="187">
        <f>+S517+1</f>
        <v>19</v>
      </c>
    </row>
    <row r="546" spans="1:19" s="187" customFormat="1" x14ac:dyDescent="0.15">
      <c r="A546" s="187" t="s">
        <v>451</v>
      </c>
    </row>
    <row r="547" spans="1:19" s="187" customFormat="1" ht="13.5" customHeight="1" x14ac:dyDescent="0.15">
      <c r="A547" s="187" t="s">
        <v>450</v>
      </c>
      <c r="N547" s="205"/>
      <c r="O547" s="205"/>
      <c r="P547" s="205"/>
      <c r="Q547" s="205"/>
      <c r="R547" s="205"/>
    </row>
    <row r="548" spans="1:19" s="187" customFormat="1" x14ac:dyDescent="0.15">
      <c r="A548" s="206" t="s">
        <v>449</v>
      </c>
      <c r="B548" s="205"/>
      <c r="C548" s="205"/>
      <c r="D548" s="205"/>
      <c r="E548" s="205"/>
      <c r="F548" s="205"/>
      <c r="G548" s="205"/>
      <c r="H548" s="205"/>
      <c r="I548" s="205"/>
      <c r="J548" s="205"/>
      <c r="K548" s="205"/>
      <c r="L548" s="205"/>
      <c r="M548" s="205"/>
      <c r="N548" s="205"/>
      <c r="O548" s="205"/>
      <c r="P548" s="205"/>
      <c r="Q548" s="205"/>
      <c r="R548" s="205"/>
    </row>
    <row r="549" spans="1:19" s="187" customFormat="1" x14ac:dyDescent="0.15">
      <c r="A549" s="207" t="s">
        <v>148</v>
      </c>
      <c r="B549" s="205"/>
      <c r="C549" s="205"/>
      <c r="D549" s="205"/>
      <c r="E549" s="205"/>
      <c r="F549" s="205"/>
      <c r="G549" s="205"/>
      <c r="H549" s="205"/>
      <c r="I549" s="205"/>
      <c r="J549" s="205"/>
      <c r="K549" s="205"/>
      <c r="L549" s="205"/>
      <c r="M549" s="205"/>
      <c r="N549" s="205"/>
      <c r="O549" s="205"/>
      <c r="P549" s="205"/>
      <c r="Q549" s="205"/>
      <c r="R549" s="205"/>
    </row>
    <row r="550" spans="1:19" s="187" customFormat="1" x14ac:dyDescent="0.15">
      <c r="A550" s="206" t="s">
        <v>149</v>
      </c>
      <c r="B550" s="205"/>
      <c r="C550" s="205"/>
      <c r="D550" s="205"/>
      <c r="E550" s="205"/>
      <c r="F550" s="205"/>
      <c r="G550" s="205"/>
      <c r="H550" s="205"/>
      <c r="I550" s="205"/>
      <c r="J550" s="205"/>
      <c r="K550" s="205"/>
      <c r="L550" s="205"/>
      <c r="M550" s="205"/>
      <c r="N550" s="205"/>
      <c r="O550" s="205"/>
      <c r="P550" s="205"/>
      <c r="Q550" s="205"/>
      <c r="R550" s="205"/>
    </row>
    <row r="551" spans="1:19" s="187" customFormat="1" x14ac:dyDescent="0.15">
      <c r="A551" s="208" t="s">
        <v>150</v>
      </c>
      <c r="B551" s="205"/>
      <c r="C551" s="205"/>
      <c r="D551" s="205"/>
      <c r="E551" s="205"/>
      <c r="F551" s="205"/>
      <c r="G551" s="205"/>
      <c r="H551" s="205"/>
      <c r="I551" s="205"/>
      <c r="J551" s="205"/>
      <c r="K551" s="205"/>
      <c r="L551" s="205"/>
      <c r="M551" s="205"/>
      <c r="N551" s="205"/>
      <c r="O551" s="205"/>
      <c r="P551" s="205"/>
      <c r="Q551" s="205"/>
      <c r="R551" s="205"/>
    </row>
    <row r="552" spans="1:19" s="187" customFormat="1" x14ac:dyDescent="0.15">
      <c r="A552" s="208"/>
      <c r="B552" s="205"/>
      <c r="C552" s="205"/>
      <c r="D552" s="205"/>
      <c r="E552" s="205"/>
      <c r="F552" s="205"/>
      <c r="G552" s="205"/>
      <c r="H552" s="205"/>
      <c r="I552" s="205"/>
      <c r="J552" s="205"/>
      <c r="K552" s="205"/>
      <c r="L552" s="205"/>
      <c r="M552" s="205"/>
      <c r="N552" s="205"/>
      <c r="O552" s="205"/>
      <c r="P552" s="205"/>
      <c r="Q552" s="205"/>
      <c r="R552" s="205"/>
    </row>
    <row r="553" spans="1:19" s="187" customFormat="1" ht="24" x14ac:dyDescent="0.15">
      <c r="A553" s="261" t="s">
        <v>151</v>
      </c>
      <c r="B553" s="240"/>
      <c r="C553" s="241" t="str">
        <f>+IF(OR(B553="月",B553="時間",B553="日"),"","←未選択です。給与計算ができません。")</f>
        <v>←未選択です。給与計算ができません。</v>
      </c>
      <c r="D553" s="241"/>
      <c r="N553" s="205"/>
      <c r="O553" s="205"/>
      <c r="P553" s="205"/>
      <c r="Q553" s="205"/>
      <c r="R553" s="205"/>
    </row>
    <row r="554" spans="1:19" s="187" customFormat="1" x14ac:dyDescent="0.15">
      <c r="B554" s="205"/>
      <c r="C554" s="205"/>
      <c r="D554" s="205"/>
      <c r="E554" s="205"/>
      <c r="F554" s="205"/>
      <c r="G554" s="205"/>
      <c r="H554" s="205"/>
      <c r="I554" s="205"/>
      <c r="J554" s="205"/>
      <c r="K554" s="205"/>
      <c r="L554" s="205"/>
      <c r="M554" s="205"/>
      <c r="N554" s="205"/>
      <c r="O554" s="205"/>
      <c r="P554" s="205"/>
      <c r="Q554" s="205"/>
      <c r="R554" s="205"/>
    </row>
    <row r="555" spans="1:19" s="187" customFormat="1" ht="13.5" customHeight="1" x14ac:dyDescent="0.15">
      <c r="A555" s="485" t="s">
        <v>142</v>
      </c>
      <c r="B555" s="485" t="s">
        <v>152</v>
      </c>
      <c r="C555" s="486" t="str">
        <f>+"単価
（円/"&amp;B553&amp;"）"</f>
        <v>単価
（円/）</v>
      </c>
      <c r="D555" s="456" t="str">
        <f>+"活動時間（単位："&amp;B553&amp;"）"</f>
        <v>活動時間（単位：）</v>
      </c>
      <c r="E555" s="457"/>
      <c r="F555" s="457"/>
      <c r="G555" s="457"/>
      <c r="H555" s="457"/>
      <c r="I555" s="457"/>
      <c r="J555" s="457"/>
      <c r="K555" s="457"/>
      <c r="L555" s="458"/>
      <c r="M555" s="487" t="s">
        <v>153</v>
      </c>
      <c r="N555" s="195"/>
      <c r="O555" s="195"/>
      <c r="P555" s="195"/>
      <c r="Q555" s="195"/>
      <c r="R555" s="195"/>
    </row>
    <row r="556" spans="1:19" s="187" customFormat="1" x14ac:dyDescent="0.15">
      <c r="A556" s="485"/>
      <c r="B556" s="485"/>
      <c r="C556" s="486"/>
      <c r="D556" s="196" t="s">
        <v>0</v>
      </c>
      <c r="E556" s="196" t="s">
        <v>144</v>
      </c>
      <c r="F556" s="196" t="s">
        <v>145</v>
      </c>
      <c r="G556" s="196" t="s">
        <v>1</v>
      </c>
      <c r="H556" s="196" t="s">
        <v>2</v>
      </c>
      <c r="I556" s="196" t="s">
        <v>3</v>
      </c>
      <c r="J556" s="196" t="s">
        <v>5</v>
      </c>
      <c r="K556" s="196" t="s">
        <v>4</v>
      </c>
      <c r="L556" s="196" t="s">
        <v>154</v>
      </c>
      <c r="M556" s="488"/>
      <c r="N556" s="197"/>
      <c r="O556" s="197"/>
      <c r="P556" s="197"/>
      <c r="Q556" s="197"/>
      <c r="R556" s="197"/>
    </row>
    <row r="557" spans="1:19" s="187" customFormat="1" ht="30" customHeight="1" x14ac:dyDescent="0.15">
      <c r="A557" s="467"/>
      <c r="B557" s="216"/>
      <c r="C557" s="217"/>
      <c r="D557" s="218"/>
      <c r="E557" s="219"/>
      <c r="F557" s="219"/>
      <c r="G557" s="219"/>
      <c r="H557" s="219"/>
      <c r="I557" s="219"/>
      <c r="J557" s="219"/>
      <c r="K557" s="219"/>
      <c r="L557" s="220">
        <f t="shared" ref="L557:L570" si="43">+SUM(D557:K557)</f>
        <v>0</v>
      </c>
      <c r="M557" s="221">
        <f>+IF(B553="",0,C557*L557)</f>
        <v>0</v>
      </c>
      <c r="N557" s="238"/>
      <c r="O557" s="238"/>
      <c r="P557" s="238"/>
      <c r="Q557" s="238"/>
      <c r="R557" s="238"/>
    </row>
    <row r="558" spans="1:19" s="187" customFormat="1" ht="30" customHeight="1" x14ac:dyDescent="0.15">
      <c r="A558" s="468"/>
      <c r="B558" s="223"/>
      <c r="C558" s="224"/>
      <c r="D558" s="225"/>
      <c r="E558" s="226"/>
      <c r="F558" s="226"/>
      <c r="G558" s="226"/>
      <c r="H558" s="226"/>
      <c r="I558" s="226"/>
      <c r="J558" s="226"/>
      <c r="K558" s="226"/>
      <c r="L558" s="227">
        <f t="shared" si="43"/>
        <v>0</v>
      </c>
      <c r="M558" s="228">
        <f>+IF(B553="",0,C558*L558)</f>
        <v>0</v>
      </c>
      <c r="N558" s="238"/>
      <c r="O558" s="238"/>
      <c r="P558" s="238"/>
      <c r="Q558" s="238"/>
      <c r="R558" s="238"/>
    </row>
    <row r="559" spans="1:19" s="187" customFormat="1" ht="30" customHeight="1" x14ac:dyDescent="0.15">
      <c r="A559" s="468"/>
      <c r="B559" s="223"/>
      <c r="C559" s="224"/>
      <c r="D559" s="225"/>
      <c r="E559" s="226"/>
      <c r="F559" s="226"/>
      <c r="G559" s="226"/>
      <c r="H559" s="226"/>
      <c r="I559" s="226"/>
      <c r="J559" s="226"/>
      <c r="K559" s="226"/>
      <c r="L559" s="227">
        <f t="shared" si="43"/>
        <v>0</v>
      </c>
      <c r="M559" s="228">
        <f>+IF(B553="",0,C559*L559)</f>
        <v>0</v>
      </c>
      <c r="N559" s="238"/>
      <c r="O559" s="238"/>
      <c r="P559" s="238"/>
      <c r="Q559" s="238"/>
      <c r="R559" s="238"/>
    </row>
    <row r="560" spans="1:19" s="187" customFormat="1" ht="30" customHeight="1" x14ac:dyDescent="0.15">
      <c r="A560" s="468"/>
      <c r="B560" s="223"/>
      <c r="C560" s="224"/>
      <c r="D560" s="225"/>
      <c r="E560" s="226"/>
      <c r="F560" s="226"/>
      <c r="G560" s="226"/>
      <c r="H560" s="226"/>
      <c r="I560" s="226"/>
      <c r="J560" s="226"/>
      <c r="K560" s="226"/>
      <c r="L560" s="227">
        <f t="shared" si="43"/>
        <v>0</v>
      </c>
      <c r="M560" s="228">
        <f>+IF(B553="",0,C560*L560)</f>
        <v>0</v>
      </c>
      <c r="N560" s="238"/>
      <c r="O560" s="238"/>
      <c r="P560" s="238"/>
      <c r="Q560" s="238"/>
      <c r="R560" s="238"/>
    </row>
    <row r="561" spans="1:19" s="187" customFormat="1" ht="30" customHeight="1" x14ac:dyDescent="0.15">
      <c r="A561" s="468"/>
      <c r="B561" s="223"/>
      <c r="C561" s="224"/>
      <c r="D561" s="225"/>
      <c r="E561" s="226"/>
      <c r="F561" s="226"/>
      <c r="G561" s="226"/>
      <c r="H561" s="226"/>
      <c r="I561" s="226"/>
      <c r="J561" s="226"/>
      <c r="K561" s="226"/>
      <c r="L561" s="227">
        <f t="shared" si="43"/>
        <v>0</v>
      </c>
      <c r="M561" s="228">
        <f>+IF(B553="",0,C561*L561)</f>
        <v>0</v>
      </c>
      <c r="N561" s="238"/>
      <c r="O561" s="238"/>
      <c r="P561" s="238"/>
      <c r="Q561" s="238"/>
      <c r="R561" s="238"/>
    </row>
    <row r="562" spans="1:19" s="187" customFormat="1" ht="30" customHeight="1" x14ac:dyDescent="0.15">
      <c r="A562" s="468"/>
      <c r="B562" s="223"/>
      <c r="C562" s="224"/>
      <c r="D562" s="225"/>
      <c r="E562" s="226"/>
      <c r="F562" s="226"/>
      <c r="G562" s="226"/>
      <c r="H562" s="226"/>
      <c r="I562" s="226"/>
      <c r="J562" s="226"/>
      <c r="K562" s="226"/>
      <c r="L562" s="227">
        <f t="shared" si="43"/>
        <v>0</v>
      </c>
      <c r="M562" s="228">
        <f>+IF(B553="",0,C562*L562)</f>
        <v>0</v>
      </c>
      <c r="N562" s="238"/>
      <c r="O562" s="238"/>
      <c r="P562" s="238"/>
      <c r="Q562" s="238"/>
      <c r="R562" s="238"/>
    </row>
    <row r="563" spans="1:19" s="187" customFormat="1" ht="30" customHeight="1" x14ac:dyDescent="0.15">
      <c r="A563" s="468"/>
      <c r="B563" s="223"/>
      <c r="C563" s="224"/>
      <c r="D563" s="225"/>
      <c r="E563" s="226"/>
      <c r="F563" s="226"/>
      <c r="G563" s="226"/>
      <c r="H563" s="226"/>
      <c r="I563" s="226"/>
      <c r="J563" s="226"/>
      <c r="K563" s="226"/>
      <c r="L563" s="227">
        <f t="shared" si="43"/>
        <v>0</v>
      </c>
      <c r="M563" s="228">
        <f>+IF(B553="",0,C563*L563)</f>
        <v>0</v>
      </c>
      <c r="N563" s="238"/>
      <c r="O563" s="238"/>
      <c r="P563" s="238"/>
      <c r="Q563" s="238"/>
      <c r="R563" s="238"/>
    </row>
    <row r="564" spans="1:19" s="187" customFormat="1" ht="30" customHeight="1" x14ac:dyDescent="0.15">
      <c r="A564" s="468"/>
      <c r="B564" s="223"/>
      <c r="C564" s="224"/>
      <c r="D564" s="225"/>
      <c r="E564" s="226"/>
      <c r="F564" s="226"/>
      <c r="G564" s="226"/>
      <c r="H564" s="226"/>
      <c r="I564" s="226"/>
      <c r="J564" s="226"/>
      <c r="K564" s="226"/>
      <c r="L564" s="227">
        <f t="shared" si="43"/>
        <v>0</v>
      </c>
      <c r="M564" s="228">
        <f>+IF(B553="",0,C564*L564)</f>
        <v>0</v>
      </c>
      <c r="N564" s="238"/>
      <c r="O564" s="238"/>
      <c r="P564" s="238"/>
      <c r="Q564" s="238"/>
      <c r="R564" s="238"/>
    </row>
    <row r="565" spans="1:19" s="187" customFormat="1" ht="30" customHeight="1" x14ac:dyDescent="0.15">
      <c r="A565" s="468"/>
      <c r="B565" s="223"/>
      <c r="C565" s="224"/>
      <c r="D565" s="225"/>
      <c r="E565" s="226"/>
      <c r="F565" s="226"/>
      <c r="G565" s="226"/>
      <c r="H565" s="226"/>
      <c r="I565" s="226"/>
      <c r="J565" s="226"/>
      <c r="K565" s="226"/>
      <c r="L565" s="227">
        <f t="shared" si="43"/>
        <v>0</v>
      </c>
      <c r="M565" s="228">
        <f>+IF(B553="",0,C565*L565)</f>
        <v>0</v>
      </c>
      <c r="N565" s="238"/>
      <c r="O565" s="238"/>
      <c r="P565" s="238"/>
      <c r="Q565" s="238"/>
      <c r="R565" s="238"/>
    </row>
    <row r="566" spans="1:19" s="187" customFormat="1" ht="30" customHeight="1" x14ac:dyDescent="0.15">
      <c r="A566" s="468"/>
      <c r="B566" s="223"/>
      <c r="C566" s="224"/>
      <c r="D566" s="225"/>
      <c r="E566" s="226"/>
      <c r="F566" s="226"/>
      <c r="G566" s="226"/>
      <c r="H566" s="226"/>
      <c r="I566" s="226"/>
      <c r="J566" s="226"/>
      <c r="K566" s="226"/>
      <c r="L566" s="227">
        <f t="shared" si="43"/>
        <v>0</v>
      </c>
      <c r="M566" s="228">
        <f>+IF(B553="",0,C566*L566)</f>
        <v>0</v>
      </c>
      <c r="N566" s="238"/>
      <c r="O566" s="238"/>
      <c r="P566" s="238"/>
      <c r="Q566" s="238"/>
      <c r="R566" s="238"/>
    </row>
    <row r="567" spans="1:19" s="187" customFormat="1" ht="30" customHeight="1" x14ac:dyDescent="0.15">
      <c r="A567" s="468"/>
      <c r="B567" s="223"/>
      <c r="C567" s="224"/>
      <c r="D567" s="225"/>
      <c r="E567" s="226"/>
      <c r="F567" s="226"/>
      <c r="G567" s="226"/>
      <c r="H567" s="226"/>
      <c r="I567" s="226"/>
      <c r="J567" s="226"/>
      <c r="K567" s="226"/>
      <c r="L567" s="227">
        <f t="shared" si="43"/>
        <v>0</v>
      </c>
      <c r="M567" s="228">
        <f>+IF(B553="",0,C567*L567)</f>
        <v>0</v>
      </c>
      <c r="N567" s="238"/>
      <c r="O567" s="238"/>
      <c r="P567" s="238"/>
      <c r="Q567" s="238"/>
      <c r="R567" s="238"/>
    </row>
    <row r="568" spans="1:19" s="187" customFormat="1" ht="30" customHeight="1" x14ac:dyDescent="0.15">
      <c r="A568" s="468"/>
      <c r="B568" s="223"/>
      <c r="C568" s="224"/>
      <c r="D568" s="225"/>
      <c r="E568" s="226"/>
      <c r="F568" s="226"/>
      <c r="G568" s="226"/>
      <c r="H568" s="226"/>
      <c r="I568" s="226"/>
      <c r="J568" s="226"/>
      <c r="K568" s="226"/>
      <c r="L568" s="227">
        <f t="shared" si="43"/>
        <v>0</v>
      </c>
      <c r="M568" s="228">
        <f>+IF(B553="",0,C568*L568)</f>
        <v>0</v>
      </c>
      <c r="N568" s="238"/>
      <c r="O568" s="238"/>
      <c r="P568" s="238"/>
      <c r="Q568" s="238"/>
      <c r="R568" s="238"/>
    </row>
    <row r="569" spans="1:19" s="187" customFormat="1" ht="30" customHeight="1" x14ac:dyDescent="0.15">
      <c r="A569" s="468"/>
      <c r="B569" s="223"/>
      <c r="C569" s="224"/>
      <c r="D569" s="225"/>
      <c r="E569" s="226"/>
      <c r="F569" s="226"/>
      <c r="G569" s="226"/>
      <c r="H569" s="226"/>
      <c r="I569" s="226"/>
      <c r="J569" s="226"/>
      <c r="K569" s="226"/>
      <c r="L569" s="227">
        <f t="shared" si="43"/>
        <v>0</v>
      </c>
      <c r="M569" s="228">
        <f>+IF(B553="",0,C569*L569)</f>
        <v>0</v>
      </c>
      <c r="N569" s="238"/>
      <c r="O569" s="238"/>
      <c r="P569" s="238"/>
      <c r="Q569" s="238"/>
      <c r="R569" s="238"/>
    </row>
    <row r="570" spans="1:19" s="187" customFormat="1" ht="30" customHeight="1" x14ac:dyDescent="0.15">
      <c r="A570" s="469"/>
      <c r="B570" s="229"/>
      <c r="C570" s="230"/>
      <c r="D570" s="231"/>
      <c r="E570" s="232"/>
      <c r="F570" s="232"/>
      <c r="G570" s="232"/>
      <c r="H570" s="232"/>
      <c r="I570" s="232"/>
      <c r="J570" s="232"/>
      <c r="K570" s="232"/>
      <c r="L570" s="233">
        <f t="shared" si="43"/>
        <v>0</v>
      </c>
      <c r="M570" s="234">
        <f>+IF(B553="",0,C570*L570)</f>
        <v>0</v>
      </c>
      <c r="N570" s="238"/>
      <c r="O570" s="238"/>
      <c r="P570" s="238"/>
      <c r="Q570" s="238"/>
      <c r="R570" s="238"/>
    </row>
    <row r="571" spans="1:19" s="187" customFormat="1" ht="30" customHeight="1" x14ac:dyDescent="0.15">
      <c r="A571" s="470" t="str">
        <f>B553&amp;"計"</f>
        <v>計</v>
      </c>
      <c r="B571" s="471"/>
      <c r="C571" s="472"/>
      <c r="D571" s="235">
        <f>+SUM(D557:D570)</f>
        <v>0</v>
      </c>
      <c r="E571" s="235">
        <f t="shared" ref="E571:K571" si="44">+SUM(E557:E570)</f>
        <v>0</v>
      </c>
      <c r="F571" s="235">
        <f t="shared" si="44"/>
        <v>0</v>
      </c>
      <c r="G571" s="235">
        <f t="shared" si="44"/>
        <v>0</v>
      </c>
      <c r="H571" s="235">
        <f t="shared" si="44"/>
        <v>0</v>
      </c>
      <c r="I571" s="235">
        <f t="shared" si="44"/>
        <v>0</v>
      </c>
      <c r="J571" s="235">
        <f t="shared" si="44"/>
        <v>0</v>
      </c>
      <c r="K571" s="235">
        <f t="shared" si="44"/>
        <v>0</v>
      </c>
      <c r="L571" s="236">
        <f>+SUM(D571:K571)</f>
        <v>0</v>
      </c>
      <c r="M571" s="237"/>
      <c r="N571" s="238"/>
      <c r="O571" s="238"/>
      <c r="P571" s="238"/>
      <c r="Q571" s="238"/>
      <c r="R571" s="238"/>
    </row>
    <row r="572" spans="1:19" s="187" customFormat="1" ht="27" customHeight="1" x14ac:dyDescent="0.15">
      <c r="A572" s="470" t="s">
        <v>155</v>
      </c>
      <c r="B572" s="471"/>
      <c r="C572" s="472"/>
      <c r="D572" s="202">
        <f>IF(B553="",0,SUMPRODUCT(C557:C570,D557:D570))</f>
        <v>0</v>
      </c>
      <c r="E572" s="202">
        <f>IF(B553="",0,SUMPRODUCT(C557:C570,E557:E570))</f>
        <v>0</v>
      </c>
      <c r="F572" s="202">
        <f>IF(B553="",0,SUMPRODUCT(C557:C570,F557:F570))</f>
        <v>0</v>
      </c>
      <c r="G572" s="202">
        <f>IF(B553="",0,SUMPRODUCT(C557:C570,G557:G570))</f>
        <v>0</v>
      </c>
      <c r="H572" s="202">
        <f>IF(B553="",0,SUMPRODUCT(C557:C570,H557:H570))</f>
        <v>0</v>
      </c>
      <c r="I572" s="202">
        <f>IF(B553="",0,SUMPRODUCT(C557:C570,I557:I570))</f>
        <v>0</v>
      </c>
      <c r="J572" s="202">
        <f>IF(B553="",0,SUMPRODUCT(C557:C570,J557:J570))</f>
        <v>0</v>
      </c>
      <c r="K572" s="202">
        <f>IF(B553="",0,SUMPRODUCT(C557:C570,K557:K570))</f>
        <v>0</v>
      </c>
      <c r="L572" s="237"/>
      <c r="M572" s="239">
        <f>ROUNDDOWN(SUM(D572:K572),0)</f>
        <v>0</v>
      </c>
      <c r="N572" s="238"/>
      <c r="O572" s="238"/>
      <c r="P572" s="238"/>
      <c r="Q572" s="238"/>
      <c r="R572" s="238"/>
    </row>
    <row r="573" spans="1:19" s="187" customFormat="1" ht="27" customHeight="1" x14ac:dyDescent="0.15">
      <c r="A573" s="187" t="s">
        <v>147</v>
      </c>
      <c r="B573" s="195"/>
      <c r="C573" s="195"/>
      <c r="D573" s="195"/>
      <c r="E573" s="203"/>
      <c r="F573" s="203"/>
      <c r="G573" s="203"/>
      <c r="H573" s="203"/>
      <c r="I573" s="203"/>
      <c r="J573" s="203"/>
      <c r="K573" s="203"/>
      <c r="L573" s="203"/>
      <c r="M573" s="204" t="str">
        <f>"給"&amp;S573</f>
        <v>給20</v>
      </c>
      <c r="S573" s="187">
        <f>+S545+1</f>
        <v>20</v>
      </c>
    </row>
    <row r="574" spans="1:19" s="187" customFormat="1" x14ac:dyDescent="0.15">
      <c r="A574" s="187" t="s">
        <v>451</v>
      </c>
    </row>
    <row r="575" spans="1:19" s="187" customFormat="1" ht="13.5" customHeight="1" x14ac:dyDescent="0.15">
      <c r="A575" s="187" t="s">
        <v>450</v>
      </c>
      <c r="N575" s="205"/>
      <c r="O575" s="205"/>
      <c r="P575" s="205"/>
      <c r="Q575" s="205"/>
      <c r="R575" s="205"/>
    </row>
    <row r="576" spans="1:19" s="187" customFormat="1" x14ac:dyDescent="0.15">
      <c r="A576" s="206" t="s">
        <v>449</v>
      </c>
      <c r="B576" s="205"/>
      <c r="C576" s="205"/>
      <c r="D576" s="205"/>
      <c r="E576" s="205"/>
      <c r="F576" s="205"/>
      <c r="G576" s="205"/>
      <c r="H576" s="205"/>
      <c r="I576" s="205"/>
      <c r="J576" s="205"/>
      <c r="K576" s="205"/>
      <c r="L576" s="205"/>
      <c r="M576" s="205"/>
      <c r="N576" s="205"/>
      <c r="O576" s="205"/>
      <c r="P576" s="205"/>
      <c r="Q576" s="205"/>
      <c r="R576" s="205"/>
    </row>
    <row r="577" spans="1:18" s="187" customFormat="1" x14ac:dyDescent="0.15">
      <c r="A577" s="207" t="s">
        <v>148</v>
      </c>
      <c r="B577" s="205"/>
      <c r="C577" s="205"/>
      <c r="D577" s="205"/>
      <c r="E577" s="205"/>
      <c r="F577" s="205"/>
      <c r="G577" s="205"/>
      <c r="H577" s="205"/>
      <c r="I577" s="205"/>
      <c r="J577" s="205"/>
      <c r="K577" s="205"/>
      <c r="L577" s="205"/>
      <c r="M577" s="205"/>
      <c r="N577" s="205"/>
      <c r="O577" s="205"/>
      <c r="P577" s="205"/>
      <c r="Q577" s="205"/>
      <c r="R577" s="205"/>
    </row>
    <row r="578" spans="1:18" s="187" customFormat="1" x14ac:dyDescent="0.15">
      <c r="A578" s="206" t="s">
        <v>149</v>
      </c>
      <c r="B578" s="205"/>
      <c r="C578" s="205"/>
      <c r="D578" s="205"/>
      <c r="E578" s="205"/>
      <c r="F578" s="205"/>
      <c r="G578" s="205"/>
      <c r="H578" s="205"/>
      <c r="I578" s="205"/>
      <c r="J578" s="205"/>
      <c r="K578" s="205"/>
      <c r="L578" s="205"/>
      <c r="M578" s="205"/>
      <c r="N578" s="205"/>
      <c r="O578" s="205"/>
      <c r="P578" s="205"/>
      <c r="Q578" s="205"/>
      <c r="R578" s="205"/>
    </row>
    <row r="579" spans="1:18" s="187" customFormat="1" x14ac:dyDescent="0.15">
      <c r="A579" s="208" t="s">
        <v>150</v>
      </c>
      <c r="B579" s="205"/>
      <c r="C579" s="205"/>
      <c r="D579" s="205"/>
      <c r="E579" s="205"/>
      <c r="F579" s="205"/>
      <c r="G579" s="205"/>
      <c r="H579" s="205"/>
      <c r="I579" s="205"/>
      <c r="J579" s="205"/>
      <c r="K579" s="205"/>
      <c r="L579" s="205"/>
      <c r="M579" s="205"/>
      <c r="N579" s="205"/>
      <c r="O579" s="205"/>
      <c r="P579" s="205"/>
      <c r="Q579" s="205"/>
      <c r="R579" s="205"/>
    </row>
    <row r="580" spans="1:18" s="187" customFormat="1" x14ac:dyDescent="0.15">
      <c r="A580" s="208"/>
      <c r="B580" s="205"/>
      <c r="C580" s="205"/>
      <c r="D580" s="205"/>
      <c r="E580" s="205"/>
      <c r="F580" s="205"/>
      <c r="G580" s="205"/>
      <c r="H580" s="205"/>
      <c r="I580" s="205"/>
      <c r="J580" s="205"/>
      <c r="K580" s="205"/>
      <c r="L580" s="205"/>
      <c r="M580" s="205"/>
      <c r="N580" s="205"/>
      <c r="O580" s="205"/>
      <c r="P580" s="205"/>
      <c r="Q580" s="205"/>
      <c r="R580" s="205"/>
    </row>
    <row r="581" spans="1:18" s="187" customFormat="1" ht="24" x14ac:dyDescent="0.15">
      <c r="A581" s="261" t="s">
        <v>151</v>
      </c>
      <c r="B581" s="240"/>
      <c r="C581" s="241" t="str">
        <f>+IF(OR(B581="月",B581="時間",B581="日"),"","←未選択です。給与計算ができません。")</f>
        <v>←未選択です。給与計算ができません。</v>
      </c>
      <c r="D581" s="241"/>
      <c r="N581" s="205"/>
      <c r="O581" s="205"/>
      <c r="P581" s="205"/>
      <c r="Q581" s="205"/>
      <c r="R581" s="205"/>
    </row>
    <row r="582" spans="1:18" s="187" customFormat="1" x14ac:dyDescent="0.15">
      <c r="B582" s="205"/>
      <c r="C582" s="205"/>
      <c r="D582" s="205"/>
      <c r="E582" s="205"/>
      <c r="F582" s="205"/>
      <c r="G582" s="205"/>
      <c r="H582" s="205"/>
      <c r="I582" s="205"/>
      <c r="J582" s="205"/>
      <c r="K582" s="205"/>
      <c r="L582" s="205"/>
      <c r="M582" s="205"/>
      <c r="N582" s="205"/>
      <c r="O582" s="205"/>
      <c r="P582" s="205"/>
      <c r="Q582" s="205"/>
      <c r="R582" s="205"/>
    </row>
    <row r="583" spans="1:18" s="187" customFormat="1" ht="13.5" customHeight="1" x14ac:dyDescent="0.15">
      <c r="A583" s="485" t="s">
        <v>142</v>
      </c>
      <c r="B583" s="485" t="s">
        <v>152</v>
      </c>
      <c r="C583" s="486" t="str">
        <f>+"単価
（円/"&amp;B581&amp;"）"</f>
        <v>単価
（円/）</v>
      </c>
      <c r="D583" s="456" t="str">
        <f>+"活動時間（単位："&amp;B581&amp;"）"</f>
        <v>活動時間（単位：）</v>
      </c>
      <c r="E583" s="457"/>
      <c r="F583" s="457"/>
      <c r="G583" s="457"/>
      <c r="H583" s="457"/>
      <c r="I583" s="457"/>
      <c r="J583" s="457"/>
      <c r="K583" s="457"/>
      <c r="L583" s="458"/>
      <c r="M583" s="487" t="s">
        <v>153</v>
      </c>
      <c r="N583" s="195"/>
      <c r="O583" s="195"/>
      <c r="P583" s="195"/>
      <c r="Q583" s="195"/>
      <c r="R583" s="195"/>
    </row>
    <row r="584" spans="1:18" s="187" customFormat="1" x14ac:dyDescent="0.15">
      <c r="A584" s="485"/>
      <c r="B584" s="485"/>
      <c r="C584" s="486"/>
      <c r="D584" s="196" t="s">
        <v>0</v>
      </c>
      <c r="E584" s="196" t="s">
        <v>144</v>
      </c>
      <c r="F584" s="196" t="s">
        <v>145</v>
      </c>
      <c r="G584" s="196" t="s">
        <v>1</v>
      </c>
      <c r="H584" s="196" t="s">
        <v>2</v>
      </c>
      <c r="I584" s="196" t="s">
        <v>3</v>
      </c>
      <c r="J584" s="196" t="s">
        <v>5</v>
      </c>
      <c r="K584" s="196" t="s">
        <v>4</v>
      </c>
      <c r="L584" s="196" t="s">
        <v>154</v>
      </c>
      <c r="M584" s="488"/>
      <c r="N584" s="197"/>
      <c r="O584" s="197"/>
      <c r="P584" s="197"/>
      <c r="Q584" s="197"/>
      <c r="R584" s="197"/>
    </row>
    <row r="585" spans="1:18" s="187" customFormat="1" ht="30" customHeight="1" x14ac:dyDescent="0.15">
      <c r="A585" s="467"/>
      <c r="B585" s="216"/>
      <c r="C585" s="217"/>
      <c r="D585" s="218"/>
      <c r="E585" s="219"/>
      <c r="F585" s="219"/>
      <c r="G585" s="219"/>
      <c r="H585" s="219"/>
      <c r="I585" s="219"/>
      <c r="J585" s="219"/>
      <c r="K585" s="219"/>
      <c r="L585" s="220">
        <f t="shared" ref="L585:L598" si="45">+SUM(D585:K585)</f>
        <v>0</v>
      </c>
      <c r="M585" s="221">
        <f>+IF(B581="",0,C585*L585)</f>
        <v>0</v>
      </c>
      <c r="N585" s="238"/>
      <c r="O585" s="238"/>
      <c r="P585" s="238"/>
      <c r="Q585" s="238"/>
      <c r="R585" s="238"/>
    </row>
    <row r="586" spans="1:18" s="187" customFormat="1" ht="30" customHeight="1" x14ac:dyDescent="0.15">
      <c r="A586" s="468"/>
      <c r="B586" s="223"/>
      <c r="C586" s="224"/>
      <c r="D586" s="225"/>
      <c r="E586" s="226"/>
      <c r="F586" s="226"/>
      <c r="G586" s="226"/>
      <c r="H586" s="226"/>
      <c r="I586" s="226"/>
      <c r="J586" s="226"/>
      <c r="K586" s="226"/>
      <c r="L586" s="227">
        <f t="shared" si="45"/>
        <v>0</v>
      </c>
      <c r="M586" s="228">
        <f>+IF(B581="",0,C586*L586)</f>
        <v>0</v>
      </c>
      <c r="N586" s="238"/>
      <c r="O586" s="238"/>
      <c r="P586" s="238"/>
      <c r="Q586" s="238"/>
      <c r="R586" s="238"/>
    </row>
    <row r="587" spans="1:18" s="187" customFormat="1" ht="30" customHeight="1" x14ac:dyDescent="0.15">
      <c r="A587" s="468"/>
      <c r="B587" s="223"/>
      <c r="C587" s="224"/>
      <c r="D587" s="225"/>
      <c r="E587" s="226"/>
      <c r="F587" s="226"/>
      <c r="G587" s="226"/>
      <c r="H587" s="226"/>
      <c r="I587" s="226"/>
      <c r="J587" s="226"/>
      <c r="K587" s="226"/>
      <c r="L587" s="227">
        <f t="shared" si="45"/>
        <v>0</v>
      </c>
      <c r="M587" s="228">
        <f>+IF(B581="",0,C587*L587)</f>
        <v>0</v>
      </c>
      <c r="N587" s="238"/>
      <c r="O587" s="238"/>
      <c r="P587" s="238"/>
      <c r="Q587" s="238"/>
      <c r="R587" s="238"/>
    </row>
    <row r="588" spans="1:18" s="187" customFormat="1" ht="30" customHeight="1" x14ac:dyDescent="0.15">
      <c r="A588" s="468"/>
      <c r="B588" s="223"/>
      <c r="C588" s="224"/>
      <c r="D588" s="225"/>
      <c r="E588" s="226"/>
      <c r="F588" s="226"/>
      <c r="G588" s="226"/>
      <c r="H588" s="226"/>
      <c r="I588" s="226"/>
      <c r="J588" s="226"/>
      <c r="K588" s="226"/>
      <c r="L588" s="227">
        <f t="shared" si="45"/>
        <v>0</v>
      </c>
      <c r="M588" s="228">
        <f>+IF(B581="",0,C588*L588)</f>
        <v>0</v>
      </c>
      <c r="N588" s="238"/>
      <c r="O588" s="238"/>
      <c r="P588" s="238"/>
      <c r="Q588" s="238"/>
      <c r="R588" s="238"/>
    </row>
    <row r="589" spans="1:18" s="187" customFormat="1" ht="30" customHeight="1" x14ac:dyDescent="0.15">
      <c r="A589" s="468"/>
      <c r="B589" s="223"/>
      <c r="C589" s="224"/>
      <c r="D589" s="225"/>
      <c r="E589" s="226"/>
      <c r="F589" s="226"/>
      <c r="G589" s="226"/>
      <c r="H589" s="226"/>
      <c r="I589" s="226"/>
      <c r="J589" s="226"/>
      <c r="K589" s="226"/>
      <c r="L589" s="227">
        <f t="shared" si="45"/>
        <v>0</v>
      </c>
      <c r="M589" s="228">
        <f>+IF(B581="",0,C589*L589)</f>
        <v>0</v>
      </c>
      <c r="N589" s="238"/>
      <c r="O589" s="238"/>
      <c r="P589" s="238"/>
      <c r="Q589" s="238"/>
      <c r="R589" s="238"/>
    </row>
    <row r="590" spans="1:18" s="187" customFormat="1" ht="30" customHeight="1" x14ac:dyDescent="0.15">
      <c r="A590" s="468"/>
      <c r="B590" s="223"/>
      <c r="C590" s="224"/>
      <c r="D590" s="225"/>
      <c r="E590" s="226"/>
      <c r="F590" s="226"/>
      <c r="G590" s="226"/>
      <c r="H590" s="226"/>
      <c r="I590" s="226"/>
      <c r="J590" s="226"/>
      <c r="K590" s="226"/>
      <c r="L590" s="227">
        <f t="shared" si="45"/>
        <v>0</v>
      </c>
      <c r="M590" s="228">
        <f>+IF(B581="",0,C590*L590)</f>
        <v>0</v>
      </c>
      <c r="N590" s="238"/>
      <c r="O590" s="238"/>
      <c r="P590" s="238"/>
      <c r="Q590" s="238"/>
      <c r="R590" s="238"/>
    </row>
    <row r="591" spans="1:18" s="187" customFormat="1" ht="30" customHeight="1" x14ac:dyDescent="0.15">
      <c r="A591" s="468"/>
      <c r="B591" s="223"/>
      <c r="C591" s="224"/>
      <c r="D591" s="225"/>
      <c r="E591" s="226"/>
      <c r="F591" s="226"/>
      <c r="G591" s="226"/>
      <c r="H591" s="226"/>
      <c r="I591" s="226"/>
      <c r="J591" s="226"/>
      <c r="K591" s="226"/>
      <c r="L591" s="227">
        <f t="shared" si="45"/>
        <v>0</v>
      </c>
      <c r="M591" s="228">
        <f>+IF(B581="",0,C591*L591)</f>
        <v>0</v>
      </c>
      <c r="N591" s="238"/>
      <c r="O591" s="238"/>
      <c r="P591" s="238"/>
      <c r="Q591" s="238"/>
      <c r="R591" s="238"/>
    </row>
    <row r="592" spans="1:18" s="187" customFormat="1" ht="30" customHeight="1" x14ac:dyDescent="0.15">
      <c r="A592" s="468"/>
      <c r="B592" s="223"/>
      <c r="C592" s="224"/>
      <c r="D592" s="225"/>
      <c r="E592" s="226"/>
      <c r="F592" s="226"/>
      <c r="G592" s="226"/>
      <c r="H592" s="226"/>
      <c r="I592" s="226"/>
      <c r="J592" s="226"/>
      <c r="K592" s="226"/>
      <c r="L592" s="227">
        <f t="shared" si="45"/>
        <v>0</v>
      </c>
      <c r="M592" s="228">
        <f>+IF(B581="",0,C592*L592)</f>
        <v>0</v>
      </c>
      <c r="N592" s="238"/>
      <c r="O592" s="238"/>
      <c r="P592" s="238"/>
      <c r="Q592" s="238"/>
      <c r="R592" s="238"/>
    </row>
    <row r="593" spans="1:19" s="187" customFormat="1" ht="30" customHeight="1" x14ac:dyDescent="0.15">
      <c r="A593" s="468"/>
      <c r="B593" s="223"/>
      <c r="C593" s="224"/>
      <c r="D593" s="225"/>
      <c r="E593" s="226"/>
      <c r="F593" s="226"/>
      <c r="G593" s="226"/>
      <c r="H593" s="226"/>
      <c r="I593" s="226"/>
      <c r="J593" s="226"/>
      <c r="K593" s="226"/>
      <c r="L593" s="227">
        <f t="shared" si="45"/>
        <v>0</v>
      </c>
      <c r="M593" s="228">
        <f>+IF(B581="",0,C593*L593)</f>
        <v>0</v>
      </c>
      <c r="N593" s="238"/>
      <c r="O593" s="238"/>
      <c r="P593" s="238"/>
      <c r="Q593" s="238"/>
      <c r="R593" s="238"/>
    </row>
    <row r="594" spans="1:19" s="187" customFormat="1" ht="30" customHeight="1" x14ac:dyDescent="0.15">
      <c r="A594" s="468"/>
      <c r="B594" s="223"/>
      <c r="C594" s="224"/>
      <c r="D594" s="225"/>
      <c r="E594" s="226"/>
      <c r="F594" s="226"/>
      <c r="G594" s="226"/>
      <c r="H594" s="226"/>
      <c r="I594" s="226"/>
      <c r="J594" s="226"/>
      <c r="K594" s="226"/>
      <c r="L594" s="227">
        <f t="shared" si="45"/>
        <v>0</v>
      </c>
      <c r="M594" s="228">
        <f>+IF(B581="",0,C594*L594)</f>
        <v>0</v>
      </c>
      <c r="N594" s="238"/>
      <c r="O594" s="238"/>
      <c r="P594" s="238"/>
      <c r="Q594" s="238"/>
      <c r="R594" s="238"/>
    </row>
    <row r="595" spans="1:19" s="187" customFormat="1" ht="30" customHeight="1" x14ac:dyDescent="0.15">
      <c r="A595" s="468"/>
      <c r="B595" s="223"/>
      <c r="C595" s="224"/>
      <c r="D595" s="225"/>
      <c r="E595" s="226"/>
      <c r="F595" s="226"/>
      <c r="G595" s="226"/>
      <c r="H595" s="226"/>
      <c r="I595" s="226"/>
      <c r="J595" s="226"/>
      <c r="K595" s="226"/>
      <c r="L595" s="227">
        <f t="shared" si="45"/>
        <v>0</v>
      </c>
      <c r="M595" s="228">
        <f>+IF(B581="",0,C595*L595)</f>
        <v>0</v>
      </c>
      <c r="N595" s="238"/>
      <c r="O595" s="238"/>
      <c r="P595" s="238"/>
      <c r="Q595" s="238"/>
      <c r="R595" s="238"/>
    </row>
    <row r="596" spans="1:19" s="187" customFormat="1" ht="30" customHeight="1" x14ac:dyDescent="0.15">
      <c r="A596" s="468"/>
      <c r="B596" s="223"/>
      <c r="C596" s="224"/>
      <c r="D596" s="225"/>
      <c r="E596" s="226"/>
      <c r="F596" s="226"/>
      <c r="G596" s="226"/>
      <c r="H596" s="226"/>
      <c r="I596" s="226"/>
      <c r="J596" s="226"/>
      <c r="K596" s="226"/>
      <c r="L596" s="227">
        <f t="shared" si="45"/>
        <v>0</v>
      </c>
      <c r="M596" s="228">
        <f>+IF(B581="",0,C596*L596)</f>
        <v>0</v>
      </c>
      <c r="N596" s="238"/>
      <c r="O596" s="238"/>
      <c r="P596" s="238"/>
      <c r="Q596" s="238"/>
      <c r="R596" s="238"/>
    </row>
    <row r="597" spans="1:19" s="187" customFormat="1" ht="30" customHeight="1" x14ac:dyDescent="0.15">
      <c r="A597" s="468"/>
      <c r="B597" s="223"/>
      <c r="C597" s="224"/>
      <c r="D597" s="225"/>
      <c r="E597" s="226"/>
      <c r="F597" s="226"/>
      <c r="G597" s="226"/>
      <c r="H597" s="226"/>
      <c r="I597" s="226"/>
      <c r="J597" s="226"/>
      <c r="K597" s="226"/>
      <c r="L597" s="227">
        <f t="shared" si="45"/>
        <v>0</v>
      </c>
      <c r="M597" s="228">
        <f>+IF(B581="",0,C597*L597)</f>
        <v>0</v>
      </c>
      <c r="N597" s="238"/>
      <c r="O597" s="238"/>
      <c r="P597" s="238"/>
      <c r="Q597" s="238"/>
      <c r="R597" s="238"/>
    </row>
    <row r="598" spans="1:19" s="187" customFormat="1" ht="30" customHeight="1" x14ac:dyDescent="0.15">
      <c r="A598" s="469"/>
      <c r="B598" s="229"/>
      <c r="C598" s="230"/>
      <c r="D598" s="231"/>
      <c r="E598" s="232"/>
      <c r="F598" s="232"/>
      <c r="G598" s="232"/>
      <c r="H598" s="232"/>
      <c r="I598" s="232"/>
      <c r="J598" s="232"/>
      <c r="K598" s="232"/>
      <c r="L598" s="233">
        <f t="shared" si="45"/>
        <v>0</v>
      </c>
      <c r="M598" s="234">
        <f>+IF(B581="",0,C598*L598)</f>
        <v>0</v>
      </c>
      <c r="N598" s="238"/>
      <c r="O598" s="238"/>
      <c r="P598" s="238"/>
      <c r="Q598" s="238"/>
      <c r="R598" s="238"/>
    </row>
    <row r="599" spans="1:19" s="187" customFormat="1" ht="30" customHeight="1" x14ac:dyDescent="0.15">
      <c r="A599" s="470" t="str">
        <f>B581&amp;"計"</f>
        <v>計</v>
      </c>
      <c r="B599" s="471"/>
      <c r="C599" s="472"/>
      <c r="D599" s="235">
        <f>+SUM(D585:D598)</f>
        <v>0</v>
      </c>
      <c r="E599" s="235">
        <f t="shared" ref="E599:K599" si="46">+SUM(E585:E598)</f>
        <v>0</v>
      </c>
      <c r="F599" s="235">
        <f t="shared" si="46"/>
        <v>0</v>
      </c>
      <c r="G599" s="235">
        <f t="shared" si="46"/>
        <v>0</v>
      </c>
      <c r="H599" s="235">
        <f t="shared" si="46"/>
        <v>0</v>
      </c>
      <c r="I599" s="235">
        <f t="shared" si="46"/>
        <v>0</v>
      </c>
      <c r="J599" s="235">
        <f t="shared" si="46"/>
        <v>0</v>
      </c>
      <c r="K599" s="235">
        <f t="shared" si="46"/>
        <v>0</v>
      </c>
      <c r="L599" s="236">
        <f>+SUM(D599:K599)</f>
        <v>0</v>
      </c>
      <c r="M599" s="237"/>
      <c r="N599" s="238"/>
      <c r="O599" s="238"/>
      <c r="P599" s="238"/>
      <c r="Q599" s="238"/>
      <c r="R599" s="238"/>
    </row>
    <row r="600" spans="1:19" s="187" customFormat="1" ht="27" customHeight="1" x14ac:dyDescent="0.15">
      <c r="A600" s="470" t="s">
        <v>155</v>
      </c>
      <c r="B600" s="471"/>
      <c r="C600" s="472"/>
      <c r="D600" s="202">
        <f>IF(B581="",0,SUMPRODUCT(C585:C598,D585:D598))</f>
        <v>0</v>
      </c>
      <c r="E600" s="202">
        <f>IF(B581="",0,SUMPRODUCT(C585:C598,E585:E598))</f>
        <v>0</v>
      </c>
      <c r="F600" s="202">
        <f>IF(B581="",0,SUMPRODUCT(C585:C598,F585:F598))</f>
        <v>0</v>
      </c>
      <c r="G600" s="202">
        <f>IF(B581="",0,SUMPRODUCT(C585:C598,G585:G598))</f>
        <v>0</v>
      </c>
      <c r="H600" s="202">
        <f>IF(B581="",0,SUMPRODUCT(C585:C598,H585:H598))</f>
        <v>0</v>
      </c>
      <c r="I600" s="202">
        <f>IF(B581="",0,SUMPRODUCT(C585:C598,I585:I598))</f>
        <v>0</v>
      </c>
      <c r="J600" s="202">
        <f>IF(B581="",0,SUMPRODUCT(C585:C598,J585:J598))</f>
        <v>0</v>
      </c>
      <c r="K600" s="202">
        <f>IF(B581="",0,SUMPRODUCT(C585:C598,K585:K598))</f>
        <v>0</v>
      </c>
      <c r="L600" s="237"/>
      <c r="M600" s="239">
        <f>ROUNDDOWN(SUM(D600:K600),0)</f>
        <v>0</v>
      </c>
      <c r="N600" s="238"/>
      <c r="O600" s="238"/>
      <c r="P600" s="238"/>
      <c r="Q600" s="238"/>
      <c r="R600" s="238"/>
    </row>
    <row r="601" spans="1:19" s="187" customFormat="1" ht="27" customHeight="1" x14ac:dyDescent="0.15">
      <c r="A601" s="187" t="s">
        <v>147</v>
      </c>
      <c r="B601" s="195"/>
      <c r="C601" s="195"/>
      <c r="D601" s="195"/>
      <c r="E601" s="203"/>
      <c r="F601" s="203"/>
      <c r="G601" s="203"/>
      <c r="H601" s="203"/>
      <c r="I601" s="203"/>
      <c r="J601" s="203"/>
      <c r="K601" s="203"/>
      <c r="L601" s="203"/>
      <c r="M601" s="204" t="str">
        <f>"給"&amp;S601</f>
        <v>給21</v>
      </c>
      <c r="S601" s="187">
        <f>+S573+1</f>
        <v>21</v>
      </c>
    </row>
    <row r="602" spans="1:19" s="187" customFormat="1" x14ac:dyDescent="0.15">
      <c r="A602" s="187" t="s">
        <v>451</v>
      </c>
    </row>
    <row r="603" spans="1:19" s="187" customFormat="1" ht="13.5" customHeight="1" x14ac:dyDescent="0.15">
      <c r="A603" s="187" t="s">
        <v>450</v>
      </c>
      <c r="N603" s="205"/>
      <c r="O603" s="205"/>
      <c r="P603" s="205"/>
      <c r="Q603" s="205"/>
      <c r="R603" s="205"/>
    </row>
    <row r="604" spans="1:19" s="187" customFormat="1" x14ac:dyDescent="0.15">
      <c r="A604" s="206" t="s">
        <v>449</v>
      </c>
      <c r="B604" s="205"/>
      <c r="C604" s="205"/>
      <c r="D604" s="205"/>
      <c r="E604" s="205"/>
      <c r="F604" s="205"/>
      <c r="G604" s="205"/>
      <c r="H604" s="205"/>
      <c r="I604" s="205"/>
      <c r="J604" s="205"/>
      <c r="K604" s="205"/>
      <c r="L604" s="205"/>
      <c r="M604" s="205"/>
      <c r="N604" s="205"/>
      <c r="O604" s="205"/>
      <c r="P604" s="205"/>
      <c r="Q604" s="205"/>
      <c r="R604" s="205"/>
    </row>
    <row r="605" spans="1:19" s="187" customFormat="1" x14ac:dyDescent="0.15">
      <c r="A605" s="207" t="s">
        <v>148</v>
      </c>
      <c r="B605" s="205"/>
      <c r="C605" s="205"/>
      <c r="D605" s="205"/>
      <c r="E605" s="205"/>
      <c r="F605" s="205"/>
      <c r="G605" s="205"/>
      <c r="H605" s="205"/>
      <c r="I605" s="205"/>
      <c r="J605" s="205"/>
      <c r="K605" s="205"/>
      <c r="L605" s="205"/>
      <c r="M605" s="205"/>
      <c r="N605" s="205"/>
      <c r="O605" s="205"/>
      <c r="P605" s="205"/>
      <c r="Q605" s="205"/>
      <c r="R605" s="205"/>
    </row>
    <row r="606" spans="1:19" s="187" customFormat="1" x14ac:dyDescent="0.15">
      <c r="A606" s="206" t="s">
        <v>149</v>
      </c>
      <c r="B606" s="205"/>
      <c r="C606" s="205"/>
      <c r="D606" s="205"/>
      <c r="E606" s="205"/>
      <c r="F606" s="205"/>
      <c r="G606" s="205"/>
      <c r="H606" s="205"/>
      <c r="I606" s="205"/>
      <c r="J606" s="205"/>
      <c r="K606" s="205"/>
      <c r="L606" s="205"/>
      <c r="M606" s="205"/>
      <c r="N606" s="205"/>
      <c r="O606" s="205"/>
      <c r="P606" s="205"/>
      <c r="Q606" s="205"/>
      <c r="R606" s="205"/>
    </row>
    <row r="607" spans="1:19" s="187" customFormat="1" x14ac:dyDescent="0.15">
      <c r="A607" s="208" t="s">
        <v>150</v>
      </c>
      <c r="B607" s="205"/>
      <c r="C607" s="205"/>
      <c r="D607" s="205"/>
      <c r="E607" s="205"/>
      <c r="F607" s="205"/>
      <c r="G607" s="205"/>
      <c r="H607" s="205"/>
      <c r="I607" s="205"/>
      <c r="J607" s="205"/>
      <c r="K607" s="205"/>
      <c r="L607" s="205"/>
      <c r="M607" s="205"/>
      <c r="N607" s="205"/>
      <c r="O607" s="205"/>
      <c r="P607" s="205"/>
      <c r="Q607" s="205"/>
      <c r="R607" s="205"/>
    </row>
    <row r="608" spans="1:19" s="187" customFormat="1" x14ac:dyDescent="0.15">
      <c r="A608" s="208"/>
      <c r="B608" s="205"/>
      <c r="C608" s="205"/>
      <c r="D608" s="205"/>
      <c r="E608" s="205"/>
      <c r="F608" s="205"/>
      <c r="G608" s="205"/>
      <c r="H608" s="205"/>
      <c r="I608" s="205"/>
      <c r="J608" s="205"/>
      <c r="K608" s="205"/>
      <c r="L608" s="205"/>
      <c r="M608" s="205"/>
      <c r="N608" s="205"/>
      <c r="O608" s="205"/>
      <c r="P608" s="205"/>
      <c r="Q608" s="205"/>
      <c r="R608" s="205"/>
    </row>
    <row r="609" spans="1:18" s="187" customFormat="1" ht="24" x14ac:dyDescent="0.15">
      <c r="A609" s="261" t="s">
        <v>151</v>
      </c>
      <c r="B609" s="240"/>
      <c r="C609" s="241" t="str">
        <f>+IF(OR(B609="月",B609="時間",B609="日"),"","←未選択です。給与計算ができません。")</f>
        <v>←未選択です。給与計算ができません。</v>
      </c>
      <c r="D609" s="241"/>
      <c r="N609" s="205"/>
      <c r="O609" s="205"/>
      <c r="P609" s="205"/>
      <c r="Q609" s="205"/>
      <c r="R609" s="205"/>
    </row>
    <row r="610" spans="1:18" s="187" customFormat="1" x14ac:dyDescent="0.15">
      <c r="B610" s="205"/>
      <c r="C610" s="205"/>
      <c r="D610" s="205"/>
      <c r="E610" s="205"/>
      <c r="F610" s="205"/>
      <c r="G610" s="205"/>
      <c r="H610" s="205"/>
      <c r="I610" s="205"/>
      <c r="J610" s="205"/>
      <c r="K610" s="205"/>
      <c r="L610" s="205"/>
      <c r="M610" s="205"/>
      <c r="N610" s="205"/>
      <c r="O610" s="205"/>
      <c r="P610" s="205"/>
      <c r="Q610" s="205"/>
      <c r="R610" s="205"/>
    </row>
    <row r="611" spans="1:18" s="187" customFormat="1" ht="13.5" customHeight="1" x14ac:dyDescent="0.15">
      <c r="A611" s="485" t="s">
        <v>142</v>
      </c>
      <c r="B611" s="485" t="s">
        <v>152</v>
      </c>
      <c r="C611" s="486" t="str">
        <f>+"単価
（円/"&amp;B609&amp;"）"</f>
        <v>単価
（円/）</v>
      </c>
      <c r="D611" s="456" t="str">
        <f>+"活動時間（単位："&amp;B609&amp;"）"</f>
        <v>活動時間（単位：）</v>
      </c>
      <c r="E611" s="457"/>
      <c r="F611" s="457"/>
      <c r="G611" s="457"/>
      <c r="H611" s="457"/>
      <c r="I611" s="457"/>
      <c r="J611" s="457"/>
      <c r="K611" s="457"/>
      <c r="L611" s="458"/>
      <c r="M611" s="487" t="s">
        <v>153</v>
      </c>
      <c r="N611" s="195"/>
      <c r="O611" s="195"/>
      <c r="P611" s="195"/>
      <c r="Q611" s="195"/>
      <c r="R611" s="195"/>
    </row>
    <row r="612" spans="1:18" s="187" customFormat="1" x14ac:dyDescent="0.15">
      <c r="A612" s="485"/>
      <c r="B612" s="485"/>
      <c r="C612" s="486"/>
      <c r="D612" s="196" t="s">
        <v>0</v>
      </c>
      <c r="E612" s="196" t="s">
        <v>144</v>
      </c>
      <c r="F612" s="196" t="s">
        <v>145</v>
      </c>
      <c r="G612" s="196" t="s">
        <v>1</v>
      </c>
      <c r="H612" s="196" t="s">
        <v>2</v>
      </c>
      <c r="I612" s="196" t="s">
        <v>3</v>
      </c>
      <c r="J612" s="196" t="s">
        <v>5</v>
      </c>
      <c r="K612" s="196" t="s">
        <v>4</v>
      </c>
      <c r="L612" s="196" t="s">
        <v>154</v>
      </c>
      <c r="M612" s="488"/>
      <c r="N612" s="197"/>
      <c r="O612" s="197"/>
      <c r="P612" s="197"/>
      <c r="Q612" s="197"/>
      <c r="R612" s="197"/>
    </row>
    <row r="613" spans="1:18" s="187" customFormat="1" ht="30" customHeight="1" x14ac:dyDescent="0.15">
      <c r="A613" s="467"/>
      <c r="B613" s="216"/>
      <c r="C613" s="217"/>
      <c r="D613" s="218"/>
      <c r="E613" s="219"/>
      <c r="F613" s="219"/>
      <c r="G613" s="219"/>
      <c r="H613" s="219"/>
      <c r="I613" s="219"/>
      <c r="J613" s="219"/>
      <c r="K613" s="219"/>
      <c r="L613" s="220">
        <f t="shared" ref="L613:L626" si="47">+SUM(D613:K613)</f>
        <v>0</v>
      </c>
      <c r="M613" s="221">
        <f>+IF(B609="",0,C613*L613)</f>
        <v>0</v>
      </c>
      <c r="N613" s="238"/>
      <c r="O613" s="238"/>
      <c r="P613" s="238"/>
      <c r="Q613" s="238"/>
      <c r="R613" s="238"/>
    </row>
    <row r="614" spans="1:18" s="187" customFormat="1" ht="30" customHeight="1" x14ac:dyDescent="0.15">
      <c r="A614" s="468"/>
      <c r="B614" s="223"/>
      <c r="C614" s="224"/>
      <c r="D614" s="225"/>
      <c r="E614" s="226"/>
      <c r="F614" s="226"/>
      <c r="G614" s="226"/>
      <c r="H614" s="226"/>
      <c r="I614" s="226"/>
      <c r="J614" s="226"/>
      <c r="K614" s="226"/>
      <c r="L614" s="227">
        <f t="shared" si="47"/>
        <v>0</v>
      </c>
      <c r="M614" s="228">
        <f>+IF(B609="",0,C614*L614)</f>
        <v>0</v>
      </c>
      <c r="N614" s="238"/>
      <c r="O614" s="238"/>
      <c r="P614" s="238"/>
      <c r="Q614" s="238"/>
      <c r="R614" s="238"/>
    </row>
    <row r="615" spans="1:18" s="187" customFormat="1" ht="30" customHeight="1" x14ac:dyDescent="0.15">
      <c r="A615" s="468"/>
      <c r="B615" s="223"/>
      <c r="C615" s="224"/>
      <c r="D615" s="225"/>
      <c r="E615" s="226"/>
      <c r="F615" s="226"/>
      <c r="G615" s="226"/>
      <c r="H615" s="226"/>
      <c r="I615" s="226"/>
      <c r="J615" s="226"/>
      <c r="K615" s="226"/>
      <c r="L615" s="227">
        <f t="shared" si="47"/>
        <v>0</v>
      </c>
      <c r="M615" s="228">
        <f>+IF(B609="",0,C615*L615)</f>
        <v>0</v>
      </c>
      <c r="N615" s="238"/>
      <c r="O615" s="238"/>
      <c r="P615" s="238"/>
      <c r="Q615" s="238"/>
      <c r="R615" s="238"/>
    </row>
    <row r="616" spans="1:18" s="187" customFormat="1" ht="30" customHeight="1" x14ac:dyDescent="0.15">
      <c r="A616" s="468"/>
      <c r="B616" s="223"/>
      <c r="C616" s="224"/>
      <c r="D616" s="225"/>
      <c r="E616" s="226"/>
      <c r="F616" s="226"/>
      <c r="G616" s="226"/>
      <c r="H616" s="226"/>
      <c r="I616" s="226"/>
      <c r="J616" s="226"/>
      <c r="K616" s="226"/>
      <c r="L616" s="227">
        <f t="shared" si="47"/>
        <v>0</v>
      </c>
      <c r="M616" s="228">
        <f>+IF(B609="",0,C616*L616)</f>
        <v>0</v>
      </c>
      <c r="N616" s="238"/>
      <c r="O616" s="238"/>
      <c r="P616" s="238"/>
      <c r="Q616" s="238"/>
      <c r="R616" s="238"/>
    </row>
    <row r="617" spans="1:18" s="187" customFormat="1" ht="30" customHeight="1" x14ac:dyDescent="0.15">
      <c r="A617" s="468"/>
      <c r="B617" s="223"/>
      <c r="C617" s="224"/>
      <c r="D617" s="225"/>
      <c r="E617" s="226"/>
      <c r="F617" s="226"/>
      <c r="G617" s="226"/>
      <c r="H617" s="226"/>
      <c r="I617" s="226"/>
      <c r="J617" s="226"/>
      <c r="K617" s="226"/>
      <c r="L617" s="227">
        <f t="shared" si="47"/>
        <v>0</v>
      </c>
      <c r="M617" s="228">
        <f>+IF(B609="",0,C617*L617)</f>
        <v>0</v>
      </c>
      <c r="N617" s="238"/>
      <c r="O617" s="238"/>
      <c r="P617" s="238"/>
      <c r="Q617" s="238"/>
      <c r="R617" s="238"/>
    </row>
    <row r="618" spans="1:18" s="187" customFormat="1" ht="30" customHeight="1" x14ac:dyDescent="0.15">
      <c r="A618" s="468"/>
      <c r="B618" s="223"/>
      <c r="C618" s="224"/>
      <c r="D618" s="225"/>
      <c r="E618" s="226"/>
      <c r="F618" s="226"/>
      <c r="G618" s="226"/>
      <c r="H618" s="226"/>
      <c r="I618" s="226"/>
      <c r="J618" s="226"/>
      <c r="K618" s="226"/>
      <c r="L618" s="227">
        <f t="shared" si="47"/>
        <v>0</v>
      </c>
      <c r="M618" s="228">
        <f>+IF(B609="",0,C618*L618)</f>
        <v>0</v>
      </c>
      <c r="N618" s="238"/>
      <c r="O618" s="238"/>
      <c r="P618" s="238"/>
      <c r="Q618" s="238"/>
      <c r="R618" s="238"/>
    </row>
    <row r="619" spans="1:18" s="187" customFormat="1" ht="30" customHeight="1" x14ac:dyDescent="0.15">
      <c r="A619" s="468"/>
      <c r="B619" s="223"/>
      <c r="C619" s="224"/>
      <c r="D619" s="225"/>
      <c r="E619" s="226"/>
      <c r="F619" s="226"/>
      <c r="G619" s="226"/>
      <c r="H619" s="226"/>
      <c r="I619" s="226"/>
      <c r="J619" s="226"/>
      <c r="K619" s="226"/>
      <c r="L619" s="227">
        <f t="shared" si="47"/>
        <v>0</v>
      </c>
      <c r="M619" s="228">
        <f>+IF(B609="",0,C619*L619)</f>
        <v>0</v>
      </c>
      <c r="N619" s="238"/>
      <c r="O619" s="238"/>
      <c r="P619" s="238"/>
      <c r="Q619" s="238"/>
      <c r="R619" s="238"/>
    </row>
    <row r="620" spans="1:18" s="187" customFormat="1" ht="30" customHeight="1" x14ac:dyDescent="0.15">
      <c r="A620" s="468"/>
      <c r="B620" s="223"/>
      <c r="C620" s="224"/>
      <c r="D620" s="225"/>
      <c r="E620" s="226"/>
      <c r="F620" s="226"/>
      <c r="G620" s="226"/>
      <c r="H620" s="226"/>
      <c r="I620" s="226"/>
      <c r="J620" s="226"/>
      <c r="K620" s="226"/>
      <c r="L620" s="227">
        <f t="shared" si="47"/>
        <v>0</v>
      </c>
      <c r="M620" s="228">
        <f>+IF(B609="",0,C620*L620)</f>
        <v>0</v>
      </c>
      <c r="N620" s="238"/>
      <c r="O620" s="238"/>
      <c r="P620" s="238"/>
      <c r="Q620" s="238"/>
      <c r="R620" s="238"/>
    </row>
    <row r="621" spans="1:18" s="187" customFormat="1" ht="30" customHeight="1" x14ac:dyDescent="0.15">
      <c r="A621" s="468"/>
      <c r="B621" s="223"/>
      <c r="C621" s="224"/>
      <c r="D621" s="225"/>
      <c r="E621" s="226"/>
      <c r="F621" s="226"/>
      <c r="G621" s="226"/>
      <c r="H621" s="226"/>
      <c r="I621" s="226"/>
      <c r="J621" s="226"/>
      <c r="K621" s="226"/>
      <c r="L621" s="227">
        <f t="shared" si="47"/>
        <v>0</v>
      </c>
      <c r="M621" s="228">
        <f>+IF(B609="",0,C621*L621)</f>
        <v>0</v>
      </c>
      <c r="N621" s="238"/>
      <c r="O621" s="238"/>
      <c r="P621" s="238"/>
      <c r="Q621" s="238"/>
      <c r="R621" s="238"/>
    </row>
    <row r="622" spans="1:18" s="187" customFormat="1" ht="30" customHeight="1" x14ac:dyDescent="0.15">
      <c r="A622" s="468"/>
      <c r="B622" s="223"/>
      <c r="C622" s="224"/>
      <c r="D622" s="225"/>
      <c r="E622" s="226"/>
      <c r="F622" s="226"/>
      <c r="G622" s="226"/>
      <c r="H622" s="226"/>
      <c r="I622" s="226"/>
      <c r="J622" s="226"/>
      <c r="K622" s="226"/>
      <c r="L622" s="227">
        <f t="shared" si="47"/>
        <v>0</v>
      </c>
      <c r="M622" s="228">
        <f>+IF(B609="",0,C622*L622)</f>
        <v>0</v>
      </c>
      <c r="N622" s="238"/>
      <c r="O622" s="238"/>
      <c r="P622" s="238"/>
      <c r="Q622" s="238"/>
      <c r="R622" s="238"/>
    </row>
    <row r="623" spans="1:18" s="187" customFormat="1" ht="30" customHeight="1" x14ac:dyDescent="0.15">
      <c r="A623" s="468"/>
      <c r="B623" s="223"/>
      <c r="C623" s="224"/>
      <c r="D623" s="225"/>
      <c r="E623" s="226"/>
      <c r="F623" s="226"/>
      <c r="G623" s="226"/>
      <c r="H623" s="226"/>
      <c r="I623" s="226"/>
      <c r="J623" s="226"/>
      <c r="K623" s="226"/>
      <c r="L623" s="227">
        <f t="shared" si="47"/>
        <v>0</v>
      </c>
      <c r="M623" s="228">
        <f>+IF(B609="",0,C623*L623)</f>
        <v>0</v>
      </c>
      <c r="N623" s="238"/>
      <c r="O623" s="238"/>
      <c r="P623" s="238"/>
      <c r="Q623" s="238"/>
      <c r="R623" s="238"/>
    </row>
    <row r="624" spans="1:18" s="187" customFormat="1" ht="30" customHeight="1" x14ac:dyDescent="0.15">
      <c r="A624" s="468"/>
      <c r="B624" s="223"/>
      <c r="C624" s="224"/>
      <c r="D624" s="225"/>
      <c r="E624" s="226"/>
      <c r="F624" s="226"/>
      <c r="G624" s="226"/>
      <c r="H624" s="226"/>
      <c r="I624" s="226"/>
      <c r="J624" s="226"/>
      <c r="K624" s="226"/>
      <c r="L624" s="227">
        <f t="shared" si="47"/>
        <v>0</v>
      </c>
      <c r="M624" s="228">
        <f>+IF(B609="",0,C624*L624)</f>
        <v>0</v>
      </c>
      <c r="N624" s="238"/>
      <c r="O624" s="238"/>
      <c r="P624" s="238"/>
      <c r="Q624" s="238"/>
      <c r="R624" s="238"/>
    </row>
    <row r="625" spans="1:19" s="187" customFormat="1" ht="30" customHeight="1" x14ac:dyDescent="0.15">
      <c r="A625" s="468"/>
      <c r="B625" s="223"/>
      <c r="C625" s="224"/>
      <c r="D625" s="225"/>
      <c r="E625" s="226"/>
      <c r="F625" s="226"/>
      <c r="G625" s="226"/>
      <c r="H625" s="226"/>
      <c r="I625" s="226"/>
      <c r="J625" s="226"/>
      <c r="K625" s="226"/>
      <c r="L625" s="227">
        <f t="shared" si="47"/>
        <v>0</v>
      </c>
      <c r="M625" s="228">
        <f>+IF(B609="",0,C625*L625)</f>
        <v>0</v>
      </c>
      <c r="N625" s="238"/>
      <c r="O625" s="238"/>
      <c r="P625" s="238"/>
      <c r="Q625" s="238"/>
      <c r="R625" s="238"/>
    </row>
    <row r="626" spans="1:19" s="187" customFormat="1" ht="30" customHeight="1" x14ac:dyDescent="0.15">
      <c r="A626" s="469"/>
      <c r="B626" s="229"/>
      <c r="C626" s="230"/>
      <c r="D626" s="231"/>
      <c r="E626" s="232"/>
      <c r="F626" s="232"/>
      <c r="G626" s="232"/>
      <c r="H626" s="232"/>
      <c r="I626" s="232"/>
      <c r="J626" s="232"/>
      <c r="K626" s="232"/>
      <c r="L626" s="233">
        <f t="shared" si="47"/>
        <v>0</v>
      </c>
      <c r="M626" s="234">
        <f>+IF(B609="",0,C626*L626)</f>
        <v>0</v>
      </c>
      <c r="N626" s="238"/>
      <c r="O626" s="238"/>
      <c r="P626" s="238"/>
      <c r="Q626" s="238"/>
      <c r="R626" s="238"/>
    </row>
    <row r="627" spans="1:19" s="187" customFormat="1" ht="30" customHeight="1" x14ac:dyDescent="0.15">
      <c r="A627" s="470" t="str">
        <f>B609&amp;"計"</f>
        <v>計</v>
      </c>
      <c r="B627" s="471"/>
      <c r="C627" s="472"/>
      <c r="D627" s="235">
        <f>+SUM(D613:D626)</f>
        <v>0</v>
      </c>
      <c r="E627" s="235">
        <f t="shared" ref="E627:K627" si="48">+SUM(E613:E626)</f>
        <v>0</v>
      </c>
      <c r="F627" s="235">
        <f t="shared" si="48"/>
        <v>0</v>
      </c>
      <c r="G627" s="235">
        <f t="shared" si="48"/>
        <v>0</v>
      </c>
      <c r="H627" s="235">
        <f t="shared" si="48"/>
        <v>0</v>
      </c>
      <c r="I627" s="235">
        <f t="shared" si="48"/>
        <v>0</v>
      </c>
      <c r="J627" s="235">
        <f t="shared" si="48"/>
        <v>0</v>
      </c>
      <c r="K627" s="235">
        <f t="shared" si="48"/>
        <v>0</v>
      </c>
      <c r="L627" s="236">
        <f>+SUM(D627:K627)</f>
        <v>0</v>
      </c>
      <c r="M627" s="237"/>
      <c r="N627" s="238"/>
      <c r="O627" s="238"/>
      <c r="P627" s="238"/>
      <c r="Q627" s="238"/>
      <c r="R627" s="238"/>
    </row>
    <row r="628" spans="1:19" s="187" customFormat="1" ht="27" customHeight="1" x14ac:dyDescent="0.15">
      <c r="A628" s="470" t="s">
        <v>155</v>
      </c>
      <c r="B628" s="471"/>
      <c r="C628" s="472"/>
      <c r="D628" s="202">
        <f>IF(B609="",0,SUMPRODUCT(C613:C626,D613:D626))</f>
        <v>0</v>
      </c>
      <c r="E628" s="202">
        <f>IF(B609="",0,SUMPRODUCT(C613:C626,E613:E626))</f>
        <v>0</v>
      </c>
      <c r="F628" s="202">
        <f>IF(B609="",0,SUMPRODUCT(C613:C626,F613:F626))</f>
        <v>0</v>
      </c>
      <c r="G628" s="202">
        <f>IF(B609="",0,SUMPRODUCT(C613:C626,G613:G626))</f>
        <v>0</v>
      </c>
      <c r="H628" s="202">
        <f>IF(B609="",0,SUMPRODUCT(C613:C626,H613:H626))</f>
        <v>0</v>
      </c>
      <c r="I628" s="202">
        <f>IF(B609="",0,SUMPRODUCT(C613:C626,I613:I626))</f>
        <v>0</v>
      </c>
      <c r="J628" s="202">
        <f>IF(B609="",0,SUMPRODUCT(C613:C626,J613:J626))</f>
        <v>0</v>
      </c>
      <c r="K628" s="202">
        <f>IF(B609="",0,SUMPRODUCT(C613:C626,K613:K626))</f>
        <v>0</v>
      </c>
      <c r="L628" s="237"/>
      <c r="M628" s="239">
        <f>ROUNDDOWN(SUM(D628:K628),0)</f>
        <v>0</v>
      </c>
      <c r="N628" s="238"/>
      <c r="O628" s="238"/>
      <c r="P628" s="238"/>
      <c r="Q628" s="238"/>
      <c r="R628" s="238"/>
    </row>
    <row r="629" spans="1:19" s="187" customFormat="1" ht="27" customHeight="1" x14ac:dyDescent="0.15">
      <c r="A629" s="187" t="s">
        <v>147</v>
      </c>
      <c r="B629" s="195"/>
      <c r="C629" s="195"/>
      <c r="D629" s="195"/>
      <c r="E629" s="203"/>
      <c r="F629" s="203"/>
      <c r="G629" s="203"/>
      <c r="H629" s="203"/>
      <c r="I629" s="203"/>
      <c r="J629" s="203"/>
      <c r="K629" s="203"/>
      <c r="L629" s="203"/>
      <c r="M629" s="204" t="str">
        <f>"給"&amp;S629</f>
        <v>給22</v>
      </c>
      <c r="S629" s="187">
        <f>+S601+1</f>
        <v>22</v>
      </c>
    </row>
    <row r="630" spans="1:19" s="187" customFormat="1" x14ac:dyDescent="0.15">
      <c r="A630" s="187" t="s">
        <v>451</v>
      </c>
    </row>
    <row r="631" spans="1:19" s="187" customFormat="1" ht="13.5" customHeight="1" x14ac:dyDescent="0.15">
      <c r="A631" s="187" t="s">
        <v>450</v>
      </c>
      <c r="N631" s="205"/>
      <c r="O631" s="205"/>
      <c r="P631" s="205"/>
      <c r="Q631" s="205"/>
      <c r="R631" s="205"/>
    </row>
    <row r="632" spans="1:19" s="187" customFormat="1" x14ac:dyDescent="0.15">
      <c r="A632" s="206" t="s">
        <v>449</v>
      </c>
      <c r="B632" s="205"/>
      <c r="C632" s="205"/>
      <c r="D632" s="205"/>
      <c r="E632" s="205"/>
      <c r="F632" s="205"/>
      <c r="G632" s="205"/>
      <c r="H632" s="205"/>
      <c r="I632" s="205"/>
      <c r="J632" s="205"/>
      <c r="K632" s="205"/>
      <c r="L632" s="205"/>
      <c r="M632" s="205"/>
      <c r="N632" s="205"/>
      <c r="O632" s="205"/>
      <c r="P632" s="205"/>
      <c r="Q632" s="205"/>
      <c r="R632" s="205"/>
    </row>
    <row r="633" spans="1:19" s="187" customFormat="1" x14ac:dyDescent="0.15">
      <c r="A633" s="207" t="s">
        <v>148</v>
      </c>
      <c r="B633" s="205"/>
      <c r="C633" s="205"/>
      <c r="D633" s="205"/>
      <c r="E633" s="205"/>
      <c r="F633" s="205"/>
      <c r="G633" s="205"/>
      <c r="H633" s="205"/>
      <c r="I633" s="205"/>
      <c r="J633" s="205"/>
      <c r="K633" s="205"/>
      <c r="L633" s="205"/>
      <c r="M633" s="205"/>
      <c r="N633" s="205"/>
      <c r="O633" s="205"/>
      <c r="P633" s="205"/>
      <c r="Q633" s="205"/>
      <c r="R633" s="205"/>
    </row>
    <row r="634" spans="1:19" s="187" customFormat="1" x14ac:dyDescent="0.15">
      <c r="A634" s="206" t="s">
        <v>149</v>
      </c>
      <c r="B634" s="205"/>
      <c r="C634" s="205"/>
      <c r="D634" s="205"/>
      <c r="E634" s="205"/>
      <c r="F634" s="205"/>
      <c r="G634" s="205"/>
      <c r="H634" s="205"/>
      <c r="I634" s="205"/>
      <c r="J634" s="205"/>
      <c r="K634" s="205"/>
      <c r="L634" s="205"/>
      <c r="M634" s="205"/>
      <c r="N634" s="205"/>
      <c r="O634" s="205"/>
      <c r="P634" s="205"/>
      <c r="Q634" s="205"/>
      <c r="R634" s="205"/>
    </row>
    <row r="635" spans="1:19" s="187" customFormat="1" x14ac:dyDescent="0.15">
      <c r="A635" s="208" t="s">
        <v>150</v>
      </c>
      <c r="B635" s="205"/>
      <c r="C635" s="205"/>
      <c r="D635" s="205"/>
      <c r="E635" s="205"/>
      <c r="F635" s="205"/>
      <c r="G635" s="205"/>
      <c r="H635" s="205"/>
      <c r="I635" s="205"/>
      <c r="J635" s="205"/>
      <c r="K635" s="205"/>
      <c r="L635" s="205"/>
      <c r="M635" s="205"/>
      <c r="N635" s="205"/>
      <c r="O635" s="205"/>
      <c r="P635" s="205"/>
      <c r="Q635" s="205"/>
      <c r="R635" s="205"/>
    </row>
    <row r="636" spans="1:19" s="187" customFormat="1" x14ac:dyDescent="0.15">
      <c r="A636" s="208"/>
      <c r="B636" s="205"/>
      <c r="C636" s="205"/>
      <c r="D636" s="205"/>
      <c r="E636" s="205"/>
      <c r="F636" s="205"/>
      <c r="G636" s="205"/>
      <c r="H636" s="205"/>
      <c r="I636" s="205"/>
      <c r="J636" s="205"/>
      <c r="K636" s="205"/>
      <c r="L636" s="205"/>
      <c r="M636" s="205"/>
      <c r="N636" s="205"/>
      <c r="O636" s="205"/>
      <c r="P636" s="205"/>
      <c r="Q636" s="205"/>
      <c r="R636" s="205"/>
    </row>
    <row r="637" spans="1:19" s="187" customFormat="1" ht="24" x14ac:dyDescent="0.15">
      <c r="A637" s="261" t="s">
        <v>151</v>
      </c>
      <c r="B637" s="240"/>
      <c r="C637" s="241" t="str">
        <f>+IF(OR(B637="月",B637="時間",B637="日"),"","←未選択です。給与計算ができません。")</f>
        <v>←未選択です。給与計算ができません。</v>
      </c>
      <c r="D637" s="241"/>
      <c r="N637" s="205"/>
      <c r="O637" s="205"/>
      <c r="P637" s="205"/>
      <c r="Q637" s="205"/>
      <c r="R637" s="205"/>
    </row>
    <row r="638" spans="1:19" s="187" customFormat="1" x14ac:dyDescent="0.15">
      <c r="B638" s="205"/>
      <c r="C638" s="205"/>
      <c r="D638" s="205"/>
      <c r="E638" s="205"/>
      <c r="F638" s="205"/>
      <c r="G638" s="205"/>
      <c r="H638" s="205"/>
      <c r="I638" s="205"/>
      <c r="J638" s="205"/>
      <c r="K638" s="205"/>
      <c r="L638" s="205"/>
      <c r="M638" s="205"/>
      <c r="N638" s="205"/>
      <c r="O638" s="205"/>
      <c r="P638" s="205"/>
      <c r="Q638" s="205"/>
      <c r="R638" s="205"/>
    </row>
    <row r="639" spans="1:19" s="187" customFormat="1" ht="13.5" customHeight="1" x14ac:dyDescent="0.15">
      <c r="A639" s="485" t="s">
        <v>142</v>
      </c>
      <c r="B639" s="485" t="s">
        <v>152</v>
      </c>
      <c r="C639" s="486" t="str">
        <f>+"単価
（円/"&amp;B637&amp;"）"</f>
        <v>単価
（円/）</v>
      </c>
      <c r="D639" s="456" t="str">
        <f>+"活動時間（単位："&amp;B637&amp;"）"</f>
        <v>活動時間（単位：）</v>
      </c>
      <c r="E639" s="457"/>
      <c r="F639" s="457"/>
      <c r="G639" s="457"/>
      <c r="H639" s="457"/>
      <c r="I639" s="457"/>
      <c r="J639" s="457"/>
      <c r="K639" s="457"/>
      <c r="L639" s="458"/>
      <c r="M639" s="487" t="s">
        <v>153</v>
      </c>
      <c r="N639" s="195"/>
      <c r="O639" s="195"/>
      <c r="P639" s="195"/>
      <c r="Q639" s="195"/>
      <c r="R639" s="195"/>
    </row>
    <row r="640" spans="1:19" s="187" customFormat="1" x14ac:dyDescent="0.15">
      <c r="A640" s="485"/>
      <c r="B640" s="485"/>
      <c r="C640" s="486"/>
      <c r="D640" s="196" t="s">
        <v>0</v>
      </c>
      <c r="E640" s="196" t="s">
        <v>144</v>
      </c>
      <c r="F640" s="196" t="s">
        <v>145</v>
      </c>
      <c r="G640" s="196" t="s">
        <v>1</v>
      </c>
      <c r="H640" s="196" t="s">
        <v>2</v>
      </c>
      <c r="I640" s="196" t="s">
        <v>3</v>
      </c>
      <c r="J640" s="196" t="s">
        <v>5</v>
      </c>
      <c r="K640" s="196" t="s">
        <v>4</v>
      </c>
      <c r="L640" s="196" t="s">
        <v>154</v>
      </c>
      <c r="M640" s="488"/>
      <c r="N640" s="197"/>
      <c r="O640" s="197"/>
      <c r="P640" s="197"/>
      <c r="Q640" s="197"/>
      <c r="R640" s="197"/>
    </row>
    <row r="641" spans="1:18" s="187" customFormat="1" ht="30" customHeight="1" x14ac:dyDescent="0.15">
      <c r="A641" s="467"/>
      <c r="B641" s="216"/>
      <c r="C641" s="217"/>
      <c r="D641" s="218"/>
      <c r="E641" s="219"/>
      <c r="F641" s="219"/>
      <c r="G641" s="219"/>
      <c r="H641" s="219"/>
      <c r="I641" s="219"/>
      <c r="J641" s="219"/>
      <c r="K641" s="219"/>
      <c r="L641" s="220">
        <f t="shared" ref="L641:L654" si="49">+SUM(D641:K641)</f>
        <v>0</v>
      </c>
      <c r="M641" s="221">
        <f>+IF(B637="",0,C641*L641)</f>
        <v>0</v>
      </c>
      <c r="N641" s="238"/>
      <c r="O641" s="238"/>
      <c r="P641" s="238"/>
      <c r="Q641" s="238"/>
      <c r="R641" s="238"/>
    </row>
    <row r="642" spans="1:18" s="187" customFormat="1" ht="30" customHeight="1" x14ac:dyDescent="0.15">
      <c r="A642" s="468"/>
      <c r="B642" s="223"/>
      <c r="C642" s="224"/>
      <c r="D642" s="225"/>
      <c r="E642" s="226"/>
      <c r="F642" s="226"/>
      <c r="G642" s="226"/>
      <c r="H642" s="226"/>
      <c r="I642" s="226"/>
      <c r="J642" s="226"/>
      <c r="K642" s="226"/>
      <c r="L642" s="227">
        <f t="shared" si="49"/>
        <v>0</v>
      </c>
      <c r="M642" s="228">
        <f>+IF(B637="",0,C642*L642)</f>
        <v>0</v>
      </c>
      <c r="N642" s="238"/>
      <c r="O642" s="238"/>
      <c r="P642" s="238"/>
      <c r="Q642" s="238"/>
      <c r="R642" s="238"/>
    </row>
    <row r="643" spans="1:18" s="187" customFormat="1" ht="30" customHeight="1" x14ac:dyDescent="0.15">
      <c r="A643" s="468"/>
      <c r="B643" s="223"/>
      <c r="C643" s="224"/>
      <c r="D643" s="225"/>
      <c r="E643" s="226"/>
      <c r="F643" s="226"/>
      <c r="G643" s="226"/>
      <c r="H643" s="226"/>
      <c r="I643" s="226"/>
      <c r="J643" s="226"/>
      <c r="K643" s="226"/>
      <c r="L643" s="227">
        <f t="shared" si="49"/>
        <v>0</v>
      </c>
      <c r="M643" s="228">
        <f>+IF(B637="",0,C643*L643)</f>
        <v>0</v>
      </c>
      <c r="N643" s="238"/>
      <c r="O643" s="238"/>
      <c r="P643" s="238"/>
      <c r="Q643" s="238"/>
      <c r="R643" s="238"/>
    </row>
    <row r="644" spans="1:18" s="187" customFormat="1" ht="30" customHeight="1" x14ac:dyDescent="0.15">
      <c r="A644" s="468"/>
      <c r="B644" s="223"/>
      <c r="C644" s="224"/>
      <c r="D644" s="225"/>
      <c r="E644" s="226"/>
      <c r="F644" s="226"/>
      <c r="G644" s="226"/>
      <c r="H644" s="226"/>
      <c r="I644" s="226"/>
      <c r="J644" s="226"/>
      <c r="K644" s="226"/>
      <c r="L644" s="227">
        <f t="shared" si="49"/>
        <v>0</v>
      </c>
      <c r="M644" s="228">
        <f>+IF(B637="",0,C644*L644)</f>
        <v>0</v>
      </c>
      <c r="N644" s="238"/>
      <c r="O644" s="238"/>
      <c r="P644" s="238"/>
      <c r="Q644" s="238"/>
      <c r="R644" s="238"/>
    </row>
    <row r="645" spans="1:18" s="187" customFormat="1" ht="30" customHeight="1" x14ac:dyDescent="0.15">
      <c r="A645" s="468"/>
      <c r="B645" s="223"/>
      <c r="C645" s="224"/>
      <c r="D645" s="225"/>
      <c r="E645" s="226"/>
      <c r="F645" s="226"/>
      <c r="G645" s="226"/>
      <c r="H645" s="226"/>
      <c r="I645" s="226"/>
      <c r="J645" s="226"/>
      <c r="K645" s="226"/>
      <c r="L645" s="227">
        <f t="shared" si="49"/>
        <v>0</v>
      </c>
      <c r="M645" s="228">
        <f>+IF(B637="",0,C645*L645)</f>
        <v>0</v>
      </c>
      <c r="N645" s="238"/>
      <c r="O645" s="238"/>
      <c r="P645" s="238"/>
      <c r="Q645" s="238"/>
      <c r="R645" s="238"/>
    </row>
    <row r="646" spans="1:18" s="187" customFormat="1" ht="30" customHeight="1" x14ac:dyDescent="0.15">
      <c r="A646" s="468"/>
      <c r="B646" s="223"/>
      <c r="C646" s="224"/>
      <c r="D646" s="225"/>
      <c r="E646" s="226"/>
      <c r="F646" s="226"/>
      <c r="G646" s="226"/>
      <c r="H646" s="226"/>
      <c r="I646" s="226"/>
      <c r="J646" s="226"/>
      <c r="K646" s="226"/>
      <c r="L646" s="227">
        <f t="shared" si="49"/>
        <v>0</v>
      </c>
      <c r="M646" s="228">
        <f>+IF(B637="",0,C646*L646)</f>
        <v>0</v>
      </c>
      <c r="N646" s="238"/>
      <c r="O646" s="238"/>
      <c r="P646" s="238"/>
      <c r="Q646" s="238"/>
      <c r="R646" s="238"/>
    </row>
    <row r="647" spans="1:18" s="187" customFormat="1" ht="30" customHeight="1" x14ac:dyDescent="0.15">
      <c r="A647" s="468"/>
      <c r="B647" s="223"/>
      <c r="C647" s="224"/>
      <c r="D647" s="225"/>
      <c r="E647" s="226"/>
      <c r="F647" s="226"/>
      <c r="G647" s="226"/>
      <c r="H647" s="226"/>
      <c r="I647" s="226"/>
      <c r="J647" s="226"/>
      <c r="K647" s="226"/>
      <c r="L647" s="227">
        <f t="shared" si="49"/>
        <v>0</v>
      </c>
      <c r="M647" s="228">
        <f>+IF(B637="",0,C647*L647)</f>
        <v>0</v>
      </c>
      <c r="N647" s="238"/>
      <c r="O647" s="238"/>
      <c r="P647" s="238"/>
      <c r="Q647" s="238"/>
      <c r="R647" s="238"/>
    </row>
    <row r="648" spans="1:18" s="187" customFormat="1" ht="30" customHeight="1" x14ac:dyDescent="0.15">
      <c r="A648" s="468"/>
      <c r="B648" s="223"/>
      <c r="C648" s="224"/>
      <c r="D648" s="225"/>
      <c r="E648" s="226"/>
      <c r="F648" s="226"/>
      <c r="G648" s="226"/>
      <c r="H648" s="226"/>
      <c r="I648" s="226"/>
      <c r="J648" s="226"/>
      <c r="K648" s="226"/>
      <c r="L648" s="227">
        <f t="shared" si="49"/>
        <v>0</v>
      </c>
      <c r="M648" s="228">
        <f>+IF(B637="",0,C648*L648)</f>
        <v>0</v>
      </c>
      <c r="N648" s="238"/>
      <c r="O648" s="238"/>
      <c r="P648" s="238"/>
      <c r="Q648" s="238"/>
      <c r="R648" s="238"/>
    </row>
    <row r="649" spans="1:18" s="187" customFormat="1" ht="30" customHeight="1" x14ac:dyDescent="0.15">
      <c r="A649" s="468"/>
      <c r="B649" s="223"/>
      <c r="C649" s="224"/>
      <c r="D649" s="225"/>
      <c r="E649" s="226"/>
      <c r="F649" s="226"/>
      <c r="G649" s="226"/>
      <c r="H649" s="226"/>
      <c r="I649" s="226"/>
      <c r="J649" s="226"/>
      <c r="K649" s="226"/>
      <c r="L649" s="227">
        <f t="shared" si="49"/>
        <v>0</v>
      </c>
      <c r="M649" s="228">
        <f>+IF(B637="",0,C649*L649)</f>
        <v>0</v>
      </c>
      <c r="N649" s="238"/>
      <c r="O649" s="238"/>
      <c r="P649" s="238"/>
      <c r="Q649" s="238"/>
      <c r="R649" s="238"/>
    </row>
    <row r="650" spans="1:18" s="187" customFormat="1" ht="30" customHeight="1" x14ac:dyDescent="0.15">
      <c r="A650" s="468"/>
      <c r="B650" s="223"/>
      <c r="C650" s="224"/>
      <c r="D650" s="225"/>
      <c r="E650" s="226"/>
      <c r="F650" s="226"/>
      <c r="G650" s="226"/>
      <c r="H650" s="226"/>
      <c r="I650" s="226"/>
      <c r="J650" s="226"/>
      <c r="K650" s="226"/>
      <c r="L650" s="227">
        <f t="shared" si="49"/>
        <v>0</v>
      </c>
      <c r="M650" s="228">
        <f>+IF(B637="",0,C650*L650)</f>
        <v>0</v>
      </c>
      <c r="N650" s="238"/>
      <c r="O650" s="238"/>
      <c r="P650" s="238"/>
      <c r="Q650" s="238"/>
      <c r="R650" s="238"/>
    </row>
    <row r="651" spans="1:18" s="187" customFormat="1" ht="30" customHeight="1" x14ac:dyDescent="0.15">
      <c r="A651" s="468"/>
      <c r="B651" s="223"/>
      <c r="C651" s="224"/>
      <c r="D651" s="225"/>
      <c r="E651" s="226"/>
      <c r="F651" s="226"/>
      <c r="G651" s="226"/>
      <c r="H651" s="226"/>
      <c r="I651" s="226"/>
      <c r="J651" s="226"/>
      <c r="K651" s="226"/>
      <c r="L651" s="227">
        <f t="shared" si="49"/>
        <v>0</v>
      </c>
      <c r="M651" s="228">
        <f>+IF(B637="",0,C651*L651)</f>
        <v>0</v>
      </c>
      <c r="N651" s="238"/>
      <c r="O651" s="238"/>
      <c r="P651" s="238"/>
      <c r="Q651" s="238"/>
      <c r="R651" s="238"/>
    </row>
    <row r="652" spans="1:18" s="187" customFormat="1" ht="30" customHeight="1" x14ac:dyDescent="0.15">
      <c r="A652" s="468"/>
      <c r="B652" s="223"/>
      <c r="C652" s="224"/>
      <c r="D652" s="225"/>
      <c r="E652" s="226"/>
      <c r="F652" s="226"/>
      <c r="G652" s="226"/>
      <c r="H652" s="226"/>
      <c r="I652" s="226"/>
      <c r="J652" s="226"/>
      <c r="K652" s="226"/>
      <c r="L652" s="227">
        <f t="shared" si="49"/>
        <v>0</v>
      </c>
      <c r="M652" s="228">
        <f>+IF(B637="",0,C652*L652)</f>
        <v>0</v>
      </c>
      <c r="N652" s="238"/>
      <c r="O652" s="238"/>
      <c r="P652" s="238"/>
      <c r="Q652" s="238"/>
      <c r="R652" s="238"/>
    </row>
    <row r="653" spans="1:18" s="187" customFormat="1" ht="30" customHeight="1" x14ac:dyDescent="0.15">
      <c r="A653" s="468"/>
      <c r="B653" s="223"/>
      <c r="C653" s="224"/>
      <c r="D653" s="225"/>
      <c r="E653" s="226"/>
      <c r="F653" s="226"/>
      <c r="G653" s="226"/>
      <c r="H653" s="226"/>
      <c r="I653" s="226"/>
      <c r="J653" s="226"/>
      <c r="K653" s="226"/>
      <c r="L653" s="227">
        <f t="shared" si="49"/>
        <v>0</v>
      </c>
      <c r="M653" s="228">
        <f>+IF(B637="",0,C653*L653)</f>
        <v>0</v>
      </c>
      <c r="N653" s="238"/>
      <c r="O653" s="238"/>
      <c r="P653" s="238"/>
      <c r="Q653" s="238"/>
      <c r="R653" s="238"/>
    </row>
    <row r="654" spans="1:18" s="187" customFormat="1" ht="30" customHeight="1" x14ac:dyDescent="0.15">
      <c r="A654" s="469"/>
      <c r="B654" s="229"/>
      <c r="C654" s="230"/>
      <c r="D654" s="231"/>
      <c r="E654" s="232"/>
      <c r="F654" s="232"/>
      <c r="G654" s="232"/>
      <c r="H654" s="232"/>
      <c r="I654" s="232"/>
      <c r="J654" s="232"/>
      <c r="K654" s="232"/>
      <c r="L654" s="233">
        <f t="shared" si="49"/>
        <v>0</v>
      </c>
      <c r="M654" s="234">
        <f>+IF(B637="",0,C654*L654)</f>
        <v>0</v>
      </c>
      <c r="N654" s="238"/>
      <c r="O654" s="238"/>
      <c r="P654" s="238"/>
      <c r="Q654" s="238"/>
      <c r="R654" s="238"/>
    </row>
    <row r="655" spans="1:18" s="187" customFormat="1" ht="30" customHeight="1" x14ac:dyDescent="0.15">
      <c r="A655" s="470" t="str">
        <f>B637&amp;"計"</f>
        <v>計</v>
      </c>
      <c r="B655" s="471"/>
      <c r="C655" s="472"/>
      <c r="D655" s="235">
        <f>+SUM(D641:D654)</f>
        <v>0</v>
      </c>
      <c r="E655" s="235">
        <f t="shared" ref="E655:K655" si="50">+SUM(E641:E654)</f>
        <v>0</v>
      </c>
      <c r="F655" s="235">
        <f t="shared" si="50"/>
        <v>0</v>
      </c>
      <c r="G655" s="235">
        <f t="shared" si="50"/>
        <v>0</v>
      </c>
      <c r="H655" s="235">
        <f t="shared" si="50"/>
        <v>0</v>
      </c>
      <c r="I655" s="235">
        <f t="shared" si="50"/>
        <v>0</v>
      </c>
      <c r="J655" s="235">
        <f t="shared" si="50"/>
        <v>0</v>
      </c>
      <c r="K655" s="235">
        <f t="shared" si="50"/>
        <v>0</v>
      </c>
      <c r="L655" s="236">
        <f>+SUM(D655:K655)</f>
        <v>0</v>
      </c>
      <c r="M655" s="237"/>
      <c r="N655" s="238"/>
      <c r="O655" s="238"/>
      <c r="P655" s="238"/>
      <c r="Q655" s="238"/>
      <c r="R655" s="238"/>
    </row>
    <row r="656" spans="1:18" s="187" customFormat="1" ht="27" customHeight="1" x14ac:dyDescent="0.15">
      <c r="A656" s="470" t="s">
        <v>155</v>
      </c>
      <c r="B656" s="471"/>
      <c r="C656" s="472"/>
      <c r="D656" s="202">
        <f>IF(B637="",0,SUMPRODUCT(C641:C654,D641:D654))</f>
        <v>0</v>
      </c>
      <c r="E656" s="202">
        <f>IF(B637="",0,SUMPRODUCT(C641:C654,E641:E654))</f>
        <v>0</v>
      </c>
      <c r="F656" s="202">
        <f>IF(B637="",0,SUMPRODUCT(C641:C654,F641:F654))</f>
        <v>0</v>
      </c>
      <c r="G656" s="202">
        <f>IF(B637="",0,SUMPRODUCT(C641:C654,G641:G654))</f>
        <v>0</v>
      </c>
      <c r="H656" s="202">
        <f>IF(B637="",0,SUMPRODUCT(C641:C654,H641:H654))</f>
        <v>0</v>
      </c>
      <c r="I656" s="202">
        <f>IF(B637="",0,SUMPRODUCT(C641:C654,I641:I654))</f>
        <v>0</v>
      </c>
      <c r="J656" s="202">
        <f>IF(B637="",0,SUMPRODUCT(C641:C654,J641:J654))</f>
        <v>0</v>
      </c>
      <c r="K656" s="202">
        <f>IF(B637="",0,SUMPRODUCT(C641:C654,K641:K654))</f>
        <v>0</v>
      </c>
      <c r="L656" s="237"/>
      <c r="M656" s="239">
        <f>ROUNDDOWN(SUM(D656:K656),0)</f>
        <v>0</v>
      </c>
      <c r="N656" s="238"/>
      <c r="O656" s="238"/>
      <c r="P656" s="238"/>
      <c r="Q656" s="238"/>
      <c r="R656" s="238"/>
    </row>
    <row r="657" spans="1:19" s="187" customFormat="1" ht="27" customHeight="1" x14ac:dyDescent="0.15">
      <c r="A657" s="187" t="s">
        <v>147</v>
      </c>
      <c r="B657" s="195"/>
      <c r="C657" s="195"/>
      <c r="D657" s="195"/>
      <c r="E657" s="203"/>
      <c r="F657" s="203"/>
      <c r="G657" s="203"/>
      <c r="H657" s="203"/>
      <c r="I657" s="203"/>
      <c r="J657" s="203"/>
      <c r="K657" s="203"/>
      <c r="L657" s="203"/>
      <c r="M657" s="204" t="str">
        <f>"給"&amp;S657</f>
        <v>給23</v>
      </c>
      <c r="S657" s="187">
        <f>+S629+1</f>
        <v>23</v>
      </c>
    </row>
    <row r="658" spans="1:19" s="187" customFormat="1" x14ac:dyDescent="0.15">
      <c r="A658" s="187" t="s">
        <v>451</v>
      </c>
    </row>
    <row r="659" spans="1:19" s="187" customFormat="1" ht="13.5" customHeight="1" x14ac:dyDescent="0.15">
      <c r="A659" s="187" t="s">
        <v>450</v>
      </c>
      <c r="N659" s="205"/>
      <c r="O659" s="205"/>
      <c r="P659" s="205"/>
      <c r="Q659" s="205"/>
      <c r="R659" s="205"/>
    </row>
    <row r="660" spans="1:19" s="187" customFormat="1" x14ac:dyDescent="0.15">
      <c r="A660" s="206" t="s">
        <v>449</v>
      </c>
      <c r="B660" s="205"/>
      <c r="C660" s="205"/>
      <c r="D660" s="205"/>
      <c r="E660" s="205"/>
      <c r="F660" s="205"/>
      <c r="G660" s="205"/>
      <c r="H660" s="205"/>
      <c r="I660" s="205"/>
      <c r="J660" s="205"/>
      <c r="K660" s="205"/>
      <c r="L660" s="205"/>
      <c r="M660" s="205"/>
      <c r="N660" s="205"/>
      <c r="O660" s="205"/>
      <c r="P660" s="205"/>
      <c r="Q660" s="205"/>
      <c r="R660" s="205"/>
    </row>
    <row r="661" spans="1:19" s="187" customFormat="1" x14ac:dyDescent="0.15">
      <c r="A661" s="207" t="s">
        <v>148</v>
      </c>
      <c r="B661" s="205"/>
      <c r="C661" s="205"/>
      <c r="D661" s="205"/>
      <c r="E661" s="205"/>
      <c r="F661" s="205"/>
      <c r="G661" s="205"/>
      <c r="H661" s="205"/>
      <c r="I661" s="205"/>
      <c r="J661" s="205"/>
      <c r="K661" s="205"/>
      <c r="L661" s="205"/>
      <c r="M661" s="205"/>
      <c r="N661" s="205"/>
      <c r="O661" s="205"/>
      <c r="P661" s="205"/>
      <c r="Q661" s="205"/>
      <c r="R661" s="205"/>
    </row>
    <row r="662" spans="1:19" s="187" customFormat="1" x14ac:dyDescent="0.15">
      <c r="A662" s="206" t="s">
        <v>149</v>
      </c>
      <c r="B662" s="205"/>
      <c r="C662" s="205"/>
      <c r="D662" s="205"/>
      <c r="E662" s="205"/>
      <c r="F662" s="205"/>
      <c r="G662" s="205"/>
      <c r="H662" s="205"/>
      <c r="I662" s="205"/>
      <c r="J662" s="205"/>
      <c r="K662" s="205"/>
      <c r="L662" s="205"/>
      <c r="M662" s="205"/>
      <c r="N662" s="205"/>
      <c r="O662" s="205"/>
      <c r="P662" s="205"/>
      <c r="Q662" s="205"/>
      <c r="R662" s="205"/>
    </row>
    <row r="663" spans="1:19" s="187" customFormat="1" x14ac:dyDescent="0.15">
      <c r="A663" s="208" t="s">
        <v>150</v>
      </c>
      <c r="B663" s="205"/>
      <c r="C663" s="205"/>
      <c r="D663" s="205"/>
      <c r="E663" s="205"/>
      <c r="F663" s="205"/>
      <c r="G663" s="205"/>
      <c r="H663" s="205"/>
      <c r="I663" s="205"/>
      <c r="J663" s="205"/>
      <c r="K663" s="205"/>
      <c r="L663" s="205"/>
      <c r="M663" s="205"/>
      <c r="N663" s="205"/>
      <c r="O663" s="205"/>
      <c r="P663" s="205"/>
      <c r="Q663" s="205"/>
      <c r="R663" s="205"/>
    </row>
    <row r="664" spans="1:19" s="187" customFormat="1" x14ac:dyDescent="0.15">
      <c r="A664" s="208"/>
      <c r="B664" s="205"/>
      <c r="C664" s="205"/>
      <c r="D664" s="205"/>
      <c r="E664" s="205"/>
      <c r="F664" s="205"/>
      <c r="G664" s="205"/>
      <c r="H664" s="205"/>
      <c r="I664" s="205"/>
      <c r="J664" s="205"/>
      <c r="K664" s="205"/>
      <c r="L664" s="205"/>
      <c r="M664" s="205"/>
      <c r="N664" s="205"/>
      <c r="O664" s="205"/>
      <c r="P664" s="205"/>
      <c r="Q664" s="205"/>
      <c r="R664" s="205"/>
    </row>
    <row r="665" spans="1:19" s="187" customFormat="1" ht="24" x14ac:dyDescent="0.15">
      <c r="A665" s="261" t="s">
        <v>151</v>
      </c>
      <c r="B665" s="240"/>
      <c r="C665" s="241" t="str">
        <f>+IF(OR(B665="月",B665="時間",B665="日"),"","←未選択です。給与計算ができません。")</f>
        <v>←未選択です。給与計算ができません。</v>
      </c>
      <c r="D665" s="241"/>
      <c r="N665" s="205"/>
      <c r="O665" s="205"/>
      <c r="P665" s="205"/>
      <c r="Q665" s="205"/>
      <c r="R665" s="205"/>
    </row>
    <row r="666" spans="1:19" s="187" customFormat="1" x14ac:dyDescent="0.15">
      <c r="B666" s="205"/>
      <c r="C666" s="205"/>
      <c r="D666" s="205"/>
      <c r="E666" s="205"/>
      <c r="F666" s="205"/>
      <c r="G666" s="205"/>
      <c r="H666" s="205"/>
      <c r="I666" s="205"/>
      <c r="J666" s="205"/>
      <c r="K666" s="205"/>
      <c r="L666" s="205"/>
      <c r="M666" s="205"/>
      <c r="N666" s="205"/>
      <c r="O666" s="205"/>
      <c r="P666" s="205"/>
      <c r="Q666" s="205"/>
      <c r="R666" s="205"/>
    </row>
    <row r="667" spans="1:19" s="187" customFormat="1" ht="13.5" customHeight="1" x14ac:dyDescent="0.15">
      <c r="A667" s="485" t="s">
        <v>142</v>
      </c>
      <c r="B667" s="485" t="s">
        <v>152</v>
      </c>
      <c r="C667" s="486" t="str">
        <f>+"単価
（円/"&amp;B665&amp;"）"</f>
        <v>単価
（円/）</v>
      </c>
      <c r="D667" s="456" t="str">
        <f>+"活動時間（単位："&amp;B665&amp;"）"</f>
        <v>活動時間（単位：）</v>
      </c>
      <c r="E667" s="457"/>
      <c r="F667" s="457"/>
      <c r="G667" s="457"/>
      <c r="H667" s="457"/>
      <c r="I667" s="457"/>
      <c r="J667" s="457"/>
      <c r="K667" s="457"/>
      <c r="L667" s="458"/>
      <c r="M667" s="487" t="s">
        <v>153</v>
      </c>
      <c r="N667" s="195"/>
      <c r="O667" s="195"/>
      <c r="P667" s="195"/>
      <c r="Q667" s="195"/>
      <c r="R667" s="195"/>
    </row>
    <row r="668" spans="1:19" s="187" customFormat="1" x14ac:dyDescent="0.15">
      <c r="A668" s="485"/>
      <c r="B668" s="485"/>
      <c r="C668" s="486"/>
      <c r="D668" s="196" t="s">
        <v>0</v>
      </c>
      <c r="E668" s="196" t="s">
        <v>144</v>
      </c>
      <c r="F668" s="196" t="s">
        <v>145</v>
      </c>
      <c r="G668" s="196" t="s">
        <v>1</v>
      </c>
      <c r="H668" s="196" t="s">
        <v>2</v>
      </c>
      <c r="I668" s="196" t="s">
        <v>3</v>
      </c>
      <c r="J668" s="196" t="s">
        <v>5</v>
      </c>
      <c r="K668" s="196" t="s">
        <v>4</v>
      </c>
      <c r="L668" s="196" t="s">
        <v>154</v>
      </c>
      <c r="M668" s="488"/>
      <c r="N668" s="197"/>
      <c r="O668" s="197"/>
      <c r="P668" s="197"/>
      <c r="Q668" s="197"/>
      <c r="R668" s="197"/>
    </row>
    <row r="669" spans="1:19" s="187" customFormat="1" ht="30" customHeight="1" x14ac:dyDescent="0.15">
      <c r="A669" s="467"/>
      <c r="B669" s="216"/>
      <c r="C669" s="217"/>
      <c r="D669" s="218"/>
      <c r="E669" s="219"/>
      <c r="F669" s="219"/>
      <c r="G669" s="219"/>
      <c r="H669" s="219"/>
      <c r="I669" s="219"/>
      <c r="J669" s="219"/>
      <c r="K669" s="219"/>
      <c r="L669" s="220">
        <f t="shared" ref="L669:L682" si="51">+SUM(D669:K669)</f>
        <v>0</v>
      </c>
      <c r="M669" s="221">
        <f>+IF(B665="",0,C669*L669)</f>
        <v>0</v>
      </c>
      <c r="N669" s="238"/>
      <c r="O669" s="238"/>
      <c r="P669" s="238"/>
      <c r="Q669" s="238"/>
      <c r="R669" s="238"/>
    </row>
    <row r="670" spans="1:19" s="187" customFormat="1" ht="30" customHeight="1" x14ac:dyDescent="0.15">
      <c r="A670" s="468"/>
      <c r="B670" s="223"/>
      <c r="C670" s="224"/>
      <c r="D670" s="225"/>
      <c r="E670" s="226"/>
      <c r="F670" s="226"/>
      <c r="G670" s="226"/>
      <c r="H670" s="226"/>
      <c r="I670" s="226"/>
      <c r="J670" s="226"/>
      <c r="K670" s="226"/>
      <c r="L670" s="227">
        <f t="shared" si="51"/>
        <v>0</v>
      </c>
      <c r="M670" s="228">
        <f>+IF(B665="",0,C670*L670)</f>
        <v>0</v>
      </c>
      <c r="N670" s="238"/>
      <c r="O670" s="238"/>
      <c r="P670" s="238"/>
      <c r="Q670" s="238"/>
      <c r="R670" s="238"/>
    </row>
    <row r="671" spans="1:19" s="187" customFormat="1" ht="30" customHeight="1" x14ac:dyDescent="0.15">
      <c r="A671" s="468"/>
      <c r="B671" s="223"/>
      <c r="C671" s="224"/>
      <c r="D671" s="225"/>
      <c r="E671" s="226"/>
      <c r="F671" s="226"/>
      <c r="G671" s="226"/>
      <c r="H671" s="226"/>
      <c r="I671" s="226"/>
      <c r="J671" s="226"/>
      <c r="K671" s="226"/>
      <c r="L671" s="227">
        <f t="shared" si="51"/>
        <v>0</v>
      </c>
      <c r="M671" s="228">
        <f>+IF(B665="",0,C671*L671)</f>
        <v>0</v>
      </c>
      <c r="N671" s="238"/>
      <c r="O671" s="238"/>
      <c r="P671" s="238"/>
      <c r="Q671" s="238"/>
      <c r="R671" s="238"/>
    </row>
    <row r="672" spans="1:19" s="187" customFormat="1" ht="30" customHeight="1" x14ac:dyDescent="0.15">
      <c r="A672" s="468"/>
      <c r="B672" s="223"/>
      <c r="C672" s="224"/>
      <c r="D672" s="225"/>
      <c r="E672" s="226"/>
      <c r="F672" s="226"/>
      <c r="G672" s="226"/>
      <c r="H672" s="226"/>
      <c r="I672" s="226"/>
      <c r="J672" s="226"/>
      <c r="K672" s="226"/>
      <c r="L672" s="227">
        <f t="shared" si="51"/>
        <v>0</v>
      </c>
      <c r="M672" s="228">
        <f>+IF(B665="",0,C672*L672)</f>
        <v>0</v>
      </c>
      <c r="N672" s="238"/>
      <c r="O672" s="238"/>
      <c r="P672" s="238"/>
      <c r="Q672" s="238"/>
      <c r="R672" s="238"/>
    </row>
    <row r="673" spans="1:19" s="187" customFormat="1" ht="30" customHeight="1" x14ac:dyDescent="0.15">
      <c r="A673" s="468"/>
      <c r="B673" s="223"/>
      <c r="C673" s="224"/>
      <c r="D673" s="225"/>
      <c r="E673" s="226"/>
      <c r="F673" s="226"/>
      <c r="G673" s="226"/>
      <c r="H673" s="226"/>
      <c r="I673" s="226"/>
      <c r="J673" s="226"/>
      <c r="K673" s="226"/>
      <c r="L673" s="227">
        <f t="shared" si="51"/>
        <v>0</v>
      </c>
      <c r="M673" s="228">
        <f>+IF(B665="",0,C673*L673)</f>
        <v>0</v>
      </c>
      <c r="N673" s="238"/>
      <c r="O673" s="238"/>
      <c r="P673" s="238"/>
      <c r="Q673" s="238"/>
      <c r="R673" s="238"/>
    </row>
    <row r="674" spans="1:19" s="187" customFormat="1" ht="30" customHeight="1" x14ac:dyDescent="0.15">
      <c r="A674" s="468"/>
      <c r="B674" s="223"/>
      <c r="C674" s="224"/>
      <c r="D674" s="225"/>
      <c r="E674" s="226"/>
      <c r="F674" s="226"/>
      <c r="G674" s="226"/>
      <c r="H674" s="226"/>
      <c r="I674" s="226"/>
      <c r="J674" s="226"/>
      <c r="K674" s="226"/>
      <c r="L674" s="227">
        <f t="shared" si="51"/>
        <v>0</v>
      </c>
      <c r="M674" s="228">
        <f>+IF(B665="",0,C674*L674)</f>
        <v>0</v>
      </c>
      <c r="N674" s="238"/>
      <c r="O674" s="238"/>
      <c r="P674" s="238"/>
      <c r="Q674" s="238"/>
      <c r="R674" s="238"/>
    </row>
    <row r="675" spans="1:19" s="187" customFormat="1" ht="30" customHeight="1" x14ac:dyDescent="0.15">
      <c r="A675" s="468"/>
      <c r="B675" s="223"/>
      <c r="C675" s="224"/>
      <c r="D675" s="225"/>
      <c r="E675" s="226"/>
      <c r="F675" s="226"/>
      <c r="G675" s="226"/>
      <c r="H675" s="226"/>
      <c r="I675" s="226"/>
      <c r="J675" s="226"/>
      <c r="K675" s="226"/>
      <c r="L675" s="227">
        <f t="shared" si="51"/>
        <v>0</v>
      </c>
      <c r="M675" s="228">
        <f>+IF(B665="",0,C675*L675)</f>
        <v>0</v>
      </c>
      <c r="N675" s="238"/>
      <c r="O675" s="238"/>
      <c r="P675" s="238"/>
      <c r="Q675" s="238"/>
      <c r="R675" s="238"/>
    </row>
    <row r="676" spans="1:19" s="187" customFormat="1" ht="30" customHeight="1" x14ac:dyDescent="0.15">
      <c r="A676" s="468"/>
      <c r="B676" s="223"/>
      <c r="C676" s="224"/>
      <c r="D676" s="225"/>
      <c r="E676" s="226"/>
      <c r="F676" s="226"/>
      <c r="G676" s="226"/>
      <c r="H676" s="226"/>
      <c r="I676" s="226"/>
      <c r="J676" s="226"/>
      <c r="K676" s="226"/>
      <c r="L676" s="227">
        <f t="shared" si="51"/>
        <v>0</v>
      </c>
      <c r="M676" s="228">
        <f>+IF(B665="",0,C676*L676)</f>
        <v>0</v>
      </c>
      <c r="N676" s="238"/>
      <c r="O676" s="238"/>
      <c r="P676" s="238"/>
      <c r="Q676" s="238"/>
      <c r="R676" s="238"/>
    </row>
    <row r="677" spans="1:19" s="187" customFormat="1" ht="30" customHeight="1" x14ac:dyDescent="0.15">
      <c r="A677" s="468"/>
      <c r="B677" s="223"/>
      <c r="C677" s="224"/>
      <c r="D677" s="225"/>
      <c r="E677" s="226"/>
      <c r="F677" s="226"/>
      <c r="G677" s="226"/>
      <c r="H677" s="226"/>
      <c r="I677" s="226"/>
      <c r="J677" s="226"/>
      <c r="K677" s="226"/>
      <c r="L677" s="227">
        <f t="shared" si="51"/>
        <v>0</v>
      </c>
      <c r="M677" s="228">
        <f>+IF(B665="",0,C677*L677)</f>
        <v>0</v>
      </c>
      <c r="N677" s="238"/>
      <c r="O677" s="238"/>
      <c r="P677" s="238"/>
      <c r="Q677" s="238"/>
      <c r="R677" s="238"/>
    </row>
    <row r="678" spans="1:19" s="187" customFormat="1" ht="30" customHeight="1" x14ac:dyDescent="0.15">
      <c r="A678" s="468"/>
      <c r="B678" s="223"/>
      <c r="C678" s="224"/>
      <c r="D678" s="225"/>
      <c r="E678" s="226"/>
      <c r="F678" s="226"/>
      <c r="G678" s="226"/>
      <c r="H678" s="226"/>
      <c r="I678" s="226"/>
      <c r="J678" s="226"/>
      <c r="K678" s="226"/>
      <c r="L678" s="227">
        <f t="shared" si="51"/>
        <v>0</v>
      </c>
      <c r="M678" s="228">
        <f>+IF(B665="",0,C678*L678)</f>
        <v>0</v>
      </c>
      <c r="N678" s="238"/>
      <c r="O678" s="238"/>
      <c r="P678" s="238"/>
      <c r="Q678" s="238"/>
      <c r="R678" s="238"/>
    </row>
    <row r="679" spans="1:19" s="187" customFormat="1" ht="30" customHeight="1" x14ac:dyDescent="0.15">
      <c r="A679" s="468"/>
      <c r="B679" s="223"/>
      <c r="C679" s="224"/>
      <c r="D679" s="225"/>
      <c r="E679" s="226"/>
      <c r="F679" s="226"/>
      <c r="G679" s="226"/>
      <c r="H679" s="226"/>
      <c r="I679" s="226"/>
      <c r="J679" s="226"/>
      <c r="K679" s="226"/>
      <c r="L679" s="227">
        <f t="shared" si="51"/>
        <v>0</v>
      </c>
      <c r="M679" s="228">
        <f>+IF(B665="",0,C679*L679)</f>
        <v>0</v>
      </c>
      <c r="N679" s="238"/>
      <c r="O679" s="238"/>
      <c r="P679" s="238"/>
      <c r="Q679" s="238"/>
      <c r="R679" s="238"/>
    </row>
    <row r="680" spans="1:19" s="187" customFormat="1" ht="30" customHeight="1" x14ac:dyDescent="0.15">
      <c r="A680" s="468"/>
      <c r="B680" s="223"/>
      <c r="C680" s="224"/>
      <c r="D680" s="225"/>
      <c r="E680" s="226"/>
      <c r="F680" s="226"/>
      <c r="G680" s="226"/>
      <c r="H680" s="226"/>
      <c r="I680" s="226"/>
      <c r="J680" s="226"/>
      <c r="K680" s="226"/>
      <c r="L680" s="227">
        <f t="shared" si="51"/>
        <v>0</v>
      </c>
      <c r="M680" s="228">
        <f>+IF(B665="",0,C680*L680)</f>
        <v>0</v>
      </c>
      <c r="N680" s="238"/>
      <c r="O680" s="238"/>
      <c r="P680" s="238"/>
      <c r="Q680" s="238"/>
      <c r="R680" s="238"/>
    </row>
    <row r="681" spans="1:19" s="187" customFormat="1" ht="30" customHeight="1" x14ac:dyDescent="0.15">
      <c r="A681" s="468"/>
      <c r="B681" s="223"/>
      <c r="C681" s="224"/>
      <c r="D681" s="225"/>
      <c r="E681" s="226"/>
      <c r="F681" s="226"/>
      <c r="G681" s="226"/>
      <c r="H681" s="226"/>
      <c r="I681" s="226"/>
      <c r="J681" s="226"/>
      <c r="K681" s="226"/>
      <c r="L681" s="227">
        <f t="shared" si="51"/>
        <v>0</v>
      </c>
      <c r="M681" s="228">
        <f>+IF(B665="",0,C681*L681)</f>
        <v>0</v>
      </c>
      <c r="N681" s="238"/>
      <c r="O681" s="238"/>
      <c r="P681" s="238"/>
      <c r="Q681" s="238"/>
      <c r="R681" s="238"/>
    </row>
    <row r="682" spans="1:19" s="187" customFormat="1" ht="30" customHeight="1" x14ac:dyDescent="0.15">
      <c r="A682" s="469"/>
      <c r="B682" s="229"/>
      <c r="C682" s="230"/>
      <c r="D682" s="231"/>
      <c r="E682" s="232"/>
      <c r="F682" s="232"/>
      <c r="G682" s="232"/>
      <c r="H682" s="232"/>
      <c r="I682" s="232"/>
      <c r="J682" s="232"/>
      <c r="K682" s="232"/>
      <c r="L682" s="233">
        <f t="shared" si="51"/>
        <v>0</v>
      </c>
      <c r="M682" s="234">
        <f>+IF(B665="",0,C682*L682)</f>
        <v>0</v>
      </c>
      <c r="N682" s="238"/>
      <c r="O682" s="238"/>
      <c r="P682" s="238"/>
      <c r="Q682" s="238"/>
      <c r="R682" s="238"/>
    </row>
    <row r="683" spans="1:19" s="187" customFormat="1" ht="30" customHeight="1" x14ac:dyDescent="0.15">
      <c r="A683" s="470" t="str">
        <f>B665&amp;"計"</f>
        <v>計</v>
      </c>
      <c r="B683" s="471"/>
      <c r="C683" s="472"/>
      <c r="D683" s="235">
        <f>+SUM(D669:D682)</f>
        <v>0</v>
      </c>
      <c r="E683" s="235">
        <f t="shared" ref="E683:K683" si="52">+SUM(E669:E682)</f>
        <v>0</v>
      </c>
      <c r="F683" s="235">
        <f t="shared" si="52"/>
        <v>0</v>
      </c>
      <c r="G683" s="235">
        <f t="shared" si="52"/>
        <v>0</v>
      </c>
      <c r="H683" s="235">
        <f t="shared" si="52"/>
        <v>0</v>
      </c>
      <c r="I683" s="235">
        <f t="shared" si="52"/>
        <v>0</v>
      </c>
      <c r="J683" s="235">
        <f t="shared" si="52"/>
        <v>0</v>
      </c>
      <c r="K683" s="235">
        <f t="shared" si="52"/>
        <v>0</v>
      </c>
      <c r="L683" s="236">
        <f>+SUM(D683:K683)</f>
        <v>0</v>
      </c>
      <c r="M683" s="237"/>
      <c r="N683" s="238"/>
      <c r="O683" s="238"/>
      <c r="P683" s="238"/>
      <c r="Q683" s="238"/>
      <c r="R683" s="238"/>
    </row>
    <row r="684" spans="1:19" s="187" customFormat="1" ht="27" customHeight="1" x14ac:dyDescent="0.15">
      <c r="A684" s="470" t="s">
        <v>155</v>
      </c>
      <c r="B684" s="471"/>
      <c r="C684" s="472"/>
      <c r="D684" s="202">
        <f>IF(B665="",0,SUMPRODUCT(C669:C682,D669:D682))</f>
        <v>0</v>
      </c>
      <c r="E684" s="202">
        <f>IF(B665="",0,SUMPRODUCT(C669:C682,E669:E682))</f>
        <v>0</v>
      </c>
      <c r="F684" s="202">
        <f>IF(B665="",0,SUMPRODUCT(C669:C682,F669:F682))</f>
        <v>0</v>
      </c>
      <c r="G684" s="202">
        <f>IF(B665="",0,SUMPRODUCT(C669:C682,G669:G682))</f>
        <v>0</v>
      </c>
      <c r="H684" s="202">
        <f>IF(B665="",0,SUMPRODUCT(C669:C682,H669:H682))</f>
        <v>0</v>
      </c>
      <c r="I684" s="202">
        <f>IF(B665="",0,SUMPRODUCT(C669:C682,I669:I682))</f>
        <v>0</v>
      </c>
      <c r="J684" s="202">
        <f>IF(B665="",0,SUMPRODUCT(C669:C682,J669:J682))</f>
        <v>0</v>
      </c>
      <c r="K684" s="202">
        <f>IF(B665="",0,SUMPRODUCT(C669:C682,K669:K682))</f>
        <v>0</v>
      </c>
      <c r="L684" s="237"/>
      <c r="M684" s="239">
        <f>ROUNDDOWN(SUM(D684:K684),0)</f>
        <v>0</v>
      </c>
      <c r="N684" s="238"/>
      <c r="O684" s="238"/>
      <c r="P684" s="238"/>
      <c r="Q684" s="238"/>
      <c r="R684" s="238"/>
    </row>
    <row r="685" spans="1:19" s="187" customFormat="1" ht="27" customHeight="1" x14ac:dyDescent="0.15">
      <c r="A685" s="187" t="s">
        <v>147</v>
      </c>
      <c r="B685" s="195"/>
      <c r="C685" s="195"/>
      <c r="D685" s="195"/>
      <c r="E685" s="203"/>
      <c r="F685" s="203"/>
      <c r="G685" s="203"/>
      <c r="H685" s="203"/>
      <c r="I685" s="203"/>
      <c r="J685" s="203"/>
      <c r="K685" s="203"/>
      <c r="L685" s="203"/>
      <c r="M685" s="204" t="str">
        <f>"給"&amp;S685</f>
        <v>給24</v>
      </c>
      <c r="S685" s="187">
        <f>+S657+1</f>
        <v>24</v>
      </c>
    </row>
    <row r="686" spans="1:19" s="187" customFormat="1" x14ac:dyDescent="0.15">
      <c r="A686" s="187" t="s">
        <v>451</v>
      </c>
    </row>
    <row r="687" spans="1:19" s="187" customFormat="1" ht="13.5" customHeight="1" x14ac:dyDescent="0.15">
      <c r="A687" s="187" t="s">
        <v>450</v>
      </c>
      <c r="N687" s="205"/>
      <c r="O687" s="205"/>
      <c r="P687" s="205"/>
      <c r="Q687" s="205"/>
      <c r="R687" s="205"/>
    </row>
    <row r="688" spans="1:19" s="187" customFormat="1" x14ac:dyDescent="0.15">
      <c r="A688" s="206" t="s">
        <v>449</v>
      </c>
      <c r="B688" s="205"/>
      <c r="C688" s="205"/>
      <c r="D688" s="205"/>
      <c r="E688" s="205"/>
      <c r="F688" s="205"/>
      <c r="G688" s="205"/>
      <c r="H688" s="205"/>
      <c r="I688" s="205"/>
      <c r="J688" s="205"/>
      <c r="K688" s="205"/>
      <c r="L688" s="205"/>
      <c r="M688" s="205"/>
      <c r="N688" s="205"/>
      <c r="O688" s="205"/>
      <c r="P688" s="205"/>
      <c r="Q688" s="205"/>
      <c r="R688" s="205"/>
    </row>
    <row r="689" spans="1:18" s="187" customFormat="1" x14ac:dyDescent="0.15">
      <c r="A689" s="207" t="s">
        <v>148</v>
      </c>
      <c r="B689" s="205"/>
      <c r="C689" s="205"/>
      <c r="D689" s="205"/>
      <c r="E689" s="205"/>
      <c r="F689" s="205"/>
      <c r="G689" s="205"/>
      <c r="H689" s="205"/>
      <c r="I689" s="205"/>
      <c r="J689" s="205"/>
      <c r="K689" s="205"/>
      <c r="L689" s="205"/>
      <c r="M689" s="205"/>
      <c r="N689" s="205"/>
      <c r="O689" s="205"/>
      <c r="P689" s="205"/>
      <c r="Q689" s="205"/>
      <c r="R689" s="205"/>
    </row>
    <row r="690" spans="1:18" s="187" customFormat="1" x14ac:dyDescent="0.15">
      <c r="A690" s="206" t="s">
        <v>149</v>
      </c>
      <c r="B690" s="205"/>
      <c r="C690" s="205"/>
      <c r="D690" s="205"/>
      <c r="E690" s="205"/>
      <c r="F690" s="205"/>
      <c r="G690" s="205"/>
      <c r="H690" s="205"/>
      <c r="I690" s="205"/>
      <c r="J690" s="205"/>
      <c r="K690" s="205"/>
      <c r="L690" s="205"/>
      <c r="M690" s="205"/>
      <c r="N690" s="205"/>
      <c r="O690" s="205"/>
      <c r="P690" s="205"/>
      <c r="Q690" s="205"/>
      <c r="R690" s="205"/>
    </row>
    <row r="691" spans="1:18" s="187" customFormat="1" x14ac:dyDescent="0.15">
      <c r="A691" s="208" t="s">
        <v>150</v>
      </c>
      <c r="B691" s="205"/>
      <c r="C691" s="205"/>
      <c r="D691" s="205"/>
      <c r="E691" s="205"/>
      <c r="F691" s="205"/>
      <c r="G691" s="205"/>
      <c r="H691" s="205"/>
      <c r="I691" s="205"/>
      <c r="J691" s="205"/>
      <c r="K691" s="205"/>
      <c r="L691" s="205"/>
      <c r="M691" s="205"/>
      <c r="N691" s="205"/>
      <c r="O691" s="205"/>
      <c r="P691" s="205"/>
      <c r="Q691" s="205"/>
      <c r="R691" s="205"/>
    </row>
    <row r="692" spans="1:18" s="187" customFormat="1" x14ac:dyDescent="0.15">
      <c r="A692" s="208"/>
      <c r="B692" s="205"/>
      <c r="C692" s="205"/>
      <c r="D692" s="205"/>
      <c r="E692" s="205"/>
      <c r="F692" s="205"/>
      <c r="G692" s="205"/>
      <c r="H692" s="205"/>
      <c r="I692" s="205"/>
      <c r="J692" s="205"/>
      <c r="K692" s="205"/>
      <c r="L692" s="205"/>
      <c r="M692" s="205"/>
      <c r="N692" s="205"/>
      <c r="O692" s="205"/>
      <c r="P692" s="205"/>
      <c r="Q692" s="205"/>
      <c r="R692" s="205"/>
    </row>
    <row r="693" spans="1:18" s="187" customFormat="1" ht="24" x14ac:dyDescent="0.15">
      <c r="A693" s="261" t="s">
        <v>151</v>
      </c>
      <c r="B693" s="240"/>
      <c r="C693" s="241" t="str">
        <f>+IF(OR(B693="月",B693="時間",B693="日"),"","←未選択です。給与計算ができません。")</f>
        <v>←未選択です。給与計算ができません。</v>
      </c>
      <c r="D693" s="241"/>
      <c r="N693" s="205"/>
      <c r="O693" s="205"/>
      <c r="P693" s="205"/>
      <c r="Q693" s="205"/>
      <c r="R693" s="205"/>
    </row>
    <row r="694" spans="1:18" s="187" customFormat="1" x14ac:dyDescent="0.15">
      <c r="B694" s="205"/>
      <c r="C694" s="205"/>
      <c r="D694" s="205"/>
      <c r="E694" s="205"/>
      <c r="F694" s="205"/>
      <c r="G694" s="205"/>
      <c r="H694" s="205"/>
      <c r="I694" s="205"/>
      <c r="J694" s="205"/>
      <c r="K694" s="205"/>
      <c r="L694" s="205"/>
      <c r="M694" s="205"/>
      <c r="N694" s="205"/>
      <c r="O694" s="205"/>
      <c r="P694" s="205"/>
      <c r="Q694" s="205"/>
      <c r="R694" s="205"/>
    </row>
    <row r="695" spans="1:18" s="187" customFormat="1" ht="13.5" customHeight="1" x14ac:dyDescent="0.15">
      <c r="A695" s="485" t="s">
        <v>142</v>
      </c>
      <c r="B695" s="485" t="s">
        <v>152</v>
      </c>
      <c r="C695" s="486" t="str">
        <f>+"単価
（円/"&amp;B693&amp;"）"</f>
        <v>単価
（円/）</v>
      </c>
      <c r="D695" s="456" t="str">
        <f>+"活動時間（単位："&amp;B693&amp;"）"</f>
        <v>活動時間（単位：）</v>
      </c>
      <c r="E695" s="457"/>
      <c r="F695" s="457"/>
      <c r="G695" s="457"/>
      <c r="H695" s="457"/>
      <c r="I695" s="457"/>
      <c r="J695" s="457"/>
      <c r="K695" s="457"/>
      <c r="L695" s="458"/>
      <c r="M695" s="487" t="s">
        <v>153</v>
      </c>
      <c r="N695" s="195"/>
      <c r="O695" s="195"/>
      <c r="P695" s="195"/>
      <c r="Q695" s="195"/>
      <c r="R695" s="195"/>
    </row>
    <row r="696" spans="1:18" s="187" customFormat="1" x14ac:dyDescent="0.15">
      <c r="A696" s="485"/>
      <c r="B696" s="485"/>
      <c r="C696" s="486"/>
      <c r="D696" s="196" t="s">
        <v>0</v>
      </c>
      <c r="E696" s="196" t="s">
        <v>144</v>
      </c>
      <c r="F696" s="196" t="s">
        <v>145</v>
      </c>
      <c r="G696" s="196" t="s">
        <v>1</v>
      </c>
      <c r="H696" s="196" t="s">
        <v>2</v>
      </c>
      <c r="I696" s="196" t="s">
        <v>3</v>
      </c>
      <c r="J696" s="196" t="s">
        <v>5</v>
      </c>
      <c r="K696" s="196" t="s">
        <v>4</v>
      </c>
      <c r="L696" s="196" t="s">
        <v>154</v>
      </c>
      <c r="M696" s="488"/>
      <c r="N696" s="197"/>
      <c r="O696" s="197"/>
      <c r="P696" s="197"/>
      <c r="Q696" s="197"/>
      <c r="R696" s="197"/>
    </row>
    <row r="697" spans="1:18" s="187" customFormat="1" ht="30" customHeight="1" x14ac:dyDescent="0.15">
      <c r="A697" s="467"/>
      <c r="B697" s="216"/>
      <c r="C697" s="217"/>
      <c r="D697" s="218"/>
      <c r="E697" s="219"/>
      <c r="F697" s="219"/>
      <c r="G697" s="219"/>
      <c r="H697" s="219"/>
      <c r="I697" s="219"/>
      <c r="J697" s="219"/>
      <c r="K697" s="219"/>
      <c r="L697" s="220">
        <f t="shared" ref="L697:L710" si="53">+SUM(D697:K697)</f>
        <v>0</v>
      </c>
      <c r="M697" s="221">
        <f>+IF(B693="",0,C697*L697)</f>
        <v>0</v>
      </c>
      <c r="N697" s="238"/>
      <c r="O697" s="238"/>
      <c r="P697" s="238"/>
      <c r="Q697" s="238"/>
      <c r="R697" s="238"/>
    </row>
    <row r="698" spans="1:18" s="187" customFormat="1" ht="30" customHeight="1" x14ac:dyDescent="0.15">
      <c r="A698" s="468"/>
      <c r="B698" s="223"/>
      <c r="C698" s="224"/>
      <c r="D698" s="225"/>
      <c r="E698" s="226"/>
      <c r="F698" s="226"/>
      <c r="G698" s="226"/>
      <c r="H698" s="226"/>
      <c r="I698" s="226"/>
      <c r="J698" s="226"/>
      <c r="K698" s="226"/>
      <c r="L698" s="227">
        <f t="shared" si="53"/>
        <v>0</v>
      </c>
      <c r="M698" s="228">
        <f>+IF(B693="",0,C698*L698)</f>
        <v>0</v>
      </c>
      <c r="N698" s="238"/>
      <c r="O698" s="238"/>
      <c r="P698" s="238"/>
      <c r="Q698" s="238"/>
      <c r="R698" s="238"/>
    </row>
    <row r="699" spans="1:18" s="187" customFormat="1" ht="30" customHeight="1" x14ac:dyDescent="0.15">
      <c r="A699" s="468"/>
      <c r="B699" s="223"/>
      <c r="C699" s="224"/>
      <c r="D699" s="225"/>
      <c r="E699" s="226"/>
      <c r="F699" s="226"/>
      <c r="G699" s="226"/>
      <c r="H699" s="226"/>
      <c r="I699" s="226"/>
      <c r="J699" s="226"/>
      <c r="K699" s="226"/>
      <c r="L699" s="227">
        <f t="shared" si="53"/>
        <v>0</v>
      </c>
      <c r="M699" s="228">
        <f>+IF(B693="",0,C699*L699)</f>
        <v>0</v>
      </c>
      <c r="N699" s="238"/>
      <c r="O699" s="238"/>
      <c r="P699" s="238"/>
      <c r="Q699" s="238"/>
      <c r="R699" s="238"/>
    </row>
    <row r="700" spans="1:18" s="187" customFormat="1" ht="30" customHeight="1" x14ac:dyDescent="0.15">
      <c r="A700" s="468"/>
      <c r="B700" s="223"/>
      <c r="C700" s="224"/>
      <c r="D700" s="225"/>
      <c r="E700" s="226"/>
      <c r="F700" s="226"/>
      <c r="G700" s="226"/>
      <c r="H700" s="226"/>
      <c r="I700" s="226"/>
      <c r="J700" s="226"/>
      <c r="K700" s="226"/>
      <c r="L700" s="227">
        <f t="shared" si="53"/>
        <v>0</v>
      </c>
      <c r="M700" s="228">
        <f>+IF(B693="",0,C700*L700)</f>
        <v>0</v>
      </c>
      <c r="N700" s="238"/>
      <c r="O700" s="238"/>
      <c r="P700" s="238"/>
      <c r="Q700" s="238"/>
      <c r="R700" s="238"/>
    </row>
    <row r="701" spans="1:18" s="187" customFormat="1" ht="30" customHeight="1" x14ac:dyDescent="0.15">
      <c r="A701" s="468"/>
      <c r="B701" s="223"/>
      <c r="C701" s="224"/>
      <c r="D701" s="225"/>
      <c r="E701" s="226"/>
      <c r="F701" s="226"/>
      <c r="G701" s="226"/>
      <c r="H701" s="226"/>
      <c r="I701" s="226"/>
      <c r="J701" s="226"/>
      <c r="K701" s="226"/>
      <c r="L701" s="227">
        <f t="shared" si="53"/>
        <v>0</v>
      </c>
      <c r="M701" s="228">
        <f>+IF(B693="",0,C701*L701)</f>
        <v>0</v>
      </c>
      <c r="N701" s="238"/>
      <c r="O701" s="238"/>
      <c r="P701" s="238"/>
      <c r="Q701" s="238"/>
      <c r="R701" s="238"/>
    </row>
    <row r="702" spans="1:18" s="187" customFormat="1" ht="30" customHeight="1" x14ac:dyDescent="0.15">
      <c r="A702" s="468"/>
      <c r="B702" s="223"/>
      <c r="C702" s="224"/>
      <c r="D702" s="225"/>
      <c r="E702" s="226"/>
      <c r="F702" s="226"/>
      <c r="G702" s="226"/>
      <c r="H702" s="226"/>
      <c r="I702" s="226"/>
      <c r="J702" s="226"/>
      <c r="K702" s="226"/>
      <c r="L702" s="227">
        <f t="shared" si="53"/>
        <v>0</v>
      </c>
      <c r="M702" s="228">
        <f>+IF(B693="",0,C702*L702)</f>
        <v>0</v>
      </c>
      <c r="N702" s="238"/>
      <c r="O702" s="238"/>
      <c r="P702" s="238"/>
      <c r="Q702" s="238"/>
      <c r="R702" s="238"/>
    </row>
    <row r="703" spans="1:18" s="187" customFormat="1" ht="30" customHeight="1" x14ac:dyDescent="0.15">
      <c r="A703" s="468"/>
      <c r="B703" s="223"/>
      <c r="C703" s="224"/>
      <c r="D703" s="225"/>
      <c r="E703" s="226"/>
      <c r="F703" s="226"/>
      <c r="G703" s="226"/>
      <c r="H703" s="226"/>
      <c r="I703" s="226"/>
      <c r="J703" s="226"/>
      <c r="K703" s="226"/>
      <c r="L703" s="227">
        <f t="shared" si="53"/>
        <v>0</v>
      </c>
      <c r="M703" s="228">
        <f>+IF(B693="",0,C703*L703)</f>
        <v>0</v>
      </c>
      <c r="N703" s="238"/>
      <c r="O703" s="238"/>
      <c r="P703" s="238"/>
      <c r="Q703" s="238"/>
      <c r="R703" s="238"/>
    </row>
    <row r="704" spans="1:18" s="187" customFormat="1" ht="30" customHeight="1" x14ac:dyDescent="0.15">
      <c r="A704" s="468"/>
      <c r="B704" s="223"/>
      <c r="C704" s="224"/>
      <c r="D704" s="225"/>
      <c r="E704" s="226"/>
      <c r="F704" s="226"/>
      <c r="G704" s="226"/>
      <c r="H704" s="226"/>
      <c r="I704" s="226"/>
      <c r="J704" s="226"/>
      <c r="K704" s="226"/>
      <c r="L704" s="227">
        <f t="shared" si="53"/>
        <v>0</v>
      </c>
      <c r="M704" s="228">
        <f>+IF(B693="",0,C704*L704)</f>
        <v>0</v>
      </c>
      <c r="N704" s="238"/>
      <c r="O704" s="238"/>
      <c r="P704" s="238"/>
      <c r="Q704" s="238"/>
      <c r="R704" s="238"/>
    </row>
    <row r="705" spans="1:19" s="187" customFormat="1" ht="30" customHeight="1" x14ac:dyDescent="0.15">
      <c r="A705" s="468"/>
      <c r="B705" s="223"/>
      <c r="C705" s="224"/>
      <c r="D705" s="225"/>
      <c r="E705" s="226"/>
      <c r="F705" s="226"/>
      <c r="G705" s="226"/>
      <c r="H705" s="226"/>
      <c r="I705" s="226"/>
      <c r="J705" s="226"/>
      <c r="K705" s="226"/>
      <c r="L705" s="227">
        <f t="shared" si="53"/>
        <v>0</v>
      </c>
      <c r="M705" s="228">
        <f>+IF(B693="",0,C705*L705)</f>
        <v>0</v>
      </c>
      <c r="N705" s="238"/>
      <c r="O705" s="238"/>
      <c r="P705" s="238"/>
      <c r="Q705" s="238"/>
      <c r="R705" s="238"/>
    </row>
    <row r="706" spans="1:19" s="187" customFormat="1" ht="30" customHeight="1" x14ac:dyDescent="0.15">
      <c r="A706" s="468"/>
      <c r="B706" s="223"/>
      <c r="C706" s="224"/>
      <c r="D706" s="225"/>
      <c r="E706" s="226"/>
      <c r="F706" s="226"/>
      <c r="G706" s="226"/>
      <c r="H706" s="226"/>
      <c r="I706" s="226"/>
      <c r="J706" s="226"/>
      <c r="K706" s="226"/>
      <c r="L706" s="227">
        <f t="shared" si="53"/>
        <v>0</v>
      </c>
      <c r="M706" s="228">
        <f>+IF(B693="",0,C706*L706)</f>
        <v>0</v>
      </c>
      <c r="N706" s="238"/>
      <c r="O706" s="238"/>
      <c r="P706" s="238"/>
      <c r="Q706" s="238"/>
      <c r="R706" s="238"/>
    </row>
    <row r="707" spans="1:19" s="187" customFormat="1" ht="30" customHeight="1" x14ac:dyDescent="0.15">
      <c r="A707" s="468"/>
      <c r="B707" s="223"/>
      <c r="C707" s="224"/>
      <c r="D707" s="225"/>
      <c r="E707" s="226"/>
      <c r="F707" s="226"/>
      <c r="G707" s="226"/>
      <c r="H707" s="226"/>
      <c r="I707" s="226"/>
      <c r="J707" s="226"/>
      <c r="K707" s="226"/>
      <c r="L707" s="227">
        <f t="shared" si="53"/>
        <v>0</v>
      </c>
      <c r="M707" s="228">
        <f>+IF(B693="",0,C707*L707)</f>
        <v>0</v>
      </c>
      <c r="N707" s="238"/>
      <c r="O707" s="238"/>
      <c r="P707" s="238"/>
      <c r="Q707" s="238"/>
      <c r="R707" s="238"/>
    </row>
    <row r="708" spans="1:19" s="187" customFormat="1" ht="30" customHeight="1" x14ac:dyDescent="0.15">
      <c r="A708" s="468"/>
      <c r="B708" s="223"/>
      <c r="C708" s="224"/>
      <c r="D708" s="225"/>
      <c r="E708" s="226"/>
      <c r="F708" s="226"/>
      <c r="G708" s="226"/>
      <c r="H708" s="226"/>
      <c r="I708" s="226"/>
      <c r="J708" s="226"/>
      <c r="K708" s="226"/>
      <c r="L708" s="227">
        <f t="shared" si="53"/>
        <v>0</v>
      </c>
      <c r="M708" s="228">
        <f>+IF(B693="",0,C708*L708)</f>
        <v>0</v>
      </c>
      <c r="N708" s="238"/>
      <c r="O708" s="238"/>
      <c r="P708" s="238"/>
      <c r="Q708" s="238"/>
      <c r="R708" s="238"/>
    </row>
    <row r="709" spans="1:19" s="187" customFormat="1" ht="30" customHeight="1" x14ac:dyDescent="0.15">
      <c r="A709" s="468"/>
      <c r="B709" s="223"/>
      <c r="C709" s="224"/>
      <c r="D709" s="225"/>
      <c r="E709" s="226"/>
      <c r="F709" s="226"/>
      <c r="G709" s="226"/>
      <c r="H709" s="226"/>
      <c r="I709" s="226"/>
      <c r="J709" s="226"/>
      <c r="K709" s="226"/>
      <c r="L709" s="227">
        <f t="shared" si="53"/>
        <v>0</v>
      </c>
      <c r="M709" s="228">
        <f>+IF(B693="",0,C709*L709)</f>
        <v>0</v>
      </c>
      <c r="N709" s="238"/>
      <c r="O709" s="238"/>
      <c r="P709" s="238"/>
      <c r="Q709" s="238"/>
      <c r="R709" s="238"/>
    </row>
    <row r="710" spans="1:19" s="187" customFormat="1" ht="30" customHeight="1" x14ac:dyDescent="0.15">
      <c r="A710" s="469"/>
      <c r="B710" s="229"/>
      <c r="C710" s="230"/>
      <c r="D710" s="231"/>
      <c r="E710" s="232"/>
      <c r="F710" s="232"/>
      <c r="G710" s="232"/>
      <c r="H710" s="232"/>
      <c r="I710" s="232"/>
      <c r="J710" s="232"/>
      <c r="K710" s="232"/>
      <c r="L710" s="233">
        <f t="shared" si="53"/>
        <v>0</v>
      </c>
      <c r="M710" s="234">
        <f>+IF(B693="",0,C710*L710)</f>
        <v>0</v>
      </c>
      <c r="N710" s="238"/>
      <c r="O710" s="238"/>
      <c r="P710" s="238"/>
      <c r="Q710" s="238"/>
      <c r="R710" s="238"/>
    </row>
    <row r="711" spans="1:19" s="187" customFormat="1" ht="30" customHeight="1" x14ac:dyDescent="0.15">
      <c r="A711" s="470" t="str">
        <f>B693&amp;"計"</f>
        <v>計</v>
      </c>
      <c r="B711" s="471"/>
      <c r="C711" s="472"/>
      <c r="D711" s="235">
        <f>+SUM(D697:D710)</f>
        <v>0</v>
      </c>
      <c r="E711" s="235">
        <f t="shared" ref="E711:K711" si="54">+SUM(E697:E710)</f>
        <v>0</v>
      </c>
      <c r="F711" s="235">
        <f t="shared" si="54"/>
        <v>0</v>
      </c>
      <c r="G711" s="235">
        <f t="shared" si="54"/>
        <v>0</v>
      </c>
      <c r="H711" s="235">
        <f t="shared" si="54"/>
        <v>0</v>
      </c>
      <c r="I711" s="235">
        <f t="shared" si="54"/>
        <v>0</v>
      </c>
      <c r="J711" s="235">
        <f t="shared" si="54"/>
        <v>0</v>
      </c>
      <c r="K711" s="235">
        <f t="shared" si="54"/>
        <v>0</v>
      </c>
      <c r="L711" s="236">
        <f>+SUM(D711:K711)</f>
        <v>0</v>
      </c>
      <c r="M711" s="237"/>
      <c r="N711" s="238"/>
      <c r="O711" s="238"/>
      <c r="P711" s="238"/>
      <c r="Q711" s="238"/>
      <c r="R711" s="238"/>
    </row>
    <row r="712" spans="1:19" s="187" customFormat="1" ht="27" customHeight="1" x14ac:dyDescent="0.15">
      <c r="A712" s="470" t="s">
        <v>155</v>
      </c>
      <c r="B712" s="471"/>
      <c r="C712" s="472"/>
      <c r="D712" s="202">
        <f>IF(B693="",0,SUMPRODUCT(C697:C710,D697:D710))</f>
        <v>0</v>
      </c>
      <c r="E712" s="202">
        <f>IF(B693="",0,SUMPRODUCT(C697:C710,E697:E710))</f>
        <v>0</v>
      </c>
      <c r="F712" s="202">
        <f>IF(B693="",0,SUMPRODUCT(C697:C710,F697:F710))</f>
        <v>0</v>
      </c>
      <c r="G712" s="202">
        <f>IF(B693="",0,SUMPRODUCT(C697:C710,G697:G710))</f>
        <v>0</v>
      </c>
      <c r="H712" s="202">
        <f>IF(B693="",0,SUMPRODUCT(C697:C710,H697:H710))</f>
        <v>0</v>
      </c>
      <c r="I712" s="202">
        <f>IF(B693="",0,SUMPRODUCT(C697:C710,I697:I710))</f>
        <v>0</v>
      </c>
      <c r="J712" s="202">
        <f>IF(B693="",0,SUMPRODUCT(C697:C710,J697:J710))</f>
        <v>0</v>
      </c>
      <c r="K712" s="202">
        <f>IF(B693="",0,SUMPRODUCT(C697:C710,K697:K710))</f>
        <v>0</v>
      </c>
      <c r="L712" s="237"/>
      <c r="M712" s="239">
        <f>ROUNDDOWN(SUM(D712:K712),0)</f>
        <v>0</v>
      </c>
      <c r="N712" s="238"/>
      <c r="O712" s="238"/>
      <c r="P712" s="238"/>
      <c r="Q712" s="238"/>
      <c r="R712" s="238"/>
    </row>
    <row r="713" spans="1:19" s="187" customFormat="1" ht="27" customHeight="1" x14ac:dyDescent="0.15">
      <c r="A713" s="187" t="s">
        <v>147</v>
      </c>
      <c r="B713" s="195"/>
      <c r="C713" s="195"/>
      <c r="D713" s="195"/>
      <c r="E713" s="203"/>
      <c r="F713" s="203"/>
      <c r="G713" s="203"/>
      <c r="H713" s="203"/>
      <c r="I713" s="203"/>
      <c r="J713" s="203"/>
      <c r="K713" s="203"/>
      <c r="L713" s="203"/>
      <c r="M713" s="204" t="str">
        <f>"給"&amp;S713</f>
        <v>給25</v>
      </c>
      <c r="S713" s="187">
        <f>+S685+1</f>
        <v>25</v>
      </c>
    </row>
    <row r="714" spans="1:19" s="187" customFormat="1" x14ac:dyDescent="0.15">
      <c r="A714" s="187" t="s">
        <v>451</v>
      </c>
    </row>
    <row r="715" spans="1:19" s="187" customFormat="1" ht="13.5" customHeight="1" x14ac:dyDescent="0.15">
      <c r="A715" s="187" t="s">
        <v>450</v>
      </c>
      <c r="N715" s="205"/>
      <c r="O715" s="205"/>
      <c r="P715" s="205"/>
      <c r="Q715" s="205"/>
      <c r="R715" s="205"/>
    </row>
    <row r="716" spans="1:19" s="187" customFormat="1" x14ac:dyDescent="0.15">
      <c r="A716" s="206" t="s">
        <v>449</v>
      </c>
      <c r="B716" s="205"/>
      <c r="C716" s="205"/>
      <c r="D716" s="205"/>
      <c r="E716" s="205"/>
      <c r="F716" s="205"/>
      <c r="G716" s="205"/>
      <c r="H716" s="205"/>
      <c r="I716" s="205"/>
      <c r="J716" s="205"/>
      <c r="K716" s="205"/>
      <c r="L716" s="205"/>
      <c r="M716" s="205"/>
      <c r="N716" s="205"/>
      <c r="O716" s="205"/>
      <c r="P716" s="205"/>
      <c r="Q716" s="205"/>
      <c r="R716" s="205"/>
    </row>
    <row r="717" spans="1:19" s="187" customFormat="1" x14ac:dyDescent="0.15">
      <c r="A717" s="207" t="s">
        <v>148</v>
      </c>
      <c r="B717" s="205"/>
      <c r="C717" s="205"/>
      <c r="D717" s="205"/>
      <c r="E717" s="205"/>
      <c r="F717" s="205"/>
      <c r="G717" s="205"/>
      <c r="H717" s="205"/>
      <c r="I717" s="205"/>
      <c r="J717" s="205"/>
      <c r="K717" s="205"/>
      <c r="L717" s="205"/>
      <c r="M717" s="205"/>
      <c r="N717" s="205"/>
      <c r="O717" s="205"/>
      <c r="P717" s="205"/>
      <c r="Q717" s="205"/>
      <c r="R717" s="205"/>
    </row>
    <row r="718" spans="1:19" s="187" customFormat="1" x14ac:dyDescent="0.15">
      <c r="A718" s="206" t="s">
        <v>149</v>
      </c>
      <c r="B718" s="205"/>
      <c r="C718" s="205"/>
      <c r="D718" s="205"/>
      <c r="E718" s="205"/>
      <c r="F718" s="205"/>
      <c r="G718" s="205"/>
      <c r="H718" s="205"/>
      <c r="I718" s="205"/>
      <c r="J718" s="205"/>
      <c r="K718" s="205"/>
      <c r="L718" s="205"/>
      <c r="M718" s="205"/>
      <c r="N718" s="205"/>
      <c r="O718" s="205"/>
      <c r="P718" s="205"/>
      <c r="Q718" s="205"/>
      <c r="R718" s="205"/>
    </row>
    <row r="719" spans="1:19" s="187" customFormat="1" x14ac:dyDescent="0.15">
      <c r="A719" s="208" t="s">
        <v>150</v>
      </c>
      <c r="B719" s="205"/>
      <c r="C719" s="205"/>
      <c r="D719" s="205"/>
      <c r="E719" s="205"/>
      <c r="F719" s="205"/>
      <c r="G719" s="205"/>
      <c r="H719" s="205"/>
      <c r="I719" s="205"/>
      <c r="J719" s="205"/>
      <c r="K719" s="205"/>
      <c r="L719" s="205"/>
      <c r="M719" s="205"/>
      <c r="N719" s="205"/>
      <c r="O719" s="205"/>
      <c r="P719" s="205"/>
      <c r="Q719" s="205"/>
      <c r="R719" s="205"/>
    </row>
    <row r="720" spans="1:19" s="187" customFormat="1" x14ac:dyDescent="0.15">
      <c r="A720" s="208"/>
      <c r="B720" s="205"/>
      <c r="C720" s="205"/>
      <c r="D720" s="205"/>
      <c r="E720" s="205"/>
      <c r="F720" s="205"/>
      <c r="G720" s="205"/>
      <c r="H720" s="205"/>
      <c r="I720" s="205"/>
      <c r="J720" s="205"/>
      <c r="K720" s="205"/>
      <c r="L720" s="205"/>
      <c r="M720" s="205"/>
      <c r="N720" s="205"/>
      <c r="O720" s="205"/>
      <c r="P720" s="205"/>
      <c r="Q720" s="205"/>
      <c r="R720" s="205"/>
    </row>
    <row r="721" spans="1:18" s="187" customFormat="1" ht="24" x14ac:dyDescent="0.15">
      <c r="A721" s="261" t="s">
        <v>151</v>
      </c>
      <c r="B721" s="240"/>
      <c r="C721" s="241" t="str">
        <f>+IF(OR(B721="月",B721="時間",B721="日"),"","←未選択です。給与計算ができません。")</f>
        <v>←未選択です。給与計算ができません。</v>
      </c>
      <c r="D721" s="241"/>
      <c r="N721" s="205"/>
      <c r="O721" s="205"/>
      <c r="P721" s="205"/>
      <c r="Q721" s="205"/>
      <c r="R721" s="205"/>
    </row>
    <row r="722" spans="1:18" s="187" customFormat="1" x14ac:dyDescent="0.15">
      <c r="B722" s="205"/>
      <c r="C722" s="205"/>
      <c r="D722" s="205"/>
      <c r="E722" s="205"/>
      <c r="F722" s="205"/>
      <c r="G722" s="205"/>
      <c r="H722" s="205"/>
      <c r="I722" s="205"/>
      <c r="J722" s="205"/>
      <c r="K722" s="205"/>
      <c r="L722" s="205"/>
      <c r="M722" s="205"/>
      <c r="N722" s="205"/>
      <c r="O722" s="205"/>
      <c r="P722" s="205"/>
      <c r="Q722" s="205"/>
      <c r="R722" s="205"/>
    </row>
    <row r="723" spans="1:18" s="187" customFormat="1" ht="13.5" customHeight="1" x14ac:dyDescent="0.15">
      <c r="A723" s="485" t="s">
        <v>142</v>
      </c>
      <c r="B723" s="485" t="s">
        <v>152</v>
      </c>
      <c r="C723" s="486" t="str">
        <f>+"単価
（円/"&amp;B721&amp;"）"</f>
        <v>単価
（円/）</v>
      </c>
      <c r="D723" s="456" t="str">
        <f>+"活動時間（単位："&amp;B721&amp;"）"</f>
        <v>活動時間（単位：）</v>
      </c>
      <c r="E723" s="457"/>
      <c r="F723" s="457"/>
      <c r="G723" s="457"/>
      <c r="H723" s="457"/>
      <c r="I723" s="457"/>
      <c r="J723" s="457"/>
      <c r="K723" s="457"/>
      <c r="L723" s="458"/>
      <c r="M723" s="487" t="s">
        <v>153</v>
      </c>
      <c r="N723" s="195"/>
      <c r="O723" s="195"/>
      <c r="P723" s="195"/>
      <c r="Q723" s="195"/>
      <c r="R723" s="195"/>
    </row>
    <row r="724" spans="1:18" s="187" customFormat="1" x14ac:dyDescent="0.15">
      <c r="A724" s="485"/>
      <c r="B724" s="485"/>
      <c r="C724" s="486"/>
      <c r="D724" s="196" t="s">
        <v>0</v>
      </c>
      <c r="E724" s="196" t="s">
        <v>144</v>
      </c>
      <c r="F724" s="196" t="s">
        <v>145</v>
      </c>
      <c r="G724" s="196" t="s">
        <v>1</v>
      </c>
      <c r="H724" s="196" t="s">
        <v>2</v>
      </c>
      <c r="I724" s="196" t="s">
        <v>3</v>
      </c>
      <c r="J724" s="196" t="s">
        <v>5</v>
      </c>
      <c r="K724" s="196" t="s">
        <v>4</v>
      </c>
      <c r="L724" s="196" t="s">
        <v>154</v>
      </c>
      <c r="M724" s="488"/>
      <c r="N724" s="197"/>
      <c r="O724" s="197"/>
      <c r="P724" s="197"/>
      <c r="Q724" s="197"/>
      <c r="R724" s="197"/>
    </row>
    <row r="725" spans="1:18" s="187" customFormat="1" ht="30" customHeight="1" x14ac:dyDescent="0.15">
      <c r="A725" s="467"/>
      <c r="B725" s="216"/>
      <c r="C725" s="217"/>
      <c r="D725" s="218"/>
      <c r="E725" s="219"/>
      <c r="F725" s="219"/>
      <c r="G725" s="219"/>
      <c r="H725" s="219"/>
      <c r="I725" s="219"/>
      <c r="J725" s="219"/>
      <c r="K725" s="219"/>
      <c r="L725" s="220">
        <f t="shared" ref="L725:L738" si="55">+SUM(D725:K725)</f>
        <v>0</v>
      </c>
      <c r="M725" s="221">
        <f>+IF(B721="",0,C725*L725)</f>
        <v>0</v>
      </c>
      <c r="N725" s="238"/>
      <c r="O725" s="238"/>
      <c r="P725" s="238"/>
      <c r="Q725" s="238"/>
      <c r="R725" s="238"/>
    </row>
    <row r="726" spans="1:18" s="187" customFormat="1" ht="30" customHeight="1" x14ac:dyDescent="0.15">
      <c r="A726" s="468"/>
      <c r="B726" s="223"/>
      <c r="C726" s="224"/>
      <c r="D726" s="225"/>
      <c r="E726" s="226"/>
      <c r="F726" s="226"/>
      <c r="G726" s="226"/>
      <c r="H726" s="226"/>
      <c r="I726" s="226"/>
      <c r="J726" s="226"/>
      <c r="K726" s="226"/>
      <c r="L726" s="227">
        <f t="shared" si="55"/>
        <v>0</v>
      </c>
      <c r="M726" s="228">
        <f>+IF(B721="",0,C726*L726)</f>
        <v>0</v>
      </c>
      <c r="N726" s="238"/>
      <c r="O726" s="238"/>
      <c r="P726" s="238"/>
      <c r="Q726" s="238"/>
      <c r="R726" s="238"/>
    </row>
    <row r="727" spans="1:18" s="187" customFormat="1" ht="30" customHeight="1" x14ac:dyDescent="0.15">
      <c r="A727" s="468"/>
      <c r="B727" s="223"/>
      <c r="C727" s="224"/>
      <c r="D727" s="225"/>
      <c r="E727" s="226"/>
      <c r="F727" s="226"/>
      <c r="G727" s="226"/>
      <c r="H727" s="226"/>
      <c r="I727" s="226"/>
      <c r="J727" s="226"/>
      <c r="K727" s="226"/>
      <c r="L727" s="227">
        <f t="shared" si="55"/>
        <v>0</v>
      </c>
      <c r="M727" s="228">
        <f>+IF(B721="",0,C727*L727)</f>
        <v>0</v>
      </c>
      <c r="N727" s="238"/>
      <c r="O727" s="238"/>
      <c r="P727" s="238"/>
      <c r="Q727" s="238"/>
      <c r="R727" s="238"/>
    </row>
    <row r="728" spans="1:18" s="187" customFormat="1" ht="30" customHeight="1" x14ac:dyDescent="0.15">
      <c r="A728" s="468"/>
      <c r="B728" s="223"/>
      <c r="C728" s="224"/>
      <c r="D728" s="225"/>
      <c r="E728" s="226"/>
      <c r="F728" s="226"/>
      <c r="G728" s="226"/>
      <c r="H728" s="226"/>
      <c r="I728" s="226"/>
      <c r="J728" s="226"/>
      <c r="K728" s="226"/>
      <c r="L728" s="227">
        <f t="shared" si="55"/>
        <v>0</v>
      </c>
      <c r="M728" s="228">
        <f>+IF(B721="",0,C728*L728)</f>
        <v>0</v>
      </c>
      <c r="N728" s="238"/>
      <c r="O728" s="238"/>
      <c r="P728" s="238"/>
      <c r="Q728" s="238"/>
      <c r="R728" s="238"/>
    </row>
    <row r="729" spans="1:18" s="187" customFormat="1" ht="30" customHeight="1" x14ac:dyDescent="0.15">
      <c r="A729" s="468"/>
      <c r="B729" s="223"/>
      <c r="C729" s="224"/>
      <c r="D729" s="225"/>
      <c r="E729" s="226"/>
      <c r="F729" s="226"/>
      <c r="G729" s="226"/>
      <c r="H729" s="226"/>
      <c r="I729" s="226"/>
      <c r="J729" s="226"/>
      <c r="K729" s="226"/>
      <c r="L729" s="227">
        <f t="shared" si="55"/>
        <v>0</v>
      </c>
      <c r="M729" s="228">
        <f>+IF(B721="",0,C729*L729)</f>
        <v>0</v>
      </c>
      <c r="N729" s="238"/>
      <c r="O729" s="238"/>
      <c r="P729" s="238"/>
      <c r="Q729" s="238"/>
      <c r="R729" s="238"/>
    </row>
    <row r="730" spans="1:18" s="187" customFormat="1" ht="30" customHeight="1" x14ac:dyDescent="0.15">
      <c r="A730" s="468"/>
      <c r="B730" s="223"/>
      <c r="C730" s="224"/>
      <c r="D730" s="225"/>
      <c r="E730" s="226"/>
      <c r="F730" s="226"/>
      <c r="G730" s="226"/>
      <c r="H730" s="226"/>
      <c r="I730" s="226"/>
      <c r="J730" s="226"/>
      <c r="K730" s="226"/>
      <c r="L730" s="227">
        <f t="shared" si="55"/>
        <v>0</v>
      </c>
      <c r="M730" s="228">
        <f>+IF(B721="",0,C730*L730)</f>
        <v>0</v>
      </c>
      <c r="N730" s="238"/>
      <c r="O730" s="238"/>
      <c r="P730" s="238"/>
      <c r="Q730" s="238"/>
      <c r="R730" s="238"/>
    </row>
    <row r="731" spans="1:18" s="187" customFormat="1" ht="30" customHeight="1" x14ac:dyDescent="0.15">
      <c r="A731" s="468"/>
      <c r="B731" s="223"/>
      <c r="C731" s="224"/>
      <c r="D731" s="225"/>
      <c r="E731" s="226"/>
      <c r="F731" s="226"/>
      <c r="G731" s="226"/>
      <c r="H731" s="226"/>
      <c r="I731" s="226"/>
      <c r="J731" s="226"/>
      <c r="K731" s="226"/>
      <c r="L731" s="227">
        <f t="shared" si="55"/>
        <v>0</v>
      </c>
      <c r="M731" s="228">
        <f>+IF(B721="",0,C731*L731)</f>
        <v>0</v>
      </c>
      <c r="N731" s="238"/>
      <c r="O731" s="238"/>
      <c r="P731" s="238"/>
      <c r="Q731" s="238"/>
      <c r="R731" s="238"/>
    </row>
    <row r="732" spans="1:18" s="187" customFormat="1" ht="30" customHeight="1" x14ac:dyDescent="0.15">
      <c r="A732" s="468"/>
      <c r="B732" s="223"/>
      <c r="C732" s="224"/>
      <c r="D732" s="225"/>
      <c r="E732" s="226"/>
      <c r="F732" s="226"/>
      <c r="G732" s="226"/>
      <c r="H732" s="226"/>
      <c r="I732" s="226"/>
      <c r="J732" s="226"/>
      <c r="K732" s="226"/>
      <c r="L732" s="227">
        <f t="shared" si="55"/>
        <v>0</v>
      </c>
      <c r="M732" s="228">
        <f>+IF(B721="",0,C732*L732)</f>
        <v>0</v>
      </c>
      <c r="N732" s="238"/>
      <c r="O732" s="238"/>
      <c r="P732" s="238"/>
      <c r="Q732" s="238"/>
      <c r="R732" s="238"/>
    </row>
    <row r="733" spans="1:18" s="187" customFormat="1" ht="30" customHeight="1" x14ac:dyDescent="0.15">
      <c r="A733" s="468"/>
      <c r="B733" s="223"/>
      <c r="C733" s="224"/>
      <c r="D733" s="225"/>
      <c r="E733" s="226"/>
      <c r="F733" s="226"/>
      <c r="G733" s="226"/>
      <c r="H733" s="226"/>
      <c r="I733" s="226"/>
      <c r="J733" s="226"/>
      <c r="K733" s="226"/>
      <c r="L733" s="227">
        <f t="shared" si="55"/>
        <v>0</v>
      </c>
      <c r="M733" s="228">
        <f>+IF(B721="",0,C733*L733)</f>
        <v>0</v>
      </c>
      <c r="N733" s="238"/>
      <c r="O733" s="238"/>
      <c r="P733" s="238"/>
      <c r="Q733" s="238"/>
      <c r="R733" s="238"/>
    </row>
    <row r="734" spans="1:18" s="187" customFormat="1" ht="30" customHeight="1" x14ac:dyDescent="0.15">
      <c r="A734" s="468"/>
      <c r="B734" s="223"/>
      <c r="C734" s="224"/>
      <c r="D734" s="225"/>
      <c r="E734" s="226"/>
      <c r="F734" s="226"/>
      <c r="G734" s="226"/>
      <c r="H734" s="226"/>
      <c r="I734" s="226"/>
      <c r="J734" s="226"/>
      <c r="K734" s="226"/>
      <c r="L734" s="227">
        <f t="shared" si="55"/>
        <v>0</v>
      </c>
      <c r="M734" s="228">
        <f>+IF(B721="",0,C734*L734)</f>
        <v>0</v>
      </c>
      <c r="N734" s="238"/>
      <c r="O734" s="238"/>
      <c r="P734" s="238"/>
      <c r="Q734" s="238"/>
      <c r="R734" s="238"/>
    </row>
    <row r="735" spans="1:18" s="187" customFormat="1" ht="30" customHeight="1" x14ac:dyDescent="0.15">
      <c r="A735" s="468"/>
      <c r="B735" s="223"/>
      <c r="C735" s="224"/>
      <c r="D735" s="225"/>
      <c r="E735" s="226"/>
      <c r="F735" s="226"/>
      <c r="G735" s="226"/>
      <c r="H735" s="226"/>
      <c r="I735" s="226"/>
      <c r="J735" s="226"/>
      <c r="K735" s="226"/>
      <c r="L735" s="227">
        <f t="shared" si="55"/>
        <v>0</v>
      </c>
      <c r="M735" s="228">
        <f>+IF(B721="",0,C735*L735)</f>
        <v>0</v>
      </c>
      <c r="N735" s="238"/>
      <c r="O735" s="238"/>
      <c r="P735" s="238"/>
      <c r="Q735" s="238"/>
      <c r="R735" s="238"/>
    </row>
    <row r="736" spans="1:18" s="187" customFormat="1" ht="30" customHeight="1" x14ac:dyDescent="0.15">
      <c r="A736" s="468"/>
      <c r="B736" s="223"/>
      <c r="C736" s="224"/>
      <c r="D736" s="225"/>
      <c r="E736" s="226"/>
      <c r="F736" s="226"/>
      <c r="G736" s="226"/>
      <c r="H736" s="226"/>
      <c r="I736" s="226"/>
      <c r="J736" s="226"/>
      <c r="K736" s="226"/>
      <c r="L736" s="227">
        <f t="shared" si="55"/>
        <v>0</v>
      </c>
      <c r="M736" s="228">
        <f>+IF(B721="",0,C736*L736)</f>
        <v>0</v>
      </c>
      <c r="N736" s="238"/>
      <c r="O736" s="238"/>
      <c r="P736" s="238"/>
      <c r="Q736" s="238"/>
      <c r="R736" s="238"/>
    </row>
    <row r="737" spans="1:18" s="187" customFormat="1" ht="30" customHeight="1" x14ac:dyDescent="0.15">
      <c r="A737" s="468"/>
      <c r="B737" s="223"/>
      <c r="C737" s="224"/>
      <c r="D737" s="225"/>
      <c r="E737" s="226"/>
      <c r="F737" s="226"/>
      <c r="G737" s="226"/>
      <c r="H737" s="226"/>
      <c r="I737" s="226"/>
      <c r="J737" s="226"/>
      <c r="K737" s="226"/>
      <c r="L737" s="227">
        <f t="shared" si="55"/>
        <v>0</v>
      </c>
      <c r="M737" s="228">
        <f>+IF(B721="",0,C737*L737)</f>
        <v>0</v>
      </c>
      <c r="N737" s="238"/>
      <c r="O737" s="238"/>
      <c r="P737" s="238"/>
      <c r="Q737" s="238"/>
      <c r="R737" s="238"/>
    </row>
    <row r="738" spans="1:18" s="187" customFormat="1" ht="30" customHeight="1" x14ac:dyDescent="0.15">
      <c r="A738" s="469"/>
      <c r="B738" s="229"/>
      <c r="C738" s="230"/>
      <c r="D738" s="231"/>
      <c r="E738" s="232"/>
      <c r="F738" s="232"/>
      <c r="G738" s="232"/>
      <c r="H738" s="232"/>
      <c r="I738" s="232"/>
      <c r="J738" s="232"/>
      <c r="K738" s="232"/>
      <c r="L738" s="233">
        <f t="shared" si="55"/>
        <v>0</v>
      </c>
      <c r="M738" s="234">
        <f>+IF(B721="",0,C738*L738)</f>
        <v>0</v>
      </c>
      <c r="N738" s="238"/>
      <c r="O738" s="238"/>
      <c r="P738" s="238"/>
      <c r="Q738" s="238"/>
      <c r="R738" s="238"/>
    </row>
    <row r="739" spans="1:18" s="187" customFormat="1" ht="30" customHeight="1" x14ac:dyDescent="0.15">
      <c r="A739" s="470" t="str">
        <f>B721&amp;"計"</f>
        <v>計</v>
      </c>
      <c r="B739" s="471"/>
      <c r="C739" s="472"/>
      <c r="D739" s="235">
        <f>+SUM(D725:D738)</f>
        <v>0</v>
      </c>
      <c r="E739" s="235">
        <f t="shared" ref="E739:K739" si="56">+SUM(E725:E738)</f>
        <v>0</v>
      </c>
      <c r="F739" s="235">
        <f t="shared" si="56"/>
        <v>0</v>
      </c>
      <c r="G739" s="235">
        <f t="shared" si="56"/>
        <v>0</v>
      </c>
      <c r="H739" s="235">
        <f t="shared" si="56"/>
        <v>0</v>
      </c>
      <c r="I739" s="235">
        <f t="shared" si="56"/>
        <v>0</v>
      </c>
      <c r="J739" s="235">
        <f t="shared" si="56"/>
        <v>0</v>
      </c>
      <c r="K739" s="235">
        <f t="shared" si="56"/>
        <v>0</v>
      </c>
      <c r="L739" s="236">
        <f>+SUM(D739:K739)</f>
        <v>0</v>
      </c>
      <c r="M739" s="237"/>
      <c r="N739" s="238"/>
      <c r="O739" s="238"/>
      <c r="P739" s="238"/>
      <c r="Q739" s="238"/>
      <c r="R739" s="238"/>
    </row>
    <row r="740" spans="1:18" s="187" customFormat="1" ht="27" customHeight="1" x14ac:dyDescent="0.15">
      <c r="A740" s="470" t="s">
        <v>155</v>
      </c>
      <c r="B740" s="471"/>
      <c r="C740" s="472"/>
      <c r="D740" s="202">
        <f>IF(B721="",0,SUMPRODUCT(C725:C738,D725:D738))</f>
        <v>0</v>
      </c>
      <c r="E740" s="202">
        <f>IF(B721="",0,SUMPRODUCT(C725:C738,E725:E738))</f>
        <v>0</v>
      </c>
      <c r="F740" s="202">
        <f>IF(B721="",0,SUMPRODUCT(C725:C738,F725:F738))</f>
        <v>0</v>
      </c>
      <c r="G740" s="202">
        <f>IF(B721="",0,SUMPRODUCT(C725:C738,G725:G738))</f>
        <v>0</v>
      </c>
      <c r="H740" s="202">
        <f>IF(B721="",0,SUMPRODUCT(C725:C738,H725:H738))</f>
        <v>0</v>
      </c>
      <c r="I740" s="202">
        <f>IF(B721="",0,SUMPRODUCT(C725:C738,I725:I738))</f>
        <v>0</v>
      </c>
      <c r="J740" s="202">
        <f>IF(B721="",0,SUMPRODUCT(C725:C738,J725:J738))</f>
        <v>0</v>
      </c>
      <c r="K740" s="202">
        <f>IF(B721="",0,SUMPRODUCT(C725:C738,K725:K738))</f>
        <v>0</v>
      </c>
      <c r="L740" s="237"/>
      <c r="M740" s="239">
        <f>ROUNDDOWN(SUM(D740:K740),0)</f>
        <v>0</v>
      </c>
      <c r="N740" s="238"/>
      <c r="O740" s="238"/>
      <c r="P740" s="238"/>
      <c r="Q740" s="238"/>
      <c r="R740" s="238"/>
    </row>
  </sheetData>
  <sheetProtection formatColumns="0" formatRows="0" insertColumns="0" insertRows="0" deleteColumns="0" deleteRows="0"/>
  <mergeCells count="259">
    <mergeCell ref="A725:A738"/>
    <mergeCell ref="A739:C739"/>
    <mergeCell ref="A740:C740"/>
    <mergeCell ref="D695:L695"/>
    <mergeCell ref="M695:M696"/>
    <mergeCell ref="A697:A710"/>
    <mergeCell ref="A711:C711"/>
    <mergeCell ref="A712:C712"/>
    <mergeCell ref="A723:A724"/>
    <mergeCell ref="B723:B724"/>
    <mergeCell ref="C723:C724"/>
    <mergeCell ref="D723:L723"/>
    <mergeCell ref="M723:M724"/>
    <mergeCell ref="A669:A682"/>
    <mergeCell ref="A683:C683"/>
    <mergeCell ref="A684:C684"/>
    <mergeCell ref="A695:A696"/>
    <mergeCell ref="B695:B696"/>
    <mergeCell ref="C695:C696"/>
    <mergeCell ref="D639:L639"/>
    <mergeCell ref="M639:M640"/>
    <mergeCell ref="A641:A654"/>
    <mergeCell ref="A655:C655"/>
    <mergeCell ref="A656:C656"/>
    <mergeCell ref="A667:A668"/>
    <mergeCell ref="B667:B668"/>
    <mergeCell ref="C667:C668"/>
    <mergeCell ref="D667:L667"/>
    <mergeCell ref="M667:M668"/>
    <mergeCell ref="A613:A626"/>
    <mergeCell ref="A627:C627"/>
    <mergeCell ref="A628:C628"/>
    <mergeCell ref="A639:A640"/>
    <mergeCell ref="B639:B640"/>
    <mergeCell ref="C639:C640"/>
    <mergeCell ref="D583:L583"/>
    <mergeCell ref="M583:M584"/>
    <mergeCell ref="A585:A598"/>
    <mergeCell ref="A599:C599"/>
    <mergeCell ref="A600:C600"/>
    <mergeCell ref="A611:A612"/>
    <mergeCell ref="B611:B612"/>
    <mergeCell ref="C611:C612"/>
    <mergeCell ref="D611:L611"/>
    <mergeCell ref="M611:M612"/>
    <mergeCell ref="A557:A570"/>
    <mergeCell ref="A571:C571"/>
    <mergeCell ref="A572:C572"/>
    <mergeCell ref="A583:A584"/>
    <mergeCell ref="B583:B584"/>
    <mergeCell ref="C583:C584"/>
    <mergeCell ref="D527:L527"/>
    <mergeCell ref="M527:M528"/>
    <mergeCell ref="A529:A542"/>
    <mergeCell ref="A543:C543"/>
    <mergeCell ref="A544:C544"/>
    <mergeCell ref="A555:A556"/>
    <mergeCell ref="B555:B556"/>
    <mergeCell ref="C555:C556"/>
    <mergeCell ref="D555:L555"/>
    <mergeCell ref="M555:M556"/>
    <mergeCell ref="A501:A514"/>
    <mergeCell ref="A515:C515"/>
    <mergeCell ref="A516:C516"/>
    <mergeCell ref="A527:A528"/>
    <mergeCell ref="B527:B528"/>
    <mergeCell ref="C527:C528"/>
    <mergeCell ref="D471:L471"/>
    <mergeCell ref="M471:M472"/>
    <mergeCell ref="A473:A486"/>
    <mergeCell ref="A487:C487"/>
    <mergeCell ref="A488:C488"/>
    <mergeCell ref="A499:A500"/>
    <mergeCell ref="B499:B500"/>
    <mergeCell ref="C499:C500"/>
    <mergeCell ref="D499:L499"/>
    <mergeCell ref="M499:M500"/>
    <mergeCell ref="A445:A458"/>
    <mergeCell ref="A459:C459"/>
    <mergeCell ref="A460:C460"/>
    <mergeCell ref="A471:A472"/>
    <mergeCell ref="B471:B472"/>
    <mergeCell ref="C471:C472"/>
    <mergeCell ref="D415:L415"/>
    <mergeCell ref="M415:M416"/>
    <mergeCell ref="A417:A430"/>
    <mergeCell ref="A431:C431"/>
    <mergeCell ref="A432:C432"/>
    <mergeCell ref="A443:A444"/>
    <mergeCell ref="B443:B444"/>
    <mergeCell ref="C443:C444"/>
    <mergeCell ref="D443:L443"/>
    <mergeCell ref="M443:M444"/>
    <mergeCell ref="A389:A402"/>
    <mergeCell ref="A403:C403"/>
    <mergeCell ref="A404:C404"/>
    <mergeCell ref="A415:A416"/>
    <mergeCell ref="B415:B416"/>
    <mergeCell ref="C415:C416"/>
    <mergeCell ref="D359:L359"/>
    <mergeCell ref="M359:M360"/>
    <mergeCell ref="A361:A374"/>
    <mergeCell ref="A375:C375"/>
    <mergeCell ref="A376:C376"/>
    <mergeCell ref="A387:A388"/>
    <mergeCell ref="B387:B388"/>
    <mergeCell ref="C387:C388"/>
    <mergeCell ref="D387:L387"/>
    <mergeCell ref="M387:M388"/>
    <mergeCell ref="A333:A346"/>
    <mergeCell ref="A347:C347"/>
    <mergeCell ref="A348:C348"/>
    <mergeCell ref="A359:A360"/>
    <mergeCell ref="B359:B360"/>
    <mergeCell ref="C359:C360"/>
    <mergeCell ref="D303:L303"/>
    <mergeCell ref="M303:M304"/>
    <mergeCell ref="A305:A318"/>
    <mergeCell ref="A319:C319"/>
    <mergeCell ref="A320:C320"/>
    <mergeCell ref="A331:A332"/>
    <mergeCell ref="B331:B332"/>
    <mergeCell ref="C331:C332"/>
    <mergeCell ref="D331:L331"/>
    <mergeCell ref="M331:M332"/>
    <mergeCell ref="A277:A290"/>
    <mergeCell ref="A291:C291"/>
    <mergeCell ref="A292:C292"/>
    <mergeCell ref="A303:A304"/>
    <mergeCell ref="B303:B304"/>
    <mergeCell ref="C303:C304"/>
    <mergeCell ref="D247:L247"/>
    <mergeCell ref="M247:M248"/>
    <mergeCell ref="A249:A262"/>
    <mergeCell ref="A263:C263"/>
    <mergeCell ref="A264:C264"/>
    <mergeCell ref="A275:A276"/>
    <mergeCell ref="B275:B276"/>
    <mergeCell ref="C275:C276"/>
    <mergeCell ref="D275:L275"/>
    <mergeCell ref="M275:M276"/>
    <mergeCell ref="A221:A234"/>
    <mergeCell ref="A235:C235"/>
    <mergeCell ref="A236:C236"/>
    <mergeCell ref="A247:A248"/>
    <mergeCell ref="B247:B248"/>
    <mergeCell ref="C247:C248"/>
    <mergeCell ref="D191:L191"/>
    <mergeCell ref="M191:M192"/>
    <mergeCell ref="A193:A206"/>
    <mergeCell ref="A207:C207"/>
    <mergeCell ref="A208:C208"/>
    <mergeCell ref="A219:A220"/>
    <mergeCell ref="B219:B220"/>
    <mergeCell ref="C219:C220"/>
    <mergeCell ref="D219:L219"/>
    <mergeCell ref="M219:M220"/>
    <mergeCell ref="A165:A178"/>
    <mergeCell ref="A179:C179"/>
    <mergeCell ref="A180:C180"/>
    <mergeCell ref="A191:A192"/>
    <mergeCell ref="B191:B192"/>
    <mergeCell ref="C191:C192"/>
    <mergeCell ref="D135:L135"/>
    <mergeCell ref="M135:M136"/>
    <mergeCell ref="A137:A150"/>
    <mergeCell ref="A151:C151"/>
    <mergeCell ref="A152:C152"/>
    <mergeCell ref="A163:A164"/>
    <mergeCell ref="B163:B164"/>
    <mergeCell ref="C163:C164"/>
    <mergeCell ref="D163:L163"/>
    <mergeCell ref="M163:M164"/>
    <mergeCell ref="A109:A122"/>
    <mergeCell ref="A123:C123"/>
    <mergeCell ref="A124:C124"/>
    <mergeCell ref="A135:A136"/>
    <mergeCell ref="B135:B136"/>
    <mergeCell ref="C135:C136"/>
    <mergeCell ref="D79:L79"/>
    <mergeCell ref="M79:M80"/>
    <mergeCell ref="A81:A94"/>
    <mergeCell ref="A95:C95"/>
    <mergeCell ref="A96:C96"/>
    <mergeCell ref="A107:A108"/>
    <mergeCell ref="B107:B108"/>
    <mergeCell ref="C107:C108"/>
    <mergeCell ref="D107:L107"/>
    <mergeCell ref="M107:M108"/>
    <mergeCell ref="A53:A66"/>
    <mergeCell ref="A67:C67"/>
    <mergeCell ref="A68:C68"/>
    <mergeCell ref="A79:A80"/>
    <mergeCell ref="B79:B80"/>
    <mergeCell ref="C79:C80"/>
    <mergeCell ref="B38:C38"/>
    <mergeCell ref="L38:M38"/>
    <mergeCell ref="A39:C39"/>
    <mergeCell ref="L39:M39"/>
    <mergeCell ref="A51:A52"/>
    <mergeCell ref="B51:B52"/>
    <mergeCell ref="C51:C52"/>
    <mergeCell ref="D51:L51"/>
    <mergeCell ref="M51:M52"/>
    <mergeCell ref="B35:C35"/>
    <mergeCell ref="L35:M35"/>
    <mergeCell ref="B36:C36"/>
    <mergeCell ref="L36:M36"/>
    <mergeCell ref="B37:C37"/>
    <mergeCell ref="L37:M37"/>
    <mergeCell ref="B32:C32"/>
    <mergeCell ref="L32:M32"/>
    <mergeCell ref="B33:C33"/>
    <mergeCell ref="L33:M33"/>
    <mergeCell ref="B34:C34"/>
    <mergeCell ref="L34:M34"/>
    <mergeCell ref="B29:C29"/>
    <mergeCell ref="L29:M29"/>
    <mergeCell ref="B30:C30"/>
    <mergeCell ref="L30:M30"/>
    <mergeCell ref="B31:C31"/>
    <mergeCell ref="L31:M31"/>
    <mergeCell ref="B26:C26"/>
    <mergeCell ref="L26:M26"/>
    <mergeCell ref="B27:C27"/>
    <mergeCell ref="L27:M27"/>
    <mergeCell ref="B28:C28"/>
    <mergeCell ref="L28:M28"/>
    <mergeCell ref="B23:C23"/>
    <mergeCell ref="L23:M23"/>
    <mergeCell ref="B24:C24"/>
    <mergeCell ref="L24:M24"/>
    <mergeCell ref="B25:C25"/>
    <mergeCell ref="L25:M25"/>
    <mergeCell ref="B20:C20"/>
    <mergeCell ref="L20:M20"/>
    <mergeCell ref="B21:C21"/>
    <mergeCell ref="L21:M21"/>
    <mergeCell ref="B22:C22"/>
    <mergeCell ref="L22:M22"/>
    <mergeCell ref="B18:C18"/>
    <mergeCell ref="L18:M18"/>
    <mergeCell ref="B19:C19"/>
    <mergeCell ref="L19:M19"/>
    <mergeCell ref="B14:C14"/>
    <mergeCell ref="L14:M14"/>
    <mergeCell ref="B15:C15"/>
    <mergeCell ref="L15:M15"/>
    <mergeCell ref="B16:C16"/>
    <mergeCell ref="L16:M16"/>
    <mergeCell ref="A1:M1"/>
    <mergeCell ref="A2:M2"/>
    <mergeCell ref="B5:L5"/>
    <mergeCell ref="A12:A13"/>
    <mergeCell ref="B12:C13"/>
    <mergeCell ref="D12:M12"/>
    <mergeCell ref="L13:M13"/>
    <mergeCell ref="B17:C17"/>
    <mergeCell ref="L17:M17"/>
  </mergeCells>
  <phoneticPr fontId="4"/>
  <conditionalFormatting sqref="C51:C52">
    <cfRule type="expression" dxfId="49" priority="25">
      <formula>#REF!=""</formula>
    </cfRule>
  </conditionalFormatting>
  <conditionalFormatting sqref="C79:C80">
    <cfRule type="expression" dxfId="48" priority="24">
      <formula>#REF!=""</formula>
    </cfRule>
  </conditionalFormatting>
  <conditionalFormatting sqref="C107:C108">
    <cfRule type="expression" dxfId="47" priority="23">
      <formula>#REF!=""</formula>
    </cfRule>
  </conditionalFormatting>
  <conditionalFormatting sqref="C135:C136">
    <cfRule type="expression" dxfId="46" priority="22">
      <formula>#REF!=""</formula>
    </cfRule>
  </conditionalFormatting>
  <conditionalFormatting sqref="C163:C164">
    <cfRule type="expression" dxfId="45" priority="21">
      <formula>#REF!=""</formula>
    </cfRule>
  </conditionalFormatting>
  <conditionalFormatting sqref="C191:C192">
    <cfRule type="expression" dxfId="44" priority="20">
      <formula>#REF!=""</formula>
    </cfRule>
  </conditionalFormatting>
  <conditionalFormatting sqref="C219:C220">
    <cfRule type="expression" dxfId="43" priority="19">
      <formula>#REF!=""</formula>
    </cfRule>
  </conditionalFormatting>
  <conditionalFormatting sqref="C247:C248">
    <cfRule type="expression" dxfId="42" priority="18">
      <formula>#REF!=""</formula>
    </cfRule>
  </conditionalFormatting>
  <conditionalFormatting sqref="C275:C276">
    <cfRule type="expression" dxfId="41" priority="17">
      <formula>#REF!=""</formula>
    </cfRule>
  </conditionalFormatting>
  <conditionalFormatting sqref="C303:C304">
    <cfRule type="expression" dxfId="40" priority="16">
      <formula>#REF!=""</formula>
    </cfRule>
  </conditionalFormatting>
  <conditionalFormatting sqref="C331:C332">
    <cfRule type="expression" dxfId="39" priority="15">
      <formula>#REF!=""</formula>
    </cfRule>
  </conditionalFormatting>
  <conditionalFormatting sqref="C359:C360">
    <cfRule type="expression" dxfId="38" priority="14">
      <formula>#REF!=""</formula>
    </cfRule>
  </conditionalFormatting>
  <conditionalFormatting sqref="C387:C388">
    <cfRule type="expression" dxfId="37" priority="13">
      <formula>#REF!=""</formula>
    </cfRule>
  </conditionalFormatting>
  <conditionalFormatting sqref="C415:C416">
    <cfRule type="expression" dxfId="36" priority="12">
      <formula>#REF!=""</formula>
    </cfRule>
  </conditionalFormatting>
  <conditionalFormatting sqref="C443:C444">
    <cfRule type="expression" dxfId="35" priority="11">
      <formula>#REF!=""</formula>
    </cfRule>
  </conditionalFormatting>
  <conditionalFormatting sqref="C471:C472">
    <cfRule type="expression" dxfId="34" priority="10">
      <formula>#REF!=""</formula>
    </cfRule>
  </conditionalFormatting>
  <conditionalFormatting sqref="C499:C500">
    <cfRule type="expression" dxfId="33" priority="9">
      <formula>#REF!=""</formula>
    </cfRule>
  </conditionalFormatting>
  <conditionalFormatting sqref="C527:C528">
    <cfRule type="expression" dxfId="32" priority="8">
      <formula>#REF!=""</formula>
    </cfRule>
  </conditionalFormatting>
  <conditionalFormatting sqref="C555:C556">
    <cfRule type="expression" dxfId="31" priority="7">
      <formula>#REF!=""</formula>
    </cfRule>
  </conditionalFormatting>
  <conditionalFormatting sqref="C583:C584">
    <cfRule type="expression" dxfId="30" priority="6">
      <formula>#REF!=""</formula>
    </cfRule>
  </conditionalFormatting>
  <conditionalFormatting sqref="C611:C612">
    <cfRule type="expression" dxfId="29" priority="5">
      <formula>#REF!=""</formula>
    </cfRule>
  </conditionalFormatting>
  <conditionalFormatting sqref="C639:C640">
    <cfRule type="expression" dxfId="28" priority="4">
      <formula>#REF!=""</formula>
    </cfRule>
  </conditionalFormatting>
  <conditionalFormatting sqref="C667:C668">
    <cfRule type="expression" dxfId="27" priority="3">
      <formula>#REF!=""</formula>
    </cfRule>
  </conditionalFormatting>
  <conditionalFormatting sqref="C695:C696">
    <cfRule type="expression" dxfId="26" priority="2">
      <formula>#REF!=""</formula>
    </cfRule>
  </conditionalFormatting>
  <conditionalFormatting sqref="C723:C724">
    <cfRule type="expression" dxfId="25" priority="1">
      <formula>#REF!=""</formula>
    </cfRule>
  </conditionalFormatting>
  <dataValidations count="1">
    <dataValidation type="list" allowBlank="1" showInputMessage="1" showErrorMessage="1" sqref="B49 B693 B77 B105 B133 B161 B189 B217 B245 B273 B301 B329 B357 B385 B413 B441 B469 B497 B525 B553 B581 B609 B637 B665 B721" xr:uid="{093E48FB-23FB-41EA-81A8-42231031DB4D}">
      <formula1>"日,時間"</formula1>
    </dataValidation>
  </dataValidations>
  <printOptions horizontalCentered="1"/>
  <pageMargins left="0.23622047244094491" right="0.23622047244094491" top="0.98425196850393704" bottom="0.39370078740157483" header="0.31496062992125984" footer="0.31496062992125984"/>
  <pageSetup paperSize="9" scale="77" orientation="landscape" blackAndWhite="1" r:id="rId1"/>
  <rowBreaks count="25" manualBreakCount="25">
    <brk id="39" max="12" man="1"/>
    <brk id="68" max="12" man="1"/>
    <brk id="96" max="12" man="1"/>
    <brk id="124" max="12" man="1"/>
    <brk id="152" max="12" man="1"/>
    <brk id="180" max="12" man="1"/>
    <brk id="208" max="12" man="1"/>
    <brk id="236" max="12" man="1"/>
    <brk id="264" max="12" man="1"/>
    <brk id="292" max="12" man="1"/>
    <brk id="320" max="12" man="1"/>
    <brk id="348" max="12" man="1"/>
    <brk id="376" max="12" man="1"/>
    <brk id="404" max="12" man="1"/>
    <brk id="432" max="12" man="1"/>
    <brk id="460" max="12" man="1"/>
    <brk id="488" max="12" man="1"/>
    <brk id="516" max="12" man="1"/>
    <brk id="544" max="12" man="1"/>
    <brk id="572" max="12" man="1"/>
    <brk id="600" max="12" man="1"/>
    <brk id="628" max="12" man="1"/>
    <brk id="656" max="12" man="1"/>
    <brk id="684" max="12" man="1"/>
    <brk id="712" max="1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2C149-1809-40D5-91A6-2493D0DD41B8}">
  <sheetPr codeName="Sheet33">
    <tabColor rgb="FF00B050"/>
    <pageSetUpPr fitToPage="1"/>
  </sheetPr>
  <dimension ref="A1:M67"/>
  <sheetViews>
    <sheetView showGridLines="0" view="pageBreakPreview" zoomScaleNormal="100" zoomScaleSheetLayoutView="100" workbookViewId="0">
      <selection sqref="A1:C1"/>
    </sheetView>
  </sheetViews>
  <sheetFormatPr defaultColWidth="9" defaultRowHeight="12" x14ac:dyDescent="0.15"/>
  <cols>
    <col min="1" max="1" width="12.875" style="255" customWidth="1"/>
    <col min="2" max="2" width="17.25" style="255" customWidth="1"/>
    <col min="3" max="3" width="62.125" style="255" customWidth="1"/>
    <col min="4" max="16384" width="9" style="191"/>
  </cols>
  <sheetData>
    <row r="1" spans="1:13" ht="33.75" customHeight="1" x14ac:dyDescent="0.15">
      <c r="A1" s="447" t="s">
        <v>429</v>
      </c>
      <c r="B1" s="447"/>
      <c r="C1" s="447"/>
      <c r="D1" s="248"/>
      <c r="E1" s="248"/>
      <c r="F1" s="248"/>
      <c r="G1" s="248"/>
      <c r="H1" s="248"/>
      <c r="I1" s="248"/>
      <c r="J1" s="248"/>
      <c r="K1" s="248"/>
      <c r="L1" s="248"/>
      <c r="M1" s="248"/>
    </row>
    <row r="2" spans="1:13" ht="21" x14ac:dyDescent="0.15">
      <c r="A2" s="448" t="s">
        <v>433</v>
      </c>
      <c r="B2" s="448"/>
      <c r="C2" s="448"/>
      <c r="E2" s="28"/>
    </row>
    <row r="3" spans="1:13" ht="16.5" customHeight="1" x14ac:dyDescent="0.15">
      <c r="A3" s="191" t="s">
        <v>438</v>
      </c>
      <c r="B3" s="191"/>
      <c r="C3" s="191"/>
      <c r="E3" s="28"/>
    </row>
    <row r="4" spans="1:13" ht="40.5" customHeight="1" x14ac:dyDescent="0.15">
      <c r="A4" s="190" t="s">
        <v>139</v>
      </c>
      <c r="B4" s="492" t="str">
        <f>'様式19　実績報告書'!E13</f>
        <v>団体の名称</v>
      </c>
      <c r="C4" s="493"/>
      <c r="E4" s="189"/>
    </row>
    <row r="5" spans="1:13" ht="9.75" customHeight="1" x14ac:dyDescent="0.15">
      <c r="A5" s="192"/>
      <c r="B5" s="192"/>
      <c r="C5" s="192"/>
    </row>
    <row r="6" spans="1:13" ht="37.5" customHeight="1" x14ac:dyDescent="0.15">
      <c r="A6" s="193" t="s">
        <v>140</v>
      </c>
      <c r="B6" s="194">
        <f>+SUM(B18:B20002)</f>
        <v>0</v>
      </c>
      <c r="C6" s="192"/>
    </row>
    <row r="7" spans="1:13" ht="6" customHeight="1" x14ac:dyDescent="0.15">
      <c r="A7" s="192"/>
      <c r="B7" s="192"/>
      <c r="C7" s="192"/>
    </row>
    <row r="8" spans="1:13" s="187" customFormat="1" ht="13.5" x14ac:dyDescent="0.15">
      <c r="A8" s="489" t="s">
        <v>138</v>
      </c>
      <c r="B8" s="489"/>
      <c r="C8" s="489"/>
    </row>
    <row r="9" spans="1:13" ht="13.5" x14ac:dyDescent="0.15">
      <c r="A9" s="491" t="s">
        <v>163</v>
      </c>
      <c r="B9" s="491"/>
      <c r="C9" s="491"/>
    </row>
    <row r="10" spans="1:13" ht="6" customHeight="1" x14ac:dyDescent="0.15">
      <c r="A10" s="249"/>
      <c r="B10" s="249"/>
      <c r="C10" s="249"/>
    </row>
    <row r="11" spans="1:13" ht="13.5" customHeight="1" x14ac:dyDescent="0.15">
      <c r="A11" s="250" t="s">
        <v>164</v>
      </c>
      <c r="B11" s="192"/>
      <c r="C11" s="192"/>
    </row>
    <row r="12" spans="1:13" s="187" customFormat="1" ht="28.5" customHeight="1" x14ac:dyDescent="0.15">
      <c r="A12" s="489" t="s">
        <v>165</v>
      </c>
      <c r="B12" s="489"/>
      <c r="C12" s="489"/>
    </row>
    <row r="13" spans="1:13" s="187" customFormat="1" ht="30" customHeight="1" x14ac:dyDescent="0.15">
      <c r="A13" s="489" t="s">
        <v>166</v>
      </c>
      <c r="B13" s="489"/>
      <c r="C13" s="489"/>
    </row>
    <row r="14" spans="1:13" ht="27" customHeight="1" x14ac:dyDescent="0.15">
      <c r="A14" s="490" t="s">
        <v>439</v>
      </c>
      <c r="B14" s="490"/>
      <c r="C14" s="490"/>
    </row>
    <row r="15" spans="1:13" ht="13.5" x14ac:dyDescent="0.15">
      <c r="A15" s="491" t="s">
        <v>440</v>
      </c>
      <c r="B15" s="491"/>
      <c r="C15" s="491"/>
    </row>
    <row r="16" spans="1:13" ht="13.5" x14ac:dyDescent="0.15">
      <c r="A16" s="192"/>
      <c r="B16" s="192"/>
      <c r="C16" s="192"/>
    </row>
    <row r="17" spans="1:3" ht="26.25" customHeight="1" x14ac:dyDescent="0.15">
      <c r="A17" s="251" t="s">
        <v>167</v>
      </c>
      <c r="B17" s="251" t="s">
        <v>168</v>
      </c>
      <c r="C17" s="251" t="s">
        <v>446</v>
      </c>
    </row>
    <row r="18" spans="1:3" ht="37.5" customHeight="1" x14ac:dyDescent="0.15">
      <c r="A18" s="254" t="s">
        <v>169</v>
      </c>
      <c r="B18" s="252"/>
      <c r="C18" s="253"/>
    </row>
    <row r="19" spans="1:3" ht="37.5" customHeight="1" x14ac:dyDescent="0.15">
      <c r="A19" s="254" t="s">
        <v>170</v>
      </c>
      <c r="B19" s="252"/>
      <c r="C19" s="253"/>
    </row>
    <row r="20" spans="1:3" ht="37.5" customHeight="1" x14ac:dyDescent="0.15">
      <c r="A20" s="254" t="s">
        <v>171</v>
      </c>
      <c r="B20" s="252"/>
      <c r="C20" s="253"/>
    </row>
    <row r="21" spans="1:3" ht="37.5" customHeight="1" x14ac:dyDescent="0.15">
      <c r="A21" s="254" t="s">
        <v>172</v>
      </c>
      <c r="B21" s="252"/>
      <c r="C21" s="253"/>
    </row>
    <row r="22" spans="1:3" ht="37.5" customHeight="1" x14ac:dyDescent="0.15">
      <c r="A22" s="254" t="s">
        <v>173</v>
      </c>
      <c r="B22" s="252"/>
      <c r="C22" s="253"/>
    </row>
    <row r="23" spans="1:3" ht="37.5" customHeight="1" x14ac:dyDescent="0.15">
      <c r="A23" s="254" t="s">
        <v>174</v>
      </c>
      <c r="B23" s="252"/>
      <c r="C23" s="253"/>
    </row>
    <row r="24" spans="1:3" ht="37.5" customHeight="1" x14ac:dyDescent="0.15">
      <c r="A24" s="254" t="s">
        <v>175</v>
      </c>
      <c r="B24" s="252"/>
      <c r="C24" s="253"/>
    </row>
    <row r="25" spans="1:3" ht="37.5" customHeight="1" x14ac:dyDescent="0.15">
      <c r="A25" s="254" t="s">
        <v>176</v>
      </c>
      <c r="B25" s="252"/>
      <c r="C25" s="253"/>
    </row>
    <row r="26" spans="1:3" ht="37.5" customHeight="1" x14ac:dyDescent="0.15">
      <c r="A26" s="254" t="s">
        <v>177</v>
      </c>
      <c r="B26" s="252"/>
      <c r="C26" s="253"/>
    </row>
    <row r="27" spans="1:3" ht="37.5" customHeight="1" x14ac:dyDescent="0.15">
      <c r="A27" s="254" t="s">
        <v>178</v>
      </c>
      <c r="B27" s="252"/>
      <c r="C27" s="253"/>
    </row>
    <row r="28" spans="1:3" ht="37.5" customHeight="1" x14ac:dyDescent="0.15">
      <c r="A28" s="254" t="s">
        <v>179</v>
      </c>
      <c r="B28" s="252"/>
      <c r="C28" s="253"/>
    </row>
    <row r="29" spans="1:3" ht="37.5" customHeight="1" x14ac:dyDescent="0.15">
      <c r="A29" s="254" t="s">
        <v>180</v>
      </c>
      <c r="B29" s="252"/>
      <c r="C29" s="253"/>
    </row>
    <row r="30" spans="1:3" ht="37.5" customHeight="1" x14ac:dyDescent="0.15">
      <c r="A30" s="254" t="s">
        <v>181</v>
      </c>
      <c r="B30" s="252"/>
      <c r="C30" s="253"/>
    </row>
    <row r="31" spans="1:3" ht="37.5" customHeight="1" x14ac:dyDescent="0.15">
      <c r="A31" s="254" t="s">
        <v>182</v>
      </c>
      <c r="B31" s="252"/>
      <c r="C31" s="253"/>
    </row>
    <row r="32" spans="1:3" ht="37.5" customHeight="1" x14ac:dyDescent="0.15">
      <c r="A32" s="254" t="s">
        <v>183</v>
      </c>
      <c r="B32" s="252"/>
      <c r="C32" s="253"/>
    </row>
    <row r="33" spans="1:3" ht="37.5" customHeight="1" x14ac:dyDescent="0.15">
      <c r="A33" s="254" t="s">
        <v>184</v>
      </c>
      <c r="B33" s="252"/>
      <c r="C33" s="253"/>
    </row>
    <row r="34" spans="1:3" ht="37.5" customHeight="1" x14ac:dyDescent="0.15">
      <c r="A34" s="254" t="s">
        <v>185</v>
      </c>
      <c r="B34" s="252"/>
      <c r="C34" s="253"/>
    </row>
    <row r="35" spans="1:3" ht="37.5" customHeight="1" x14ac:dyDescent="0.15">
      <c r="A35" s="254" t="s">
        <v>186</v>
      </c>
      <c r="B35" s="252"/>
      <c r="C35" s="253"/>
    </row>
    <row r="36" spans="1:3" ht="37.5" customHeight="1" x14ac:dyDescent="0.15">
      <c r="A36" s="254" t="s">
        <v>187</v>
      </c>
      <c r="B36" s="252"/>
      <c r="C36" s="253"/>
    </row>
    <row r="37" spans="1:3" ht="37.5" customHeight="1" x14ac:dyDescent="0.15">
      <c r="A37" s="254" t="s">
        <v>188</v>
      </c>
      <c r="B37" s="252"/>
      <c r="C37" s="253"/>
    </row>
    <row r="38" spans="1:3" ht="37.5" customHeight="1" x14ac:dyDescent="0.15">
      <c r="A38" s="254" t="s">
        <v>189</v>
      </c>
      <c r="B38" s="252"/>
      <c r="C38" s="253"/>
    </row>
    <row r="39" spans="1:3" ht="37.5" customHeight="1" x14ac:dyDescent="0.15">
      <c r="A39" s="254" t="s">
        <v>190</v>
      </c>
      <c r="B39" s="252"/>
      <c r="C39" s="253"/>
    </row>
    <row r="40" spans="1:3" ht="37.5" customHeight="1" x14ac:dyDescent="0.15">
      <c r="A40" s="254" t="s">
        <v>191</v>
      </c>
      <c r="B40" s="252"/>
      <c r="C40" s="253"/>
    </row>
    <row r="41" spans="1:3" ht="37.5" customHeight="1" x14ac:dyDescent="0.15">
      <c r="A41" s="254" t="s">
        <v>192</v>
      </c>
      <c r="B41" s="252"/>
      <c r="C41" s="253"/>
    </row>
    <row r="42" spans="1:3" ht="37.5" customHeight="1" x14ac:dyDescent="0.15">
      <c r="A42" s="254" t="s">
        <v>193</v>
      </c>
      <c r="B42" s="252"/>
      <c r="C42" s="253"/>
    </row>
    <row r="43" spans="1:3" ht="37.5" customHeight="1" x14ac:dyDescent="0.15">
      <c r="A43" s="254" t="s">
        <v>194</v>
      </c>
      <c r="B43" s="252"/>
      <c r="C43" s="253"/>
    </row>
    <row r="44" spans="1:3" ht="37.5" customHeight="1" x14ac:dyDescent="0.15">
      <c r="A44" s="254" t="s">
        <v>195</v>
      </c>
      <c r="B44" s="252"/>
      <c r="C44" s="253"/>
    </row>
    <row r="45" spans="1:3" ht="37.5" customHeight="1" x14ac:dyDescent="0.15">
      <c r="A45" s="254" t="s">
        <v>196</v>
      </c>
      <c r="B45" s="252"/>
      <c r="C45" s="253"/>
    </row>
    <row r="46" spans="1:3" ht="37.5" customHeight="1" x14ac:dyDescent="0.15">
      <c r="A46" s="254" t="s">
        <v>197</v>
      </c>
      <c r="B46" s="252"/>
      <c r="C46" s="253"/>
    </row>
    <row r="47" spans="1:3" ht="37.5" customHeight="1" x14ac:dyDescent="0.15">
      <c r="A47" s="254" t="s">
        <v>198</v>
      </c>
      <c r="B47" s="252"/>
      <c r="C47" s="253"/>
    </row>
    <row r="48" spans="1:3" ht="37.5" customHeight="1" x14ac:dyDescent="0.15">
      <c r="A48" s="254" t="s">
        <v>199</v>
      </c>
      <c r="B48" s="252"/>
      <c r="C48" s="253"/>
    </row>
    <row r="49" spans="1:3" ht="37.5" customHeight="1" x14ac:dyDescent="0.15">
      <c r="A49" s="254" t="s">
        <v>200</v>
      </c>
      <c r="B49" s="252"/>
      <c r="C49" s="253"/>
    </row>
    <row r="50" spans="1:3" ht="37.5" customHeight="1" x14ac:dyDescent="0.15">
      <c r="A50" s="254" t="s">
        <v>201</v>
      </c>
      <c r="B50" s="252"/>
      <c r="C50" s="253"/>
    </row>
    <row r="51" spans="1:3" ht="37.5" customHeight="1" x14ac:dyDescent="0.15">
      <c r="A51" s="254" t="s">
        <v>202</v>
      </c>
      <c r="B51" s="252"/>
      <c r="C51" s="253"/>
    </row>
    <row r="52" spans="1:3" ht="37.5" customHeight="1" x14ac:dyDescent="0.15">
      <c r="A52" s="254" t="s">
        <v>203</v>
      </c>
      <c r="B52" s="252"/>
      <c r="C52" s="253"/>
    </row>
    <row r="53" spans="1:3" ht="37.5" customHeight="1" x14ac:dyDescent="0.15">
      <c r="A53" s="254" t="s">
        <v>204</v>
      </c>
      <c r="B53" s="252"/>
      <c r="C53" s="253"/>
    </row>
    <row r="54" spans="1:3" ht="37.5" customHeight="1" x14ac:dyDescent="0.15">
      <c r="A54" s="254" t="s">
        <v>205</v>
      </c>
      <c r="B54" s="252"/>
      <c r="C54" s="253"/>
    </row>
    <row r="55" spans="1:3" ht="37.5" customHeight="1" x14ac:dyDescent="0.15">
      <c r="A55" s="254" t="s">
        <v>206</v>
      </c>
      <c r="B55" s="252"/>
      <c r="C55" s="253"/>
    </row>
    <row r="56" spans="1:3" ht="37.5" customHeight="1" x14ac:dyDescent="0.15">
      <c r="A56" s="254" t="s">
        <v>207</v>
      </c>
      <c r="B56" s="252"/>
      <c r="C56" s="253"/>
    </row>
    <row r="57" spans="1:3" ht="37.5" customHeight="1" x14ac:dyDescent="0.15">
      <c r="A57" s="254" t="s">
        <v>208</v>
      </c>
      <c r="B57" s="252"/>
      <c r="C57" s="253"/>
    </row>
    <row r="58" spans="1:3" ht="37.5" customHeight="1" x14ac:dyDescent="0.15">
      <c r="A58" s="254" t="s">
        <v>209</v>
      </c>
      <c r="B58" s="252"/>
      <c r="C58" s="253"/>
    </row>
    <row r="59" spans="1:3" ht="37.5" customHeight="1" x14ac:dyDescent="0.15">
      <c r="A59" s="254" t="s">
        <v>210</v>
      </c>
      <c r="B59" s="252"/>
      <c r="C59" s="253"/>
    </row>
    <row r="60" spans="1:3" ht="37.5" customHeight="1" x14ac:dyDescent="0.15">
      <c r="A60" s="254" t="s">
        <v>211</v>
      </c>
      <c r="B60" s="252"/>
      <c r="C60" s="253"/>
    </row>
    <row r="61" spans="1:3" ht="37.5" customHeight="1" x14ac:dyDescent="0.15">
      <c r="A61" s="254" t="s">
        <v>212</v>
      </c>
      <c r="B61" s="252"/>
      <c r="C61" s="253"/>
    </row>
    <row r="62" spans="1:3" ht="37.5" customHeight="1" x14ac:dyDescent="0.15">
      <c r="A62" s="254" t="s">
        <v>213</v>
      </c>
      <c r="B62" s="252"/>
      <c r="C62" s="253"/>
    </row>
    <row r="63" spans="1:3" ht="37.5" customHeight="1" x14ac:dyDescent="0.15">
      <c r="A63" s="254" t="s">
        <v>214</v>
      </c>
      <c r="B63" s="252"/>
      <c r="C63" s="253"/>
    </row>
    <row r="64" spans="1:3" ht="37.5" customHeight="1" x14ac:dyDescent="0.15">
      <c r="A64" s="254" t="s">
        <v>215</v>
      </c>
      <c r="B64" s="252"/>
      <c r="C64" s="253"/>
    </row>
    <row r="65" spans="1:3" ht="37.5" customHeight="1" x14ac:dyDescent="0.15">
      <c r="A65" s="254" t="s">
        <v>216</v>
      </c>
      <c r="B65" s="252"/>
      <c r="C65" s="253"/>
    </row>
    <row r="66" spans="1:3" ht="37.5" customHeight="1" x14ac:dyDescent="0.15">
      <c r="A66" s="254" t="s">
        <v>217</v>
      </c>
      <c r="B66" s="252"/>
      <c r="C66" s="253"/>
    </row>
    <row r="67" spans="1:3" ht="37.5" customHeight="1" x14ac:dyDescent="0.15">
      <c r="A67" s="254" t="s">
        <v>218</v>
      </c>
      <c r="B67" s="252"/>
      <c r="C67" s="253"/>
    </row>
  </sheetData>
  <sheetProtection formatColumns="0" formatRows="0" insertColumns="0" insertRows="0" deleteColumns="0" deleteRows="0"/>
  <mergeCells count="9">
    <mergeCell ref="A13:C13"/>
    <mergeCell ref="A14:C14"/>
    <mergeCell ref="A15:C15"/>
    <mergeCell ref="A1:C1"/>
    <mergeCell ref="A2:C2"/>
    <mergeCell ref="B4:C4"/>
    <mergeCell ref="A8:C8"/>
    <mergeCell ref="A9:C9"/>
    <mergeCell ref="A12:C12"/>
  </mergeCells>
  <phoneticPr fontId="4"/>
  <pageMargins left="0.78740157480314965" right="0.59055118110236227" top="0.59055118110236227" bottom="0.78740157480314965" header="0.51181102362204722" footer="0.51181102362204722"/>
  <pageSetup paperSize="9" scale="97" fitToHeight="0" orientation="portrait" r:id="rId1"/>
  <headerFooter alignWithMargins="0"/>
  <rowBreaks count="2" manualBreakCount="2">
    <brk id="30" max="2" man="1"/>
    <brk id="43" max="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A5941-BD99-4046-B5FB-DD092A80F358}">
  <sheetPr codeName="Sheet34">
    <tabColor rgb="FF00B050"/>
    <pageSetUpPr fitToPage="1"/>
  </sheetPr>
  <dimension ref="A1:E67"/>
  <sheetViews>
    <sheetView showGridLines="0" view="pageBreakPreview" zoomScaleNormal="100" zoomScaleSheetLayoutView="100" workbookViewId="0">
      <selection sqref="A1:C1"/>
    </sheetView>
  </sheetViews>
  <sheetFormatPr defaultColWidth="9" defaultRowHeight="12" x14ac:dyDescent="0.15"/>
  <cols>
    <col min="1" max="1" width="12.875" style="255" customWidth="1"/>
    <col min="2" max="2" width="17.25" style="255" customWidth="1"/>
    <col min="3" max="3" width="62.125" style="255" customWidth="1"/>
    <col min="4" max="16384" width="9" style="191"/>
  </cols>
  <sheetData>
    <row r="1" spans="1:5" ht="33.75" customHeight="1" x14ac:dyDescent="0.15">
      <c r="A1" s="447" t="s">
        <v>429</v>
      </c>
      <c r="B1" s="447"/>
      <c r="C1" s="447"/>
    </row>
    <row r="2" spans="1:5" ht="21" x14ac:dyDescent="0.15">
      <c r="A2" s="448" t="s">
        <v>434</v>
      </c>
      <c r="B2" s="448"/>
      <c r="C2" s="448"/>
      <c r="E2" s="28"/>
    </row>
    <row r="3" spans="1:5" ht="16.5" customHeight="1" x14ac:dyDescent="0.15">
      <c r="A3" s="191" t="s">
        <v>438</v>
      </c>
      <c r="B3" s="191"/>
      <c r="C3" s="191"/>
      <c r="E3" s="28"/>
    </row>
    <row r="4" spans="1:5" ht="40.5" customHeight="1" x14ac:dyDescent="0.15">
      <c r="A4" s="190" t="s">
        <v>139</v>
      </c>
      <c r="B4" s="492" t="str">
        <f>'様式19　実績報告書'!E13</f>
        <v>団体の名称</v>
      </c>
      <c r="C4" s="493"/>
      <c r="E4" s="189"/>
    </row>
    <row r="5" spans="1:5" ht="9.75" customHeight="1" x14ac:dyDescent="0.15">
      <c r="A5" s="192"/>
      <c r="B5" s="192"/>
      <c r="C5" s="192"/>
    </row>
    <row r="6" spans="1:5" ht="37.5" customHeight="1" x14ac:dyDescent="0.15">
      <c r="A6" s="193" t="s">
        <v>140</v>
      </c>
      <c r="B6" s="194">
        <f>+SUM(B18:B19955)</f>
        <v>0</v>
      </c>
      <c r="C6" s="192"/>
    </row>
    <row r="7" spans="1:5" ht="6" customHeight="1" x14ac:dyDescent="0.15">
      <c r="A7" s="192"/>
      <c r="B7" s="192"/>
      <c r="C7" s="192"/>
    </row>
    <row r="8" spans="1:5" s="187" customFormat="1" ht="13.5" x14ac:dyDescent="0.15">
      <c r="A8" s="489" t="s">
        <v>138</v>
      </c>
      <c r="B8" s="489"/>
      <c r="C8" s="489"/>
    </row>
    <row r="9" spans="1:5" ht="13.5" x14ac:dyDescent="0.15">
      <c r="A9" s="491" t="s">
        <v>163</v>
      </c>
      <c r="B9" s="491"/>
      <c r="C9" s="491"/>
    </row>
    <row r="10" spans="1:5" ht="6" customHeight="1" x14ac:dyDescent="0.15">
      <c r="A10" s="249"/>
      <c r="B10" s="249"/>
      <c r="C10" s="249"/>
    </row>
    <row r="11" spans="1:5" ht="13.5" customHeight="1" x14ac:dyDescent="0.15">
      <c r="A11" s="250" t="s">
        <v>164</v>
      </c>
      <c r="B11" s="192"/>
      <c r="C11" s="192"/>
    </row>
    <row r="12" spans="1:5" s="187" customFormat="1" ht="28.5" customHeight="1" x14ac:dyDescent="0.15">
      <c r="A12" s="489" t="s">
        <v>270</v>
      </c>
      <c r="B12" s="489"/>
      <c r="C12" s="489"/>
    </row>
    <row r="13" spans="1:5" s="187" customFormat="1" ht="30" customHeight="1" x14ac:dyDescent="0.15">
      <c r="A13" s="489" t="s">
        <v>269</v>
      </c>
      <c r="B13" s="489"/>
      <c r="C13" s="489"/>
    </row>
    <row r="14" spans="1:5" ht="27" customHeight="1" x14ac:dyDescent="0.15">
      <c r="A14" s="490" t="s">
        <v>439</v>
      </c>
      <c r="B14" s="490"/>
      <c r="C14" s="490"/>
    </row>
    <row r="15" spans="1:5" ht="13.5" x14ac:dyDescent="0.15">
      <c r="A15" s="491" t="s">
        <v>440</v>
      </c>
      <c r="B15" s="491"/>
      <c r="C15" s="491"/>
    </row>
    <row r="16" spans="1:5" ht="13.5" x14ac:dyDescent="0.15">
      <c r="A16" s="192"/>
      <c r="B16" s="192"/>
      <c r="C16" s="192"/>
    </row>
    <row r="17" spans="1:3" ht="26.25" customHeight="1" x14ac:dyDescent="0.15">
      <c r="A17" s="251" t="s">
        <v>167</v>
      </c>
      <c r="B17" s="251" t="s">
        <v>168</v>
      </c>
      <c r="C17" s="196" t="s">
        <v>445</v>
      </c>
    </row>
    <row r="18" spans="1:3" ht="37.5" customHeight="1" x14ac:dyDescent="0.15">
      <c r="A18" s="254" t="s">
        <v>268</v>
      </c>
      <c r="B18" s="252"/>
      <c r="C18" s="253"/>
    </row>
    <row r="19" spans="1:3" ht="37.5" customHeight="1" x14ac:dyDescent="0.15">
      <c r="A19" s="254" t="s">
        <v>267</v>
      </c>
      <c r="B19" s="252"/>
      <c r="C19" s="253"/>
    </row>
    <row r="20" spans="1:3" ht="37.5" customHeight="1" x14ac:dyDescent="0.15">
      <c r="A20" s="254" t="s">
        <v>266</v>
      </c>
      <c r="B20" s="252"/>
      <c r="C20" s="253"/>
    </row>
    <row r="21" spans="1:3" ht="37.5" customHeight="1" x14ac:dyDescent="0.15">
      <c r="A21" s="254" t="s">
        <v>265</v>
      </c>
      <c r="B21" s="252"/>
      <c r="C21" s="253"/>
    </row>
    <row r="22" spans="1:3" ht="37.5" customHeight="1" x14ac:dyDescent="0.15">
      <c r="A22" s="254" t="s">
        <v>264</v>
      </c>
      <c r="B22" s="252"/>
      <c r="C22" s="253"/>
    </row>
    <row r="23" spans="1:3" ht="37.5" customHeight="1" x14ac:dyDescent="0.15">
      <c r="A23" s="254" t="s">
        <v>263</v>
      </c>
      <c r="B23" s="252"/>
      <c r="C23" s="253"/>
    </row>
    <row r="24" spans="1:3" ht="37.5" customHeight="1" x14ac:dyDescent="0.15">
      <c r="A24" s="254" t="s">
        <v>262</v>
      </c>
      <c r="B24" s="252"/>
      <c r="C24" s="253"/>
    </row>
    <row r="25" spans="1:3" ht="37.5" customHeight="1" x14ac:dyDescent="0.15">
      <c r="A25" s="254" t="s">
        <v>261</v>
      </c>
      <c r="B25" s="252"/>
      <c r="C25" s="253"/>
    </row>
    <row r="26" spans="1:3" ht="37.5" customHeight="1" x14ac:dyDescent="0.15">
      <c r="A26" s="254" t="s">
        <v>260</v>
      </c>
      <c r="B26" s="252"/>
      <c r="C26" s="253"/>
    </row>
    <row r="27" spans="1:3" ht="37.5" customHeight="1" x14ac:dyDescent="0.15">
      <c r="A27" s="254" t="s">
        <v>259</v>
      </c>
      <c r="B27" s="252"/>
      <c r="C27" s="253"/>
    </row>
    <row r="28" spans="1:3" ht="37.5" customHeight="1" x14ac:dyDescent="0.15">
      <c r="A28" s="254" t="s">
        <v>258</v>
      </c>
      <c r="B28" s="252"/>
      <c r="C28" s="253"/>
    </row>
    <row r="29" spans="1:3" ht="37.5" customHeight="1" x14ac:dyDescent="0.15">
      <c r="A29" s="254" t="s">
        <v>257</v>
      </c>
      <c r="B29" s="252"/>
      <c r="C29" s="253"/>
    </row>
    <row r="30" spans="1:3" ht="37.5" customHeight="1" x14ac:dyDescent="0.15">
      <c r="A30" s="254" t="s">
        <v>256</v>
      </c>
      <c r="B30" s="252"/>
      <c r="C30" s="253"/>
    </row>
    <row r="31" spans="1:3" ht="37.5" customHeight="1" x14ac:dyDescent="0.15">
      <c r="A31" s="254" t="s">
        <v>255</v>
      </c>
      <c r="B31" s="252"/>
      <c r="C31" s="253"/>
    </row>
    <row r="32" spans="1:3" ht="37.5" customHeight="1" x14ac:dyDescent="0.15">
      <c r="A32" s="254" t="s">
        <v>254</v>
      </c>
      <c r="B32" s="252"/>
      <c r="C32" s="253"/>
    </row>
    <row r="33" spans="1:3" ht="37.5" customHeight="1" x14ac:dyDescent="0.15">
      <c r="A33" s="254" t="s">
        <v>253</v>
      </c>
      <c r="B33" s="252"/>
      <c r="C33" s="253"/>
    </row>
    <row r="34" spans="1:3" ht="37.5" customHeight="1" x14ac:dyDescent="0.15">
      <c r="A34" s="254" t="s">
        <v>252</v>
      </c>
      <c r="B34" s="252"/>
      <c r="C34" s="253"/>
    </row>
    <row r="35" spans="1:3" ht="37.5" customHeight="1" x14ac:dyDescent="0.15">
      <c r="A35" s="254" t="s">
        <v>251</v>
      </c>
      <c r="B35" s="252"/>
      <c r="C35" s="253"/>
    </row>
    <row r="36" spans="1:3" ht="37.5" customHeight="1" x14ac:dyDescent="0.15">
      <c r="A36" s="254" t="s">
        <v>250</v>
      </c>
      <c r="B36" s="252"/>
      <c r="C36" s="253"/>
    </row>
    <row r="37" spans="1:3" ht="37.5" customHeight="1" x14ac:dyDescent="0.15">
      <c r="A37" s="254" t="s">
        <v>249</v>
      </c>
      <c r="B37" s="252"/>
      <c r="C37" s="253"/>
    </row>
    <row r="38" spans="1:3" ht="37.5" customHeight="1" x14ac:dyDescent="0.15">
      <c r="A38" s="254" t="s">
        <v>248</v>
      </c>
      <c r="B38" s="252"/>
      <c r="C38" s="253"/>
    </row>
    <row r="39" spans="1:3" ht="37.5" customHeight="1" x14ac:dyDescent="0.15">
      <c r="A39" s="254" t="s">
        <v>247</v>
      </c>
      <c r="B39" s="252"/>
      <c r="C39" s="253"/>
    </row>
    <row r="40" spans="1:3" ht="37.5" customHeight="1" x14ac:dyDescent="0.15">
      <c r="A40" s="254" t="s">
        <v>246</v>
      </c>
      <c r="B40" s="252"/>
      <c r="C40" s="253"/>
    </row>
    <row r="41" spans="1:3" ht="37.5" customHeight="1" x14ac:dyDescent="0.15">
      <c r="A41" s="254" t="s">
        <v>245</v>
      </c>
      <c r="B41" s="252"/>
      <c r="C41" s="253"/>
    </row>
    <row r="42" spans="1:3" ht="37.5" customHeight="1" x14ac:dyDescent="0.15">
      <c r="A42" s="254" t="s">
        <v>244</v>
      </c>
      <c r="B42" s="252"/>
      <c r="C42" s="253"/>
    </row>
    <row r="43" spans="1:3" ht="37.5" customHeight="1" x14ac:dyDescent="0.15">
      <c r="A43" s="254" t="s">
        <v>243</v>
      </c>
      <c r="B43" s="252"/>
      <c r="C43" s="253"/>
    </row>
    <row r="44" spans="1:3" ht="37.5" customHeight="1" x14ac:dyDescent="0.15">
      <c r="A44" s="254" t="s">
        <v>242</v>
      </c>
      <c r="B44" s="252"/>
      <c r="C44" s="253"/>
    </row>
    <row r="45" spans="1:3" ht="37.5" customHeight="1" x14ac:dyDescent="0.15">
      <c r="A45" s="254" t="s">
        <v>241</v>
      </c>
      <c r="B45" s="252"/>
      <c r="C45" s="253"/>
    </row>
    <row r="46" spans="1:3" ht="37.5" customHeight="1" x14ac:dyDescent="0.15">
      <c r="A46" s="254" t="s">
        <v>240</v>
      </c>
      <c r="B46" s="252"/>
      <c r="C46" s="253"/>
    </row>
    <row r="47" spans="1:3" ht="37.5" customHeight="1" x14ac:dyDescent="0.15">
      <c r="A47" s="254" t="s">
        <v>239</v>
      </c>
      <c r="B47" s="252"/>
      <c r="C47" s="253"/>
    </row>
    <row r="48" spans="1:3" ht="37.5" customHeight="1" x14ac:dyDescent="0.15">
      <c r="A48" s="254" t="s">
        <v>238</v>
      </c>
      <c r="B48" s="252"/>
      <c r="C48" s="253"/>
    </row>
    <row r="49" spans="1:3" ht="37.5" customHeight="1" x14ac:dyDescent="0.15">
      <c r="A49" s="254" t="s">
        <v>237</v>
      </c>
      <c r="B49" s="252"/>
      <c r="C49" s="253"/>
    </row>
    <row r="50" spans="1:3" ht="37.5" customHeight="1" x14ac:dyDescent="0.15">
      <c r="A50" s="254" t="s">
        <v>236</v>
      </c>
      <c r="B50" s="252"/>
      <c r="C50" s="253"/>
    </row>
    <row r="51" spans="1:3" ht="37.5" customHeight="1" x14ac:dyDescent="0.15">
      <c r="A51" s="254" t="s">
        <v>235</v>
      </c>
      <c r="B51" s="252"/>
      <c r="C51" s="253"/>
    </row>
    <row r="52" spans="1:3" ht="37.5" customHeight="1" x14ac:dyDescent="0.15">
      <c r="A52" s="254" t="s">
        <v>234</v>
      </c>
      <c r="B52" s="252"/>
      <c r="C52" s="253"/>
    </row>
    <row r="53" spans="1:3" ht="37.5" customHeight="1" x14ac:dyDescent="0.15">
      <c r="A53" s="254" t="s">
        <v>233</v>
      </c>
      <c r="B53" s="252"/>
      <c r="C53" s="253"/>
    </row>
    <row r="54" spans="1:3" ht="37.5" customHeight="1" x14ac:dyDescent="0.15">
      <c r="A54" s="254" t="s">
        <v>232</v>
      </c>
      <c r="B54" s="252"/>
      <c r="C54" s="253"/>
    </row>
    <row r="55" spans="1:3" ht="37.5" customHeight="1" x14ac:dyDescent="0.15">
      <c r="A55" s="254" t="s">
        <v>231</v>
      </c>
      <c r="B55" s="252"/>
      <c r="C55" s="253"/>
    </row>
    <row r="56" spans="1:3" ht="37.5" customHeight="1" x14ac:dyDescent="0.15">
      <c r="A56" s="254" t="s">
        <v>230</v>
      </c>
      <c r="B56" s="252"/>
      <c r="C56" s="253"/>
    </row>
    <row r="57" spans="1:3" ht="37.5" customHeight="1" x14ac:dyDescent="0.15">
      <c r="A57" s="254" t="s">
        <v>229</v>
      </c>
      <c r="B57" s="252"/>
      <c r="C57" s="253"/>
    </row>
    <row r="58" spans="1:3" ht="37.5" customHeight="1" x14ac:dyDescent="0.15">
      <c r="A58" s="254" t="s">
        <v>228</v>
      </c>
      <c r="B58" s="252"/>
      <c r="C58" s="253"/>
    </row>
    <row r="59" spans="1:3" ht="37.5" customHeight="1" x14ac:dyDescent="0.15">
      <c r="A59" s="254" t="s">
        <v>227</v>
      </c>
      <c r="B59" s="252"/>
      <c r="C59" s="253"/>
    </row>
    <row r="60" spans="1:3" ht="37.5" customHeight="1" x14ac:dyDescent="0.15">
      <c r="A60" s="254" t="s">
        <v>226</v>
      </c>
      <c r="B60" s="252"/>
      <c r="C60" s="253"/>
    </row>
    <row r="61" spans="1:3" ht="37.5" customHeight="1" x14ac:dyDescent="0.15">
      <c r="A61" s="254" t="s">
        <v>225</v>
      </c>
      <c r="B61" s="252"/>
      <c r="C61" s="253"/>
    </row>
    <row r="62" spans="1:3" ht="37.5" customHeight="1" x14ac:dyDescent="0.15">
      <c r="A62" s="254" t="s">
        <v>224</v>
      </c>
      <c r="B62" s="252"/>
      <c r="C62" s="253"/>
    </row>
    <row r="63" spans="1:3" ht="37.5" customHeight="1" x14ac:dyDescent="0.15">
      <c r="A63" s="254" t="s">
        <v>223</v>
      </c>
      <c r="B63" s="252"/>
      <c r="C63" s="253"/>
    </row>
    <row r="64" spans="1:3" ht="37.5" customHeight="1" x14ac:dyDescent="0.15">
      <c r="A64" s="254" t="s">
        <v>222</v>
      </c>
      <c r="B64" s="252"/>
      <c r="C64" s="253"/>
    </row>
    <row r="65" spans="1:3" ht="37.5" customHeight="1" x14ac:dyDescent="0.15">
      <c r="A65" s="254" t="s">
        <v>221</v>
      </c>
      <c r="B65" s="252"/>
      <c r="C65" s="253"/>
    </row>
    <row r="66" spans="1:3" ht="37.5" customHeight="1" x14ac:dyDescent="0.15">
      <c r="A66" s="254" t="s">
        <v>220</v>
      </c>
      <c r="B66" s="252"/>
      <c r="C66" s="253"/>
    </row>
    <row r="67" spans="1:3" ht="37.5" customHeight="1" x14ac:dyDescent="0.15">
      <c r="A67" s="254" t="s">
        <v>219</v>
      </c>
      <c r="B67" s="252"/>
      <c r="C67" s="253"/>
    </row>
  </sheetData>
  <sheetProtection formatColumns="0" formatRows="0" insertColumns="0" insertRows="0" deleteColumns="0" deleteRows="0"/>
  <mergeCells count="9">
    <mergeCell ref="A12:C12"/>
    <mergeCell ref="A13:C13"/>
    <mergeCell ref="A14:C14"/>
    <mergeCell ref="A15:C15"/>
    <mergeCell ref="A1:C1"/>
    <mergeCell ref="A2:C2"/>
    <mergeCell ref="B4:C4"/>
    <mergeCell ref="A8:C8"/>
    <mergeCell ref="A9:C9"/>
  </mergeCells>
  <phoneticPr fontId="4"/>
  <pageMargins left="0.78740157480314965" right="0.59055118110236227" top="0.59055118110236227" bottom="0.78740157480314965" header="0.51181102362204722" footer="0.51181102362204722"/>
  <pageSetup paperSize="9" scale="97" fitToHeight="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79A92-D5BA-47C3-8EA6-2D41C60C120F}">
  <sheetPr codeName="Sheet32">
    <tabColor rgb="FF00B050"/>
  </sheetPr>
  <dimension ref="A1:S740"/>
  <sheetViews>
    <sheetView showGridLines="0" view="pageBreakPreview" zoomScale="85" zoomScaleNormal="100" zoomScaleSheetLayoutView="85" workbookViewId="0">
      <pane xSplit="3" ySplit="13" topLeftCell="D14" activePane="bottomRight" state="frozen"/>
      <selection pane="topRight"/>
      <selection pane="bottomLeft"/>
      <selection pane="bottomRight" activeCell="D14" sqref="D14"/>
    </sheetView>
  </sheetViews>
  <sheetFormatPr defaultColWidth="8" defaultRowHeight="13.5" x14ac:dyDescent="0.15"/>
  <cols>
    <col min="1" max="1" width="10.25" style="187" customWidth="1"/>
    <col min="2" max="2" width="37.25" style="187" customWidth="1"/>
    <col min="3" max="12" width="9.25" style="187" customWidth="1"/>
    <col min="13" max="13" width="14.125" style="187" customWidth="1"/>
    <col min="14" max="17" width="9.375" style="187" customWidth="1"/>
    <col min="18" max="18" width="9.875" style="187" customWidth="1"/>
    <col min="19" max="19" width="8" style="187" hidden="1" customWidth="1"/>
    <col min="20" max="16384" width="8" style="187"/>
  </cols>
  <sheetData>
    <row r="1" spans="1:19" ht="14.25" x14ac:dyDescent="0.15">
      <c r="A1" s="447" t="s">
        <v>431</v>
      </c>
      <c r="B1" s="447"/>
      <c r="C1" s="447"/>
      <c r="D1" s="447"/>
      <c r="E1" s="447"/>
      <c r="F1" s="447"/>
      <c r="G1" s="447"/>
      <c r="H1" s="447"/>
      <c r="I1" s="447"/>
      <c r="J1" s="447"/>
      <c r="K1" s="447"/>
      <c r="L1" s="447"/>
      <c r="M1" s="447"/>
      <c r="N1" s="186"/>
      <c r="O1" s="186"/>
      <c r="P1" s="186"/>
      <c r="Q1" s="186"/>
      <c r="R1" s="186"/>
    </row>
    <row r="2" spans="1:19" ht="21" x14ac:dyDescent="0.15">
      <c r="A2" s="448" t="s">
        <v>432</v>
      </c>
      <c r="B2" s="448"/>
      <c r="C2" s="448"/>
      <c r="D2" s="448"/>
      <c r="E2" s="448"/>
      <c r="F2" s="448"/>
      <c r="G2" s="448"/>
      <c r="H2" s="448"/>
      <c r="I2" s="448"/>
      <c r="J2" s="448"/>
      <c r="K2" s="448"/>
      <c r="L2" s="448"/>
      <c r="M2" s="448"/>
      <c r="N2" s="188"/>
      <c r="O2" s="28"/>
      <c r="P2" s="188"/>
      <c r="Q2" s="188"/>
      <c r="R2" s="188"/>
    </row>
    <row r="3" spans="1:19" ht="14.25" x14ac:dyDescent="0.15">
      <c r="A3" s="187" t="s">
        <v>138</v>
      </c>
      <c r="O3" s="28"/>
    </row>
    <row r="4" spans="1:19" ht="14.25" x14ac:dyDescent="0.15">
      <c r="A4" s="187" t="s">
        <v>447</v>
      </c>
      <c r="O4" s="189"/>
    </row>
    <row r="5" spans="1:19" s="191" customFormat="1" ht="24.75" customHeight="1" x14ac:dyDescent="0.15">
      <c r="A5" s="190" t="s">
        <v>139</v>
      </c>
      <c r="B5" s="494" t="str">
        <f>'様式19　実績報告書'!E13</f>
        <v>団体の名称</v>
      </c>
      <c r="C5" s="494"/>
      <c r="D5" s="494"/>
      <c r="E5" s="494"/>
      <c r="F5" s="494"/>
      <c r="G5" s="494"/>
      <c r="H5" s="494"/>
      <c r="I5" s="494"/>
      <c r="J5" s="494"/>
      <c r="K5" s="494"/>
      <c r="L5" s="494"/>
    </row>
    <row r="6" spans="1:19" s="191" customFormat="1" ht="9.75" customHeight="1" x14ac:dyDescent="0.15">
      <c r="A6" s="192"/>
      <c r="B6" s="192"/>
      <c r="C6" s="192"/>
      <c r="D6" s="192"/>
    </row>
    <row r="7" spans="1:19" ht="9.75" customHeight="1" x14ac:dyDescent="0.15"/>
    <row r="8" spans="1:19" ht="31.5" customHeight="1" x14ac:dyDescent="0.15">
      <c r="A8" s="260" t="s">
        <v>140</v>
      </c>
      <c r="B8" s="194">
        <f ca="1">IF(L39="",0,L39)</f>
        <v>0</v>
      </c>
      <c r="C8" s="192"/>
      <c r="D8" s="192"/>
    </row>
    <row r="10" spans="1:19" x14ac:dyDescent="0.15">
      <c r="A10" s="187" t="s">
        <v>156</v>
      </c>
    </row>
    <row r="12" spans="1:19" ht="13.15" customHeight="1" x14ac:dyDescent="0.15">
      <c r="A12" s="488" t="s">
        <v>46</v>
      </c>
      <c r="B12" s="488" t="s">
        <v>142</v>
      </c>
      <c r="C12" s="488"/>
      <c r="D12" s="456" t="s">
        <v>157</v>
      </c>
      <c r="E12" s="457"/>
      <c r="F12" s="457"/>
      <c r="G12" s="457"/>
      <c r="H12" s="457"/>
      <c r="I12" s="457"/>
      <c r="J12" s="457"/>
      <c r="K12" s="457"/>
      <c r="L12" s="457"/>
      <c r="M12" s="458"/>
      <c r="N12" s="195"/>
      <c r="O12" s="195"/>
      <c r="P12" s="195"/>
      <c r="Q12" s="195"/>
      <c r="R12" s="195"/>
    </row>
    <row r="13" spans="1:19" x14ac:dyDescent="0.15">
      <c r="A13" s="488"/>
      <c r="B13" s="488"/>
      <c r="C13" s="488"/>
      <c r="D13" s="196" t="s">
        <v>158</v>
      </c>
      <c r="E13" s="196" t="s">
        <v>144</v>
      </c>
      <c r="F13" s="196" t="s">
        <v>145</v>
      </c>
      <c r="G13" s="196" t="s">
        <v>1</v>
      </c>
      <c r="H13" s="196" t="s">
        <v>2</v>
      </c>
      <c r="I13" s="196" t="s">
        <v>3</v>
      </c>
      <c r="J13" s="196" t="s">
        <v>5</v>
      </c>
      <c r="K13" s="196" t="s">
        <v>4</v>
      </c>
      <c r="L13" s="456" t="s">
        <v>146</v>
      </c>
      <c r="M13" s="458"/>
      <c r="N13" s="197"/>
      <c r="O13" s="197"/>
      <c r="P13" s="197"/>
      <c r="Q13" s="197"/>
      <c r="R13" s="197"/>
    </row>
    <row r="14" spans="1:19" ht="13.5" customHeight="1" x14ac:dyDescent="0.15">
      <c r="A14" s="275" t="s">
        <v>593</v>
      </c>
      <c r="B14" s="463">
        <f ca="1">OFFSET(A$52,$S14-15,0)</f>
        <v>0</v>
      </c>
      <c r="C14" s="464"/>
      <c r="D14" s="243">
        <f t="shared" ref="D14:K29" ca="1" si="0">OFFSET(D$52,$S14,0)</f>
        <v>0</v>
      </c>
      <c r="E14" s="243">
        <f t="shared" ca="1" si="0"/>
        <v>0</v>
      </c>
      <c r="F14" s="243">
        <f t="shared" ca="1" si="0"/>
        <v>0</v>
      </c>
      <c r="G14" s="243">
        <f t="shared" ca="1" si="0"/>
        <v>0</v>
      </c>
      <c r="H14" s="243">
        <f t="shared" ca="1" si="0"/>
        <v>0</v>
      </c>
      <c r="I14" s="243">
        <f t="shared" ca="1" si="0"/>
        <v>0</v>
      </c>
      <c r="J14" s="243">
        <f t="shared" ca="1" si="0"/>
        <v>0</v>
      </c>
      <c r="K14" s="243">
        <f t="shared" ca="1" si="0"/>
        <v>0</v>
      </c>
      <c r="L14" s="465">
        <f ca="1">(SUM(D14:K14))</f>
        <v>0</v>
      </c>
      <c r="M14" s="466"/>
      <c r="N14" s="199"/>
      <c r="O14" s="199"/>
      <c r="P14" s="199"/>
      <c r="Q14" s="199"/>
      <c r="R14" s="199"/>
      <c r="S14" s="187">
        <v>16</v>
      </c>
    </row>
    <row r="15" spans="1:19" x14ac:dyDescent="0.15">
      <c r="A15" s="276" t="s">
        <v>595</v>
      </c>
      <c r="B15" s="459">
        <f t="shared" ref="B15:B38" ca="1" si="1">OFFSET(A$52,$S15-15,0)</f>
        <v>0</v>
      </c>
      <c r="C15" s="460"/>
      <c r="D15" s="244">
        <f t="shared" ca="1" si="0"/>
        <v>0</v>
      </c>
      <c r="E15" s="244">
        <f t="shared" ca="1" si="0"/>
        <v>0</v>
      </c>
      <c r="F15" s="244">
        <f t="shared" ca="1" si="0"/>
        <v>0</v>
      </c>
      <c r="G15" s="244">
        <f t="shared" ca="1" si="0"/>
        <v>0</v>
      </c>
      <c r="H15" s="244">
        <f t="shared" ca="1" si="0"/>
        <v>0</v>
      </c>
      <c r="I15" s="244">
        <f t="shared" ca="1" si="0"/>
        <v>0</v>
      </c>
      <c r="J15" s="244">
        <f t="shared" ca="1" si="0"/>
        <v>0</v>
      </c>
      <c r="K15" s="244">
        <f t="shared" ca="1" si="0"/>
        <v>0</v>
      </c>
      <c r="L15" s="461">
        <f t="shared" ref="L15:L38" ca="1" si="2">(SUM(D15:K15))</f>
        <v>0</v>
      </c>
      <c r="M15" s="462"/>
      <c r="N15" s="199"/>
      <c r="P15" s="199"/>
      <c r="Q15" s="199"/>
      <c r="R15" s="199"/>
      <c r="S15" s="187">
        <f t="shared" ref="S15:S38" si="3">+S14+28</f>
        <v>44</v>
      </c>
    </row>
    <row r="16" spans="1:19" x14ac:dyDescent="0.15">
      <c r="A16" s="276" t="s">
        <v>596</v>
      </c>
      <c r="B16" s="459">
        <f t="shared" ca="1" si="1"/>
        <v>0</v>
      </c>
      <c r="C16" s="460"/>
      <c r="D16" s="244">
        <f t="shared" ca="1" si="0"/>
        <v>0</v>
      </c>
      <c r="E16" s="244">
        <f t="shared" ca="1" si="0"/>
        <v>0</v>
      </c>
      <c r="F16" s="244">
        <f t="shared" ca="1" si="0"/>
        <v>0</v>
      </c>
      <c r="G16" s="244">
        <f t="shared" ca="1" si="0"/>
        <v>0</v>
      </c>
      <c r="H16" s="244">
        <f t="shared" ca="1" si="0"/>
        <v>0</v>
      </c>
      <c r="I16" s="244">
        <f t="shared" ca="1" si="0"/>
        <v>0</v>
      </c>
      <c r="J16" s="244">
        <f t="shared" ca="1" si="0"/>
        <v>0</v>
      </c>
      <c r="K16" s="244">
        <f t="shared" ca="1" si="0"/>
        <v>0</v>
      </c>
      <c r="L16" s="461">
        <f t="shared" ca="1" si="2"/>
        <v>0</v>
      </c>
      <c r="M16" s="462"/>
      <c r="N16" s="199"/>
      <c r="P16" s="199"/>
      <c r="Q16" s="199"/>
      <c r="R16" s="199"/>
      <c r="S16" s="187">
        <f t="shared" si="3"/>
        <v>72</v>
      </c>
    </row>
    <row r="17" spans="1:19" x14ac:dyDescent="0.15">
      <c r="A17" s="276" t="s">
        <v>597</v>
      </c>
      <c r="B17" s="459">
        <f t="shared" ca="1" si="1"/>
        <v>0</v>
      </c>
      <c r="C17" s="460"/>
      <c r="D17" s="244">
        <f t="shared" ca="1" si="0"/>
        <v>0</v>
      </c>
      <c r="E17" s="244">
        <f t="shared" ca="1" si="0"/>
        <v>0</v>
      </c>
      <c r="F17" s="244">
        <f t="shared" ca="1" si="0"/>
        <v>0</v>
      </c>
      <c r="G17" s="244">
        <f t="shared" ca="1" si="0"/>
        <v>0</v>
      </c>
      <c r="H17" s="244">
        <f t="shared" ca="1" si="0"/>
        <v>0</v>
      </c>
      <c r="I17" s="244">
        <f t="shared" ca="1" si="0"/>
        <v>0</v>
      </c>
      <c r="J17" s="244">
        <f t="shared" ca="1" si="0"/>
        <v>0</v>
      </c>
      <c r="K17" s="244">
        <f t="shared" ca="1" si="0"/>
        <v>0</v>
      </c>
      <c r="L17" s="461">
        <f t="shared" ca="1" si="2"/>
        <v>0</v>
      </c>
      <c r="M17" s="462"/>
      <c r="N17" s="199"/>
      <c r="P17" s="199"/>
      <c r="Q17" s="199"/>
      <c r="R17" s="199"/>
      <c r="S17" s="187">
        <f t="shared" si="3"/>
        <v>100</v>
      </c>
    </row>
    <row r="18" spans="1:19" x14ac:dyDescent="0.15">
      <c r="A18" s="276" t="s">
        <v>598</v>
      </c>
      <c r="B18" s="459">
        <f t="shared" ca="1" si="1"/>
        <v>0</v>
      </c>
      <c r="C18" s="460"/>
      <c r="D18" s="244">
        <f t="shared" ca="1" si="0"/>
        <v>0</v>
      </c>
      <c r="E18" s="244">
        <f t="shared" ca="1" si="0"/>
        <v>0</v>
      </c>
      <c r="F18" s="244">
        <f t="shared" ca="1" si="0"/>
        <v>0</v>
      </c>
      <c r="G18" s="244">
        <f t="shared" ca="1" si="0"/>
        <v>0</v>
      </c>
      <c r="H18" s="244">
        <f t="shared" ca="1" si="0"/>
        <v>0</v>
      </c>
      <c r="I18" s="244">
        <f t="shared" ca="1" si="0"/>
        <v>0</v>
      </c>
      <c r="J18" s="244">
        <f t="shared" ca="1" si="0"/>
        <v>0</v>
      </c>
      <c r="K18" s="244">
        <f t="shared" ca="1" si="0"/>
        <v>0</v>
      </c>
      <c r="L18" s="461">
        <f t="shared" ca="1" si="2"/>
        <v>0</v>
      </c>
      <c r="M18" s="462"/>
      <c r="N18" s="199"/>
      <c r="O18" s="199"/>
      <c r="P18" s="199"/>
      <c r="Q18" s="199"/>
      <c r="R18" s="199"/>
      <c r="S18" s="187">
        <f t="shared" si="3"/>
        <v>128</v>
      </c>
    </row>
    <row r="19" spans="1:19" x14ac:dyDescent="0.15">
      <c r="A19" s="276" t="s">
        <v>599</v>
      </c>
      <c r="B19" s="459">
        <f t="shared" ca="1" si="1"/>
        <v>0</v>
      </c>
      <c r="C19" s="460"/>
      <c r="D19" s="244">
        <f t="shared" ca="1" si="0"/>
        <v>0</v>
      </c>
      <c r="E19" s="244">
        <f t="shared" ca="1" si="0"/>
        <v>0</v>
      </c>
      <c r="F19" s="244">
        <f t="shared" ca="1" si="0"/>
        <v>0</v>
      </c>
      <c r="G19" s="244">
        <f t="shared" ca="1" si="0"/>
        <v>0</v>
      </c>
      <c r="H19" s="244">
        <f t="shared" ca="1" si="0"/>
        <v>0</v>
      </c>
      <c r="I19" s="244">
        <f t="shared" ca="1" si="0"/>
        <v>0</v>
      </c>
      <c r="J19" s="244">
        <f t="shared" ca="1" si="0"/>
        <v>0</v>
      </c>
      <c r="K19" s="244">
        <f t="shared" ca="1" si="0"/>
        <v>0</v>
      </c>
      <c r="L19" s="461">
        <f t="shared" ca="1" si="2"/>
        <v>0</v>
      </c>
      <c r="M19" s="462"/>
      <c r="N19" s="199"/>
      <c r="O19" s="199"/>
      <c r="P19" s="199"/>
      <c r="Q19" s="199"/>
      <c r="R19" s="199"/>
      <c r="S19" s="187">
        <f t="shared" si="3"/>
        <v>156</v>
      </c>
    </row>
    <row r="20" spans="1:19" x14ac:dyDescent="0.15">
      <c r="A20" s="276" t="s">
        <v>600</v>
      </c>
      <c r="B20" s="459">
        <f t="shared" ca="1" si="1"/>
        <v>0</v>
      </c>
      <c r="C20" s="460"/>
      <c r="D20" s="244">
        <f t="shared" ca="1" si="0"/>
        <v>0</v>
      </c>
      <c r="E20" s="244">
        <f t="shared" ca="1" si="0"/>
        <v>0</v>
      </c>
      <c r="F20" s="244">
        <f t="shared" ca="1" si="0"/>
        <v>0</v>
      </c>
      <c r="G20" s="244">
        <f t="shared" ca="1" si="0"/>
        <v>0</v>
      </c>
      <c r="H20" s="244">
        <f t="shared" ca="1" si="0"/>
        <v>0</v>
      </c>
      <c r="I20" s="244">
        <f t="shared" ca="1" si="0"/>
        <v>0</v>
      </c>
      <c r="J20" s="244">
        <f t="shared" ca="1" si="0"/>
        <v>0</v>
      </c>
      <c r="K20" s="244">
        <f t="shared" ca="1" si="0"/>
        <v>0</v>
      </c>
      <c r="L20" s="461">
        <f t="shared" ca="1" si="2"/>
        <v>0</v>
      </c>
      <c r="M20" s="462"/>
      <c r="N20" s="199"/>
      <c r="O20" s="199"/>
      <c r="P20" s="199"/>
      <c r="Q20" s="199"/>
      <c r="R20" s="199"/>
      <c r="S20" s="187">
        <f t="shared" si="3"/>
        <v>184</v>
      </c>
    </row>
    <row r="21" spans="1:19" x14ac:dyDescent="0.15">
      <c r="A21" s="276" t="s">
        <v>601</v>
      </c>
      <c r="B21" s="459">
        <f t="shared" ca="1" si="1"/>
        <v>0</v>
      </c>
      <c r="C21" s="460"/>
      <c r="D21" s="244">
        <f t="shared" ca="1" si="0"/>
        <v>0</v>
      </c>
      <c r="E21" s="244">
        <f t="shared" ca="1" si="0"/>
        <v>0</v>
      </c>
      <c r="F21" s="244">
        <f t="shared" ca="1" si="0"/>
        <v>0</v>
      </c>
      <c r="G21" s="244">
        <f t="shared" ca="1" si="0"/>
        <v>0</v>
      </c>
      <c r="H21" s="244">
        <f t="shared" ca="1" si="0"/>
        <v>0</v>
      </c>
      <c r="I21" s="244">
        <f t="shared" ca="1" si="0"/>
        <v>0</v>
      </c>
      <c r="J21" s="244">
        <f t="shared" ca="1" si="0"/>
        <v>0</v>
      </c>
      <c r="K21" s="244">
        <f t="shared" ca="1" si="0"/>
        <v>0</v>
      </c>
      <c r="L21" s="461">
        <f t="shared" ca="1" si="2"/>
        <v>0</v>
      </c>
      <c r="M21" s="462"/>
      <c r="N21" s="199"/>
      <c r="O21" s="199"/>
      <c r="P21" s="199"/>
      <c r="Q21" s="199"/>
      <c r="R21" s="199"/>
      <c r="S21" s="187">
        <f t="shared" si="3"/>
        <v>212</v>
      </c>
    </row>
    <row r="22" spans="1:19" x14ac:dyDescent="0.15">
      <c r="A22" s="276" t="s">
        <v>602</v>
      </c>
      <c r="B22" s="459">
        <f t="shared" ca="1" si="1"/>
        <v>0</v>
      </c>
      <c r="C22" s="460"/>
      <c r="D22" s="244">
        <f t="shared" ca="1" si="0"/>
        <v>0</v>
      </c>
      <c r="E22" s="244">
        <f t="shared" ca="1" si="0"/>
        <v>0</v>
      </c>
      <c r="F22" s="244">
        <f t="shared" ca="1" si="0"/>
        <v>0</v>
      </c>
      <c r="G22" s="244">
        <f t="shared" ca="1" si="0"/>
        <v>0</v>
      </c>
      <c r="H22" s="244">
        <f t="shared" ca="1" si="0"/>
        <v>0</v>
      </c>
      <c r="I22" s="244">
        <f t="shared" ca="1" si="0"/>
        <v>0</v>
      </c>
      <c r="J22" s="244">
        <f t="shared" ca="1" si="0"/>
        <v>0</v>
      </c>
      <c r="K22" s="244">
        <f t="shared" ca="1" si="0"/>
        <v>0</v>
      </c>
      <c r="L22" s="461">
        <f t="shared" ca="1" si="2"/>
        <v>0</v>
      </c>
      <c r="M22" s="462"/>
      <c r="N22" s="199"/>
      <c r="O22" s="199"/>
      <c r="P22" s="199"/>
      <c r="Q22" s="199"/>
      <c r="R22" s="199"/>
      <c r="S22" s="187">
        <f t="shared" si="3"/>
        <v>240</v>
      </c>
    </row>
    <row r="23" spans="1:19" x14ac:dyDescent="0.15">
      <c r="A23" s="276" t="s">
        <v>603</v>
      </c>
      <c r="B23" s="459">
        <f t="shared" ca="1" si="1"/>
        <v>0</v>
      </c>
      <c r="C23" s="460"/>
      <c r="D23" s="244">
        <f t="shared" ca="1" si="0"/>
        <v>0</v>
      </c>
      <c r="E23" s="244">
        <f t="shared" ca="1" si="0"/>
        <v>0</v>
      </c>
      <c r="F23" s="244">
        <f t="shared" ca="1" si="0"/>
        <v>0</v>
      </c>
      <c r="G23" s="244">
        <f t="shared" ca="1" si="0"/>
        <v>0</v>
      </c>
      <c r="H23" s="244">
        <f t="shared" ca="1" si="0"/>
        <v>0</v>
      </c>
      <c r="I23" s="244">
        <f t="shared" ca="1" si="0"/>
        <v>0</v>
      </c>
      <c r="J23" s="244">
        <f t="shared" ca="1" si="0"/>
        <v>0</v>
      </c>
      <c r="K23" s="244">
        <f t="shared" ca="1" si="0"/>
        <v>0</v>
      </c>
      <c r="L23" s="461">
        <f t="shared" ca="1" si="2"/>
        <v>0</v>
      </c>
      <c r="M23" s="462"/>
      <c r="N23" s="199"/>
      <c r="O23" s="199"/>
      <c r="P23" s="199"/>
      <c r="Q23" s="199"/>
      <c r="R23" s="199"/>
      <c r="S23" s="187">
        <f t="shared" si="3"/>
        <v>268</v>
      </c>
    </row>
    <row r="24" spans="1:19" x14ac:dyDescent="0.15">
      <c r="A24" s="276" t="s">
        <v>604</v>
      </c>
      <c r="B24" s="459">
        <f t="shared" ca="1" si="1"/>
        <v>0</v>
      </c>
      <c r="C24" s="460"/>
      <c r="D24" s="244">
        <f t="shared" ca="1" si="0"/>
        <v>0</v>
      </c>
      <c r="E24" s="244">
        <f t="shared" ca="1" si="0"/>
        <v>0</v>
      </c>
      <c r="F24" s="244">
        <f t="shared" ca="1" si="0"/>
        <v>0</v>
      </c>
      <c r="G24" s="244">
        <f t="shared" ca="1" si="0"/>
        <v>0</v>
      </c>
      <c r="H24" s="244">
        <f t="shared" ca="1" si="0"/>
        <v>0</v>
      </c>
      <c r="I24" s="244">
        <f t="shared" ca="1" si="0"/>
        <v>0</v>
      </c>
      <c r="J24" s="244">
        <f t="shared" ca="1" si="0"/>
        <v>0</v>
      </c>
      <c r="K24" s="244">
        <f t="shared" ca="1" si="0"/>
        <v>0</v>
      </c>
      <c r="L24" s="461">
        <f t="shared" ca="1" si="2"/>
        <v>0</v>
      </c>
      <c r="M24" s="462"/>
      <c r="N24" s="199"/>
      <c r="O24" s="199"/>
      <c r="P24" s="199"/>
      <c r="Q24" s="199"/>
      <c r="R24" s="199"/>
      <c r="S24" s="187">
        <f t="shared" si="3"/>
        <v>296</v>
      </c>
    </row>
    <row r="25" spans="1:19" x14ac:dyDescent="0.15">
      <c r="A25" s="276" t="s">
        <v>605</v>
      </c>
      <c r="B25" s="459">
        <f t="shared" ca="1" si="1"/>
        <v>0</v>
      </c>
      <c r="C25" s="460"/>
      <c r="D25" s="244">
        <f t="shared" ca="1" si="0"/>
        <v>0</v>
      </c>
      <c r="E25" s="244">
        <f t="shared" ca="1" si="0"/>
        <v>0</v>
      </c>
      <c r="F25" s="244">
        <f t="shared" ca="1" si="0"/>
        <v>0</v>
      </c>
      <c r="G25" s="244">
        <f t="shared" ca="1" si="0"/>
        <v>0</v>
      </c>
      <c r="H25" s="244">
        <f t="shared" ca="1" si="0"/>
        <v>0</v>
      </c>
      <c r="I25" s="244">
        <f t="shared" ca="1" si="0"/>
        <v>0</v>
      </c>
      <c r="J25" s="244">
        <f t="shared" ca="1" si="0"/>
        <v>0</v>
      </c>
      <c r="K25" s="244">
        <f t="shared" ca="1" si="0"/>
        <v>0</v>
      </c>
      <c r="L25" s="461">
        <f t="shared" ca="1" si="2"/>
        <v>0</v>
      </c>
      <c r="M25" s="462"/>
      <c r="N25" s="199"/>
      <c r="O25" s="199"/>
      <c r="P25" s="199"/>
      <c r="Q25" s="199"/>
      <c r="R25" s="199"/>
      <c r="S25" s="187">
        <f t="shared" si="3"/>
        <v>324</v>
      </c>
    </row>
    <row r="26" spans="1:19" x14ac:dyDescent="0.15">
      <c r="A26" s="276" t="s">
        <v>606</v>
      </c>
      <c r="B26" s="459">
        <f t="shared" ca="1" si="1"/>
        <v>0</v>
      </c>
      <c r="C26" s="460"/>
      <c r="D26" s="244">
        <f t="shared" ca="1" si="0"/>
        <v>0</v>
      </c>
      <c r="E26" s="244">
        <f t="shared" ca="1" si="0"/>
        <v>0</v>
      </c>
      <c r="F26" s="244">
        <f t="shared" ca="1" si="0"/>
        <v>0</v>
      </c>
      <c r="G26" s="244">
        <f t="shared" ca="1" si="0"/>
        <v>0</v>
      </c>
      <c r="H26" s="244">
        <f t="shared" ca="1" si="0"/>
        <v>0</v>
      </c>
      <c r="I26" s="244">
        <f t="shared" ca="1" si="0"/>
        <v>0</v>
      </c>
      <c r="J26" s="244">
        <f t="shared" ca="1" si="0"/>
        <v>0</v>
      </c>
      <c r="K26" s="244">
        <f t="shared" ca="1" si="0"/>
        <v>0</v>
      </c>
      <c r="L26" s="461">
        <f t="shared" ca="1" si="2"/>
        <v>0</v>
      </c>
      <c r="M26" s="462"/>
      <c r="N26" s="199"/>
      <c r="O26" s="199"/>
      <c r="P26" s="199"/>
      <c r="Q26" s="199"/>
      <c r="R26" s="199"/>
      <c r="S26" s="187">
        <f t="shared" si="3"/>
        <v>352</v>
      </c>
    </row>
    <row r="27" spans="1:19" x14ac:dyDescent="0.15">
      <c r="A27" s="276" t="s">
        <v>607</v>
      </c>
      <c r="B27" s="459">
        <f t="shared" ca="1" si="1"/>
        <v>0</v>
      </c>
      <c r="C27" s="460"/>
      <c r="D27" s="244">
        <f t="shared" ca="1" si="0"/>
        <v>0</v>
      </c>
      <c r="E27" s="244">
        <f t="shared" ca="1" si="0"/>
        <v>0</v>
      </c>
      <c r="F27" s="244">
        <f t="shared" ca="1" si="0"/>
        <v>0</v>
      </c>
      <c r="G27" s="244">
        <f t="shared" ca="1" si="0"/>
        <v>0</v>
      </c>
      <c r="H27" s="244">
        <f t="shared" ca="1" si="0"/>
        <v>0</v>
      </c>
      <c r="I27" s="244">
        <f t="shared" ca="1" si="0"/>
        <v>0</v>
      </c>
      <c r="J27" s="244">
        <f t="shared" ca="1" si="0"/>
        <v>0</v>
      </c>
      <c r="K27" s="244">
        <f t="shared" ca="1" si="0"/>
        <v>0</v>
      </c>
      <c r="L27" s="461">
        <f t="shared" ca="1" si="2"/>
        <v>0</v>
      </c>
      <c r="M27" s="462"/>
      <c r="N27" s="199"/>
      <c r="O27" s="199"/>
      <c r="P27" s="199"/>
      <c r="Q27" s="199"/>
      <c r="R27" s="199"/>
      <c r="S27" s="187">
        <f t="shared" si="3"/>
        <v>380</v>
      </c>
    </row>
    <row r="28" spans="1:19" x14ac:dyDescent="0.15">
      <c r="A28" s="276" t="s">
        <v>608</v>
      </c>
      <c r="B28" s="459">
        <f t="shared" ca="1" si="1"/>
        <v>0</v>
      </c>
      <c r="C28" s="460"/>
      <c r="D28" s="244">
        <f t="shared" ca="1" si="0"/>
        <v>0</v>
      </c>
      <c r="E28" s="244">
        <f t="shared" ca="1" si="0"/>
        <v>0</v>
      </c>
      <c r="F28" s="244">
        <f t="shared" ca="1" si="0"/>
        <v>0</v>
      </c>
      <c r="G28" s="244">
        <f t="shared" ca="1" si="0"/>
        <v>0</v>
      </c>
      <c r="H28" s="244">
        <f t="shared" ca="1" si="0"/>
        <v>0</v>
      </c>
      <c r="I28" s="244">
        <f t="shared" ca="1" si="0"/>
        <v>0</v>
      </c>
      <c r="J28" s="244">
        <f t="shared" ca="1" si="0"/>
        <v>0</v>
      </c>
      <c r="K28" s="244">
        <f t="shared" ca="1" si="0"/>
        <v>0</v>
      </c>
      <c r="L28" s="461">
        <f t="shared" ca="1" si="2"/>
        <v>0</v>
      </c>
      <c r="M28" s="462"/>
      <c r="N28" s="199"/>
      <c r="O28" s="199"/>
      <c r="P28" s="199"/>
      <c r="Q28" s="199"/>
      <c r="R28" s="199"/>
      <c r="S28" s="187">
        <f t="shared" si="3"/>
        <v>408</v>
      </c>
    </row>
    <row r="29" spans="1:19" x14ac:dyDescent="0.15">
      <c r="A29" s="276" t="s">
        <v>609</v>
      </c>
      <c r="B29" s="459">
        <f t="shared" ca="1" si="1"/>
        <v>0</v>
      </c>
      <c r="C29" s="460"/>
      <c r="D29" s="244">
        <f t="shared" ca="1" si="0"/>
        <v>0</v>
      </c>
      <c r="E29" s="244">
        <f t="shared" ca="1" si="0"/>
        <v>0</v>
      </c>
      <c r="F29" s="244">
        <f t="shared" ca="1" si="0"/>
        <v>0</v>
      </c>
      <c r="G29" s="244">
        <f t="shared" ca="1" si="0"/>
        <v>0</v>
      </c>
      <c r="H29" s="244">
        <f t="shared" ca="1" si="0"/>
        <v>0</v>
      </c>
      <c r="I29" s="244">
        <f t="shared" ca="1" si="0"/>
        <v>0</v>
      </c>
      <c r="J29" s="244">
        <f t="shared" ca="1" si="0"/>
        <v>0</v>
      </c>
      <c r="K29" s="244">
        <f t="shared" ca="1" si="0"/>
        <v>0</v>
      </c>
      <c r="L29" s="461">
        <f t="shared" ca="1" si="2"/>
        <v>0</v>
      </c>
      <c r="M29" s="462"/>
      <c r="N29" s="199"/>
      <c r="O29" s="199"/>
      <c r="P29" s="199"/>
      <c r="Q29" s="199"/>
      <c r="R29" s="199"/>
      <c r="S29" s="187">
        <f t="shared" si="3"/>
        <v>436</v>
      </c>
    </row>
    <row r="30" spans="1:19" x14ac:dyDescent="0.15">
      <c r="A30" s="276" t="s">
        <v>610</v>
      </c>
      <c r="B30" s="459">
        <f t="shared" ca="1" si="1"/>
        <v>0</v>
      </c>
      <c r="C30" s="460"/>
      <c r="D30" s="244">
        <f t="shared" ref="D30:K38" ca="1" si="4">OFFSET(D$52,$S30,0)</f>
        <v>0</v>
      </c>
      <c r="E30" s="244">
        <f t="shared" ca="1" si="4"/>
        <v>0</v>
      </c>
      <c r="F30" s="244">
        <f t="shared" ca="1" si="4"/>
        <v>0</v>
      </c>
      <c r="G30" s="244">
        <f t="shared" ca="1" si="4"/>
        <v>0</v>
      </c>
      <c r="H30" s="244">
        <f t="shared" ca="1" si="4"/>
        <v>0</v>
      </c>
      <c r="I30" s="244">
        <f t="shared" ca="1" si="4"/>
        <v>0</v>
      </c>
      <c r="J30" s="244">
        <f t="shared" ca="1" si="4"/>
        <v>0</v>
      </c>
      <c r="K30" s="244">
        <f t="shared" ca="1" si="4"/>
        <v>0</v>
      </c>
      <c r="L30" s="461">
        <f t="shared" ca="1" si="2"/>
        <v>0</v>
      </c>
      <c r="M30" s="462"/>
      <c r="N30" s="199"/>
      <c r="O30" s="199"/>
      <c r="P30" s="199"/>
      <c r="Q30" s="199"/>
      <c r="R30" s="199"/>
      <c r="S30" s="187">
        <f t="shared" si="3"/>
        <v>464</v>
      </c>
    </row>
    <row r="31" spans="1:19" x14ac:dyDescent="0.15">
      <c r="A31" s="276" t="s">
        <v>611</v>
      </c>
      <c r="B31" s="459">
        <f t="shared" ca="1" si="1"/>
        <v>0</v>
      </c>
      <c r="C31" s="460"/>
      <c r="D31" s="244">
        <f t="shared" ca="1" si="4"/>
        <v>0</v>
      </c>
      <c r="E31" s="244">
        <f t="shared" ca="1" si="4"/>
        <v>0</v>
      </c>
      <c r="F31" s="244">
        <f t="shared" ca="1" si="4"/>
        <v>0</v>
      </c>
      <c r="G31" s="244">
        <f t="shared" ca="1" si="4"/>
        <v>0</v>
      </c>
      <c r="H31" s="244">
        <f t="shared" ca="1" si="4"/>
        <v>0</v>
      </c>
      <c r="I31" s="244">
        <f t="shared" ca="1" si="4"/>
        <v>0</v>
      </c>
      <c r="J31" s="244">
        <f t="shared" ca="1" si="4"/>
        <v>0</v>
      </c>
      <c r="K31" s="244">
        <f t="shared" ca="1" si="4"/>
        <v>0</v>
      </c>
      <c r="L31" s="461">
        <f t="shared" ca="1" si="2"/>
        <v>0</v>
      </c>
      <c r="M31" s="462"/>
      <c r="N31" s="199"/>
      <c r="O31" s="199"/>
      <c r="P31" s="199"/>
      <c r="Q31" s="199"/>
      <c r="R31" s="199"/>
      <c r="S31" s="187">
        <f t="shared" si="3"/>
        <v>492</v>
      </c>
    </row>
    <row r="32" spans="1:19" x14ac:dyDescent="0.15">
      <c r="A32" s="276" t="s">
        <v>612</v>
      </c>
      <c r="B32" s="459">
        <f t="shared" ca="1" si="1"/>
        <v>0</v>
      </c>
      <c r="C32" s="460"/>
      <c r="D32" s="244">
        <f t="shared" ca="1" si="4"/>
        <v>0</v>
      </c>
      <c r="E32" s="244">
        <f t="shared" ca="1" si="4"/>
        <v>0</v>
      </c>
      <c r="F32" s="244">
        <f t="shared" ca="1" si="4"/>
        <v>0</v>
      </c>
      <c r="G32" s="244">
        <f t="shared" ca="1" si="4"/>
        <v>0</v>
      </c>
      <c r="H32" s="244">
        <f t="shared" ca="1" si="4"/>
        <v>0</v>
      </c>
      <c r="I32" s="244">
        <f t="shared" ca="1" si="4"/>
        <v>0</v>
      </c>
      <c r="J32" s="244">
        <f t="shared" ca="1" si="4"/>
        <v>0</v>
      </c>
      <c r="K32" s="244">
        <f t="shared" ca="1" si="4"/>
        <v>0</v>
      </c>
      <c r="L32" s="461">
        <f t="shared" ca="1" si="2"/>
        <v>0</v>
      </c>
      <c r="M32" s="462"/>
      <c r="N32" s="199"/>
      <c r="O32" s="199"/>
      <c r="P32" s="199"/>
      <c r="Q32" s="199"/>
      <c r="R32" s="199"/>
      <c r="S32" s="187">
        <f t="shared" si="3"/>
        <v>520</v>
      </c>
    </row>
    <row r="33" spans="1:19" x14ac:dyDescent="0.15">
      <c r="A33" s="276" t="s">
        <v>613</v>
      </c>
      <c r="B33" s="459">
        <f t="shared" ca="1" si="1"/>
        <v>0</v>
      </c>
      <c r="C33" s="460"/>
      <c r="D33" s="244">
        <f t="shared" ca="1" si="4"/>
        <v>0</v>
      </c>
      <c r="E33" s="244">
        <f t="shared" ca="1" si="4"/>
        <v>0</v>
      </c>
      <c r="F33" s="244">
        <f t="shared" ca="1" si="4"/>
        <v>0</v>
      </c>
      <c r="G33" s="244">
        <f t="shared" ca="1" si="4"/>
        <v>0</v>
      </c>
      <c r="H33" s="244">
        <f t="shared" ca="1" si="4"/>
        <v>0</v>
      </c>
      <c r="I33" s="244">
        <f t="shared" ca="1" si="4"/>
        <v>0</v>
      </c>
      <c r="J33" s="244">
        <f t="shared" ca="1" si="4"/>
        <v>0</v>
      </c>
      <c r="K33" s="244">
        <f t="shared" ca="1" si="4"/>
        <v>0</v>
      </c>
      <c r="L33" s="461">
        <f t="shared" ca="1" si="2"/>
        <v>0</v>
      </c>
      <c r="M33" s="462"/>
      <c r="N33" s="199"/>
      <c r="O33" s="199"/>
      <c r="P33" s="199"/>
      <c r="Q33" s="199"/>
      <c r="R33" s="199"/>
      <c r="S33" s="187">
        <f t="shared" si="3"/>
        <v>548</v>
      </c>
    </row>
    <row r="34" spans="1:19" x14ac:dyDescent="0.15">
      <c r="A34" s="276" t="s">
        <v>614</v>
      </c>
      <c r="B34" s="459">
        <f t="shared" ca="1" si="1"/>
        <v>0</v>
      </c>
      <c r="C34" s="460"/>
      <c r="D34" s="244">
        <f t="shared" ca="1" si="4"/>
        <v>0</v>
      </c>
      <c r="E34" s="244">
        <f t="shared" ca="1" si="4"/>
        <v>0</v>
      </c>
      <c r="F34" s="244">
        <f t="shared" ca="1" si="4"/>
        <v>0</v>
      </c>
      <c r="G34" s="244">
        <f t="shared" ca="1" si="4"/>
        <v>0</v>
      </c>
      <c r="H34" s="244">
        <f t="shared" ca="1" si="4"/>
        <v>0</v>
      </c>
      <c r="I34" s="244">
        <f t="shared" ca="1" si="4"/>
        <v>0</v>
      </c>
      <c r="J34" s="244">
        <f t="shared" ca="1" si="4"/>
        <v>0</v>
      </c>
      <c r="K34" s="244">
        <f t="shared" ca="1" si="4"/>
        <v>0</v>
      </c>
      <c r="L34" s="461">
        <f t="shared" ca="1" si="2"/>
        <v>0</v>
      </c>
      <c r="M34" s="462"/>
      <c r="N34" s="199"/>
      <c r="O34" s="199"/>
      <c r="P34" s="199"/>
      <c r="Q34" s="199"/>
      <c r="R34" s="199"/>
      <c r="S34" s="187">
        <f t="shared" si="3"/>
        <v>576</v>
      </c>
    </row>
    <row r="35" spans="1:19" x14ac:dyDescent="0.15">
      <c r="A35" s="276" t="s">
        <v>615</v>
      </c>
      <c r="B35" s="459">
        <f t="shared" ca="1" si="1"/>
        <v>0</v>
      </c>
      <c r="C35" s="460"/>
      <c r="D35" s="244">
        <f t="shared" ca="1" si="4"/>
        <v>0</v>
      </c>
      <c r="E35" s="244">
        <f t="shared" ca="1" si="4"/>
        <v>0</v>
      </c>
      <c r="F35" s="244">
        <f t="shared" ca="1" si="4"/>
        <v>0</v>
      </c>
      <c r="G35" s="244">
        <f t="shared" ca="1" si="4"/>
        <v>0</v>
      </c>
      <c r="H35" s="244">
        <f t="shared" ca="1" si="4"/>
        <v>0</v>
      </c>
      <c r="I35" s="244">
        <f t="shared" ca="1" si="4"/>
        <v>0</v>
      </c>
      <c r="J35" s="244">
        <f t="shared" ca="1" si="4"/>
        <v>0</v>
      </c>
      <c r="K35" s="244">
        <f t="shared" ca="1" si="4"/>
        <v>0</v>
      </c>
      <c r="L35" s="461">
        <f t="shared" ca="1" si="2"/>
        <v>0</v>
      </c>
      <c r="M35" s="462"/>
      <c r="N35" s="199"/>
      <c r="O35" s="199"/>
      <c r="P35" s="199"/>
      <c r="Q35" s="199"/>
      <c r="R35" s="199"/>
      <c r="S35" s="187">
        <f t="shared" si="3"/>
        <v>604</v>
      </c>
    </row>
    <row r="36" spans="1:19" x14ac:dyDescent="0.15">
      <c r="A36" s="276" t="s">
        <v>616</v>
      </c>
      <c r="B36" s="459">
        <f t="shared" ca="1" si="1"/>
        <v>0</v>
      </c>
      <c r="C36" s="460"/>
      <c r="D36" s="244">
        <f t="shared" ca="1" si="4"/>
        <v>0</v>
      </c>
      <c r="E36" s="244">
        <f t="shared" ca="1" si="4"/>
        <v>0</v>
      </c>
      <c r="F36" s="244">
        <f t="shared" ca="1" si="4"/>
        <v>0</v>
      </c>
      <c r="G36" s="244">
        <f t="shared" ca="1" si="4"/>
        <v>0</v>
      </c>
      <c r="H36" s="244">
        <f t="shared" ca="1" si="4"/>
        <v>0</v>
      </c>
      <c r="I36" s="244">
        <f t="shared" ca="1" si="4"/>
        <v>0</v>
      </c>
      <c r="J36" s="244">
        <f t="shared" ca="1" si="4"/>
        <v>0</v>
      </c>
      <c r="K36" s="244">
        <f t="shared" ca="1" si="4"/>
        <v>0</v>
      </c>
      <c r="L36" s="461">
        <f t="shared" ca="1" si="2"/>
        <v>0</v>
      </c>
      <c r="M36" s="462"/>
      <c r="N36" s="199"/>
      <c r="O36" s="199"/>
      <c r="P36" s="199"/>
      <c r="Q36" s="199"/>
      <c r="R36" s="199"/>
      <c r="S36" s="187">
        <f t="shared" si="3"/>
        <v>632</v>
      </c>
    </row>
    <row r="37" spans="1:19" x14ac:dyDescent="0.15">
      <c r="A37" s="276" t="s">
        <v>617</v>
      </c>
      <c r="B37" s="459">
        <f t="shared" ca="1" si="1"/>
        <v>0</v>
      </c>
      <c r="C37" s="460"/>
      <c r="D37" s="244">
        <f t="shared" ca="1" si="4"/>
        <v>0</v>
      </c>
      <c r="E37" s="244">
        <f t="shared" ca="1" si="4"/>
        <v>0</v>
      </c>
      <c r="F37" s="244">
        <f t="shared" ca="1" si="4"/>
        <v>0</v>
      </c>
      <c r="G37" s="244">
        <f t="shared" ca="1" si="4"/>
        <v>0</v>
      </c>
      <c r="H37" s="244">
        <f t="shared" ca="1" si="4"/>
        <v>0</v>
      </c>
      <c r="I37" s="244">
        <f t="shared" ca="1" si="4"/>
        <v>0</v>
      </c>
      <c r="J37" s="244">
        <f t="shared" ca="1" si="4"/>
        <v>0</v>
      </c>
      <c r="K37" s="244">
        <f t="shared" ca="1" si="4"/>
        <v>0</v>
      </c>
      <c r="L37" s="461">
        <f t="shared" ca="1" si="2"/>
        <v>0</v>
      </c>
      <c r="M37" s="462"/>
      <c r="N37" s="199"/>
      <c r="O37" s="199"/>
      <c r="P37" s="199"/>
      <c r="Q37" s="199"/>
      <c r="R37" s="199"/>
      <c r="S37" s="187">
        <f t="shared" si="3"/>
        <v>660</v>
      </c>
    </row>
    <row r="38" spans="1:19" x14ac:dyDescent="0.15">
      <c r="A38" s="277" t="s">
        <v>618</v>
      </c>
      <c r="B38" s="475">
        <f t="shared" ca="1" si="1"/>
        <v>0</v>
      </c>
      <c r="C38" s="476"/>
      <c r="D38" s="245">
        <f t="shared" ca="1" si="4"/>
        <v>0</v>
      </c>
      <c r="E38" s="245">
        <f t="shared" ca="1" si="4"/>
        <v>0</v>
      </c>
      <c r="F38" s="245">
        <f t="shared" ca="1" si="4"/>
        <v>0</v>
      </c>
      <c r="G38" s="245">
        <f t="shared" ca="1" si="4"/>
        <v>0</v>
      </c>
      <c r="H38" s="245">
        <f t="shared" ca="1" si="4"/>
        <v>0</v>
      </c>
      <c r="I38" s="245">
        <f t="shared" ca="1" si="4"/>
        <v>0</v>
      </c>
      <c r="J38" s="245">
        <f t="shared" ca="1" si="4"/>
        <v>0</v>
      </c>
      <c r="K38" s="245">
        <f t="shared" ca="1" si="4"/>
        <v>0</v>
      </c>
      <c r="L38" s="477">
        <f t="shared" ca="1" si="2"/>
        <v>0</v>
      </c>
      <c r="M38" s="478"/>
      <c r="N38" s="199"/>
      <c r="O38" s="199"/>
      <c r="P38" s="199"/>
      <c r="Q38" s="199"/>
      <c r="R38" s="199"/>
      <c r="S38" s="187">
        <f t="shared" si="3"/>
        <v>688</v>
      </c>
    </row>
    <row r="39" spans="1:19" x14ac:dyDescent="0.15">
      <c r="A39" s="495" t="s">
        <v>146</v>
      </c>
      <c r="B39" s="496"/>
      <c r="C39" s="497"/>
      <c r="D39" s="246">
        <f ca="1">SUM(D14:D38)</f>
        <v>0</v>
      </c>
      <c r="E39" s="246">
        <f t="shared" ref="E39:K39" ca="1" si="5">SUM(E14:E38)</f>
        <v>0</v>
      </c>
      <c r="F39" s="246">
        <f t="shared" ca="1" si="5"/>
        <v>0</v>
      </c>
      <c r="G39" s="246">
        <f t="shared" ca="1" si="5"/>
        <v>0</v>
      </c>
      <c r="H39" s="246">
        <f t="shared" ca="1" si="5"/>
        <v>0</v>
      </c>
      <c r="I39" s="246">
        <f t="shared" ca="1" si="5"/>
        <v>0</v>
      </c>
      <c r="J39" s="246">
        <f t="shared" ca="1" si="5"/>
        <v>0</v>
      </c>
      <c r="K39" s="246">
        <f t="shared" ca="1" si="5"/>
        <v>0</v>
      </c>
      <c r="L39" s="498">
        <f ca="1">ROUNDDOWN(SUM(L14:L38),0)</f>
        <v>0</v>
      </c>
      <c r="M39" s="499"/>
      <c r="N39" s="199"/>
      <c r="O39" s="199"/>
      <c r="P39" s="199"/>
      <c r="Q39" s="199"/>
      <c r="R39" s="199"/>
    </row>
    <row r="40" spans="1:19" ht="9" customHeight="1" x14ac:dyDescent="0.15">
      <c r="A40" s="195"/>
      <c r="B40" s="195"/>
      <c r="C40" s="195"/>
      <c r="D40" s="195"/>
      <c r="E40" s="203"/>
      <c r="F40" s="203"/>
      <c r="G40" s="203"/>
      <c r="H40" s="203"/>
      <c r="I40" s="203"/>
      <c r="J40" s="203"/>
      <c r="K40" s="203"/>
      <c r="L40" s="203"/>
      <c r="M40" s="203"/>
      <c r="N40" s="199"/>
      <c r="O40" s="199"/>
      <c r="P40" s="199"/>
      <c r="Q40" s="199"/>
      <c r="R40" s="199"/>
    </row>
    <row r="41" spans="1:19" ht="27" customHeight="1" x14ac:dyDescent="0.15">
      <c r="A41" s="187" t="s">
        <v>159</v>
      </c>
      <c r="B41" s="195"/>
      <c r="C41" s="195"/>
      <c r="D41" s="195"/>
      <c r="E41" s="203"/>
      <c r="F41" s="203"/>
      <c r="G41" s="203"/>
      <c r="H41" s="203"/>
      <c r="I41" s="203"/>
      <c r="J41" s="203"/>
      <c r="K41" s="203"/>
      <c r="L41" s="203"/>
      <c r="M41" s="204" t="s">
        <v>592</v>
      </c>
      <c r="S41" s="187">
        <v>1</v>
      </c>
    </row>
    <row r="42" spans="1:19" x14ac:dyDescent="0.15">
      <c r="A42" s="187" t="s">
        <v>447</v>
      </c>
    </row>
    <row r="43" spans="1:19" ht="13.5" customHeight="1" x14ac:dyDescent="0.15">
      <c r="A43" s="187" t="s">
        <v>448</v>
      </c>
      <c r="N43" s="205"/>
      <c r="O43" s="205"/>
      <c r="P43" s="205"/>
      <c r="Q43" s="205"/>
      <c r="R43" s="205"/>
    </row>
    <row r="44" spans="1:19" x14ac:dyDescent="0.15">
      <c r="A44" s="206" t="s">
        <v>449</v>
      </c>
      <c r="B44" s="205"/>
      <c r="C44" s="205"/>
      <c r="D44" s="205"/>
      <c r="E44" s="205"/>
      <c r="F44" s="205"/>
      <c r="G44" s="205"/>
      <c r="H44" s="205"/>
      <c r="I44" s="205"/>
      <c r="J44" s="205"/>
      <c r="K44" s="205"/>
      <c r="L44" s="205"/>
      <c r="M44" s="205"/>
      <c r="N44" s="205"/>
      <c r="O44" s="205"/>
      <c r="P44" s="205"/>
      <c r="Q44" s="205"/>
      <c r="R44" s="205"/>
    </row>
    <row r="45" spans="1:19" x14ac:dyDescent="0.15">
      <c r="A45" s="207" t="s">
        <v>148</v>
      </c>
      <c r="B45" s="205"/>
      <c r="C45" s="205"/>
      <c r="D45" s="205"/>
      <c r="E45" s="205"/>
      <c r="F45" s="205"/>
      <c r="G45" s="205"/>
      <c r="H45" s="205"/>
      <c r="I45" s="205"/>
      <c r="J45" s="205"/>
      <c r="K45" s="205"/>
      <c r="L45" s="205"/>
      <c r="M45" s="205"/>
      <c r="N45" s="205"/>
      <c r="O45" s="205"/>
      <c r="P45" s="205"/>
      <c r="Q45" s="205"/>
      <c r="R45" s="205"/>
    </row>
    <row r="46" spans="1:19" x14ac:dyDescent="0.15">
      <c r="A46" s="206" t="s">
        <v>149</v>
      </c>
      <c r="B46" s="205"/>
      <c r="C46" s="205"/>
      <c r="D46" s="205"/>
      <c r="E46" s="205"/>
      <c r="F46" s="205"/>
      <c r="G46" s="205"/>
      <c r="H46" s="205"/>
      <c r="I46" s="205"/>
      <c r="J46" s="205"/>
      <c r="K46" s="205"/>
      <c r="L46" s="205"/>
      <c r="M46" s="205"/>
      <c r="N46" s="205"/>
      <c r="O46" s="205"/>
      <c r="P46" s="205"/>
      <c r="Q46" s="205"/>
      <c r="R46" s="205"/>
    </row>
    <row r="47" spans="1:19" x14ac:dyDescent="0.15">
      <c r="A47" s="208" t="s">
        <v>160</v>
      </c>
      <c r="B47" s="205"/>
      <c r="C47" s="205"/>
      <c r="D47" s="205"/>
      <c r="E47" s="205"/>
      <c r="F47" s="205"/>
      <c r="G47" s="205"/>
      <c r="H47" s="205"/>
      <c r="I47" s="205"/>
      <c r="J47" s="205"/>
      <c r="K47" s="205"/>
      <c r="L47" s="205"/>
      <c r="M47" s="205"/>
      <c r="N47" s="205"/>
      <c r="O47" s="205"/>
      <c r="P47" s="205"/>
      <c r="Q47" s="205"/>
      <c r="R47" s="205"/>
    </row>
    <row r="48" spans="1:19" x14ac:dyDescent="0.15">
      <c r="A48" s="208"/>
      <c r="B48" s="205"/>
      <c r="C48" s="205"/>
      <c r="D48" s="205"/>
      <c r="E48" s="205"/>
      <c r="F48" s="205"/>
      <c r="G48" s="205"/>
      <c r="H48" s="205"/>
      <c r="I48" s="205"/>
      <c r="J48" s="205"/>
      <c r="K48" s="205"/>
      <c r="L48" s="205"/>
      <c r="M48" s="205"/>
      <c r="N48" s="205"/>
      <c r="O48" s="205"/>
      <c r="P48" s="205"/>
      <c r="Q48" s="205"/>
      <c r="R48" s="205"/>
    </row>
    <row r="49" spans="1:18" ht="27" customHeight="1" x14ac:dyDescent="0.15">
      <c r="A49" s="260" t="s">
        <v>151</v>
      </c>
      <c r="B49" s="209"/>
      <c r="C49" s="241" t="str">
        <f>+IF(OR(B49="月",B49="時間",B49="日"),"","←未選択です。賃金計算ができません。")</f>
        <v>←未選択です。賃金計算ができません。</v>
      </c>
      <c r="D49" s="241"/>
    </row>
    <row r="50" spans="1:18" x14ac:dyDescent="0.15">
      <c r="A50" s="208"/>
      <c r="B50" s="205"/>
      <c r="C50" s="205"/>
      <c r="D50" s="205"/>
      <c r="E50" s="205"/>
      <c r="F50" s="205"/>
      <c r="G50" s="205"/>
      <c r="H50" s="205"/>
      <c r="I50" s="205"/>
      <c r="J50" s="205"/>
      <c r="K50" s="205"/>
      <c r="L50" s="205"/>
      <c r="M50" s="205"/>
      <c r="N50" s="205"/>
      <c r="O50" s="205"/>
      <c r="P50" s="205"/>
      <c r="Q50" s="205"/>
      <c r="R50" s="205"/>
    </row>
    <row r="51" spans="1:18" ht="13.5" customHeight="1" x14ac:dyDescent="0.15">
      <c r="A51" s="485" t="s">
        <v>142</v>
      </c>
      <c r="B51" s="485" t="s">
        <v>152</v>
      </c>
      <c r="C51" s="474" t="str">
        <f>+"単価
（円/"&amp;B49&amp;"）"</f>
        <v>単価
（円/）</v>
      </c>
      <c r="D51" s="456" t="str">
        <f>+"活動時間（単位："&amp;B49&amp;"）"</f>
        <v>活動時間（単位：）</v>
      </c>
      <c r="E51" s="457"/>
      <c r="F51" s="457"/>
      <c r="G51" s="457"/>
      <c r="H51" s="457"/>
      <c r="I51" s="457"/>
      <c r="J51" s="457"/>
      <c r="K51" s="457"/>
      <c r="L51" s="458"/>
      <c r="M51" s="487" t="s">
        <v>161</v>
      </c>
      <c r="N51" s="195"/>
      <c r="O51" s="195"/>
      <c r="P51" s="195"/>
      <c r="Q51" s="195"/>
      <c r="R51" s="195"/>
    </row>
    <row r="52" spans="1:18" x14ac:dyDescent="0.15">
      <c r="A52" s="485"/>
      <c r="B52" s="485"/>
      <c r="C52" s="474"/>
      <c r="D52" s="196" t="s">
        <v>162</v>
      </c>
      <c r="E52" s="196" t="s">
        <v>144</v>
      </c>
      <c r="F52" s="196" t="s">
        <v>145</v>
      </c>
      <c r="G52" s="196" t="s">
        <v>1</v>
      </c>
      <c r="H52" s="196" t="s">
        <v>2</v>
      </c>
      <c r="I52" s="196" t="s">
        <v>3</v>
      </c>
      <c r="J52" s="196" t="s">
        <v>5</v>
      </c>
      <c r="K52" s="196" t="s">
        <v>4</v>
      </c>
      <c r="L52" s="196" t="s">
        <v>146</v>
      </c>
      <c r="M52" s="488"/>
      <c r="N52" s="197"/>
      <c r="O52" s="197"/>
      <c r="P52" s="197"/>
      <c r="Q52" s="197"/>
      <c r="R52" s="197"/>
    </row>
    <row r="53" spans="1:18" ht="30" customHeight="1" x14ac:dyDescent="0.15">
      <c r="A53" s="467"/>
      <c r="B53" s="216"/>
      <c r="C53" s="217"/>
      <c r="D53" s="218"/>
      <c r="E53" s="219"/>
      <c r="F53" s="219"/>
      <c r="G53" s="219"/>
      <c r="H53" s="219"/>
      <c r="I53" s="219"/>
      <c r="J53" s="219"/>
      <c r="K53" s="219"/>
      <c r="L53" s="220">
        <f>+SUM(D53:K53)</f>
        <v>0</v>
      </c>
      <c r="M53" s="221">
        <f>+IF(B49="",0,IF(C53="",0,C53*L53))</f>
        <v>0</v>
      </c>
      <c r="N53" s="238"/>
      <c r="O53" s="238"/>
      <c r="P53" s="238"/>
      <c r="Q53" s="238"/>
      <c r="R53" s="238"/>
    </row>
    <row r="54" spans="1:18" ht="30" customHeight="1" x14ac:dyDescent="0.15">
      <c r="A54" s="468"/>
      <c r="B54" s="223"/>
      <c r="C54" s="224"/>
      <c r="D54" s="225"/>
      <c r="E54" s="226"/>
      <c r="F54" s="226"/>
      <c r="G54" s="226"/>
      <c r="H54" s="226"/>
      <c r="I54" s="226"/>
      <c r="J54" s="226"/>
      <c r="K54" s="226"/>
      <c r="L54" s="227">
        <f t="shared" ref="L54:L66" si="6">+SUM(D54:K54)</f>
        <v>0</v>
      </c>
      <c r="M54" s="228">
        <f>+IF(B49="",0,IF(C54="",0,C54*L54))</f>
        <v>0</v>
      </c>
      <c r="N54" s="238"/>
      <c r="O54" s="238"/>
      <c r="P54" s="238"/>
      <c r="Q54" s="238"/>
      <c r="R54" s="238"/>
    </row>
    <row r="55" spans="1:18" ht="30" customHeight="1" x14ac:dyDescent="0.15">
      <c r="A55" s="468"/>
      <c r="B55" s="223"/>
      <c r="C55" s="224"/>
      <c r="D55" s="225"/>
      <c r="E55" s="226"/>
      <c r="F55" s="226"/>
      <c r="G55" s="226"/>
      <c r="H55" s="226"/>
      <c r="I55" s="226"/>
      <c r="J55" s="226"/>
      <c r="K55" s="226"/>
      <c r="L55" s="227">
        <f t="shared" si="6"/>
        <v>0</v>
      </c>
      <c r="M55" s="228">
        <f>+IF(B49="",0,IF(C55="",0,C55*L55))</f>
        <v>0</v>
      </c>
      <c r="N55" s="238"/>
      <c r="O55" s="238"/>
      <c r="P55" s="238"/>
      <c r="Q55" s="238"/>
      <c r="R55" s="238"/>
    </row>
    <row r="56" spans="1:18" ht="30" customHeight="1" x14ac:dyDescent="0.15">
      <c r="A56" s="468"/>
      <c r="B56" s="223"/>
      <c r="C56" s="224"/>
      <c r="D56" s="225"/>
      <c r="E56" s="226"/>
      <c r="F56" s="226"/>
      <c r="G56" s="226"/>
      <c r="H56" s="226"/>
      <c r="I56" s="226"/>
      <c r="J56" s="226"/>
      <c r="K56" s="226"/>
      <c r="L56" s="227">
        <f t="shared" si="6"/>
        <v>0</v>
      </c>
      <c r="M56" s="228">
        <f>+IF(B49="",0,IF(C56="",0,C56*L56))</f>
        <v>0</v>
      </c>
      <c r="N56" s="238"/>
      <c r="O56" s="238"/>
      <c r="P56" s="238"/>
      <c r="Q56" s="238"/>
      <c r="R56" s="238"/>
    </row>
    <row r="57" spans="1:18" ht="30" customHeight="1" x14ac:dyDescent="0.15">
      <c r="A57" s="468"/>
      <c r="B57" s="223"/>
      <c r="C57" s="224"/>
      <c r="D57" s="225"/>
      <c r="E57" s="226"/>
      <c r="F57" s="226"/>
      <c r="G57" s="226"/>
      <c r="H57" s="226"/>
      <c r="I57" s="226"/>
      <c r="J57" s="226"/>
      <c r="K57" s="226"/>
      <c r="L57" s="227">
        <f t="shared" si="6"/>
        <v>0</v>
      </c>
      <c r="M57" s="228">
        <f>+IF(B49="",0,IF(C57="",0,C57*L57))</f>
        <v>0</v>
      </c>
      <c r="N57" s="238"/>
      <c r="O57" s="238"/>
      <c r="P57" s="238"/>
      <c r="Q57" s="238"/>
      <c r="R57" s="238"/>
    </row>
    <row r="58" spans="1:18" ht="30" customHeight="1" x14ac:dyDescent="0.15">
      <c r="A58" s="468"/>
      <c r="B58" s="223"/>
      <c r="C58" s="224"/>
      <c r="D58" s="225"/>
      <c r="E58" s="226"/>
      <c r="F58" s="226"/>
      <c r="G58" s="226"/>
      <c r="H58" s="226"/>
      <c r="I58" s="226"/>
      <c r="J58" s="226"/>
      <c r="K58" s="226"/>
      <c r="L58" s="227">
        <f t="shared" si="6"/>
        <v>0</v>
      </c>
      <c r="M58" s="228">
        <f>+IF(B49="",0,IF(C58="",0,C58*L58))</f>
        <v>0</v>
      </c>
      <c r="N58" s="238"/>
      <c r="O58" s="238"/>
      <c r="P58" s="238"/>
      <c r="Q58" s="238"/>
      <c r="R58" s="238"/>
    </row>
    <row r="59" spans="1:18" ht="30" customHeight="1" x14ac:dyDescent="0.15">
      <c r="A59" s="468"/>
      <c r="B59" s="223"/>
      <c r="C59" s="224"/>
      <c r="D59" s="225"/>
      <c r="E59" s="226"/>
      <c r="F59" s="226"/>
      <c r="G59" s="226"/>
      <c r="H59" s="226"/>
      <c r="I59" s="226"/>
      <c r="J59" s="226"/>
      <c r="K59" s="226"/>
      <c r="L59" s="227">
        <f t="shared" si="6"/>
        <v>0</v>
      </c>
      <c r="M59" s="228">
        <f>+IF(B49="",0,IF(C59="",0,C59*L59))</f>
        <v>0</v>
      </c>
      <c r="N59" s="238"/>
      <c r="O59" s="238"/>
      <c r="P59" s="238"/>
      <c r="Q59" s="238"/>
      <c r="R59" s="238"/>
    </row>
    <row r="60" spans="1:18" ht="30" customHeight="1" x14ac:dyDescent="0.15">
      <c r="A60" s="468"/>
      <c r="B60" s="223"/>
      <c r="C60" s="224"/>
      <c r="D60" s="225"/>
      <c r="E60" s="226"/>
      <c r="F60" s="226"/>
      <c r="G60" s="226"/>
      <c r="H60" s="226"/>
      <c r="I60" s="226"/>
      <c r="J60" s="226"/>
      <c r="K60" s="226"/>
      <c r="L60" s="227">
        <f t="shared" si="6"/>
        <v>0</v>
      </c>
      <c r="M60" s="228">
        <f>+IF(B49="",0,IF(C60="",0,C60*L60))</f>
        <v>0</v>
      </c>
      <c r="N60" s="238"/>
      <c r="O60" s="238"/>
      <c r="P60" s="238"/>
      <c r="Q60" s="238"/>
      <c r="R60" s="238"/>
    </row>
    <row r="61" spans="1:18" ht="30" customHeight="1" x14ac:dyDescent="0.15">
      <c r="A61" s="468"/>
      <c r="B61" s="223"/>
      <c r="C61" s="224"/>
      <c r="D61" s="225"/>
      <c r="E61" s="226"/>
      <c r="F61" s="226"/>
      <c r="G61" s="226"/>
      <c r="H61" s="226"/>
      <c r="I61" s="226"/>
      <c r="J61" s="226"/>
      <c r="K61" s="226"/>
      <c r="L61" s="227">
        <f t="shared" si="6"/>
        <v>0</v>
      </c>
      <c r="M61" s="228">
        <f>+IF(B49="",0,IF(C61="",0,C61*L61))</f>
        <v>0</v>
      </c>
      <c r="N61" s="238"/>
      <c r="O61" s="238"/>
      <c r="P61" s="238"/>
      <c r="Q61" s="238"/>
      <c r="R61" s="238"/>
    </row>
    <row r="62" spans="1:18" ht="30" customHeight="1" x14ac:dyDescent="0.15">
      <c r="A62" s="468"/>
      <c r="B62" s="223"/>
      <c r="C62" s="224"/>
      <c r="D62" s="225"/>
      <c r="E62" s="226"/>
      <c r="F62" s="226"/>
      <c r="G62" s="226"/>
      <c r="H62" s="226"/>
      <c r="I62" s="226"/>
      <c r="J62" s="226"/>
      <c r="K62" s="226"/>
      <c r="L62" s="227">
        <f t="shared" si="6"/>
        <v>0</v>
      </c>
      <c r="M62" s="228">
        <f>+IF(B49="",0,IF(C62="",0,C62*L62))</f>
        <v>0</v>
      </c>
      <c r="N62" s="238"/>
      <c r="O62" s="238"/>
      <c r="P62" s="238"/>
      <c r="Q62" s="238"/>
      <c r="R62" s="238"/>
    </row>
    <row r="63" spans="1:18" ht="30" customHeight="1" x14ac:dyDescent="0.15">
      <c r="A63" s="468"/>
      <c r="B63" s="223"/>
      <c r="C63" s="224"/>
      <c r="D63" s="225"/>
      <c r="E63" s="226"/>
      <c r="F63" s="226"/>
      <c r="G63" s="226"/>
      <c r="H63" s="226"/>
      <c r="I63" s="226"/>
      <c r="J63" s="226"/>
      <c r="K63" s="226"/>
      <c r="L63" s="227">
        <f t="shared" si="6"/>
        <v>0</v>
      </c>
      <c r="M63" s="228">
        <f>+IF(B49="",0,IF(C63="",0,C63*L63))</f>
        <v>0</v>
      </c>
      <c r="N63" s="238"/>
      <c r="O63" s="238"/>
      <c r="P63" s="238"/>
      <c r="Q63" s="238"/>
      <c r="R63" s="238"/>
    </row>
    <row r="64" spans="1:18" ht="30" customHeight="1" x14ac:dyDescent="0.15">
      <c r="A64" s="468"/>
      <c r="B64" s="223"/>
      <c r="C64" s="224"/>
      <c r="D64" s="225"/>
      <c r="E64" s="226"/>
      <c r="F64" s="226"/>
      <c r="G64" s="226"/>
      <c r="H64" s="226"/>
      <c r="I64" s="226"/>
      <c r="J64" s="226"/>
      <c r="K64" s="226"/>
      <c r="L64" s="227">
        <f t="shared" si="6"/>
        <v>0</v>
      </c>
      <c r="M64" s="228">
        <f>+IF(B49="",0,IF(C64="",0,C64*L64))</f>
        <v>0</v>
      </c>
      <c r="N64" s="238"/>
      <c r="O64" s="238"/>
      <c r="P64" s="238"/>
      <c r="Q64" s="238"/>
      <c r="R64" s="238"/>
    </row>
    <row r="65" spans="1:18" ht="30" customHeight="1" x14ac:dyDescent="0.15">
      <c r="A65" s="468"/>
      <c r="B65" s="223"/>
      <c r="C65" s="224"/>
      <c r="D65" s="225"/>
      <c r="E65" s="226"/>
      <c r="F65" s="226"/>
      <c r="G65" s="226"/>
      <c r="H65" s="226"/>
      <c r="I65" s="226"/>
      <c r="J65" s="226"/>
      <c r="K65" s="226"/>
      <c r="L65" s="227">
        <f t="shared" si="6"/>
        <v>0</v>
      </c>
      <c r="M65" s="228">
        <f>+IF(B49="",0,IF(C65="",0,C65*L65))</f>
        <v>0</v>
      </c>
      <c r="N65" s="238"/>
      <c r="O65" s="238"/>
      <c r="P65" s="238"/>
      <c r="Q65" s="238"/>
      <c r="R65" s="238"/>
    </row>
    <row r="66" spans="1:18" ht="30" customHeight="1" x14ac:dyDescent="0.15">
      <c r="A66" s="469"/>
      <c r="B66" s="229"/>
      <c r="C66" s="230"/>
      <c r="D66" s="231"/>
      <c r="E66" s="232"/>
      <c r="F66" s="232"/>
      <c r="G66" s="232"/>
      <c r="H66" s="232"/>
      <c r="I66" s="232"/>
      <c r="J66" s="232"/>
      <c r="K66" s="232"/>
      <c r="L66" s="233">
        <f t="shared" si="6"/>
        <v>0</v>
      </c>
      <c r="M66" s="234">
        <f>+IF(B49="",0,IF(C66="",0,C66*L66))</f>
        <v>0</v>
      </c>
      <c r="N66" s="238"/>
      <c r="O66" s="238"/>
      <c r="P66" s="238"/>
      <c r="Q66" s="238"/>
      <c r="R66" s="238"/>
    </row>
    <row r="67" spans="1:18" ht="30" customHeight="1" x14ac:dyDescent="0.15">
      <c r="A67" s="470" t="str">
        <f>B49&amp;"計"</f>
        <v>計</v>
      </c>
      <c r="B67" s="471"/>
      <c r="C67" s="472"/>
      <c r="D67" s="235">
        <f>+SUM(D53:D66)</f>
        <v>0</v>
      </c>
      <c r="E67" s="235">
        <f t="shared" ref="E67:K67" si="7">+SUM(E53:E66)</f>
        <v>0</v>
      </c>
      <c r="F67" s="235">
        <f t="shared" si="7"/>
        <v>0</v>
      </c>
      <c r="G67" s="235">
        <f t="shared" si="7"/>
        <v>0</v>
      </c>
      <c r="H67" s="235">
        <f t="shared" si="7"/>
        <v>0</v>
      </c>
      <c r="I67" s="235">
        <f t="shared" si="7"/>
        <v>0</v>
      </c>
      <c r="J67" s="235">
        <f t="shared" si="7"/>
        <v>0</v>
      </c>
      <c r="K67" s="235">
        <f t="shared" si="7"/>
        <v>0</v>
      </c>
      <c r="L67" s="236">
        <f>+SUM(D67:K67)</f>
        <v>0</v>
      </c>
      <c r="M67" s="237"/>
      <c r="N67" s="238"/>
      <c r="O67" s="238"/>
      <c r="P67" s="238"/>
      <c r="Q67" s="238"/>
      <c r="R67" s="238"/>
    </row>
    <row r="68" spans="1:18" ht="27" customHeight="1" x14ac:dyDescent="0.15">
      <c r="A68" s="470" t="s">
        <v>155</v>
      </c>
      <c r="B68" s="471"/>
      <c r="C68" s="472"/>
      <c r="D68" s="202">
        <f>IF(B49="",0,SUMPRODUCT(C53:C66,D53:D66))</f>
        <v>0</v>
      </c>
      <c r="E68" s="202">
        <f>IF(B49="",0,SUMPRODUCT(C53:C66,E53:E66))</f>
        <v>0</v>
      </c>
      <c r="F68" s="202">
        <f>IF(B49="",0,SUMPRODUCT(C53:C66,F53:F66))</f>
        <v>0</v>
      </c>
      <c r="G68" s="202">
        <f>IF(B49="",0,SUMPRODUCT(C53:C66,G53:G66))</f>
        <v>0</v>
      </c>
      <c r="H68" s="202">
        <f>IF(B49="",0,SUMPRODUCT(C53:C66,H53:H66))</f>
        <v>0</v>
      </c>
      <c r="I68" s="202">
        <f>IF(B49="",0,SUMPRODUCT(C53:C66,I53:I66))</f>
        <v>0</v>
      </c>
      <c r="J68" s="202">
        <f>IF(B49="",0,SUMPRODUCT(C53:C66,J53:J66))</f>
        <v>0</v>
      </c>
      <c r="K68" s="202">
        <f>IF(B49="",0,SUMPRODUCT(C53:C66,K53:K66))</f>
        <v>0</v>
      </c>
      <c r="L68" s="237"/>
      <c r="M68" s="239">
        <f>SUM(D68:K68)</f>
        <v>0</v>
      </c>
      <c r="N68" s="238"/>
      <c r="O68" s="238"/>
      <c r="P68" s="238"/>
      <c r="Q68" s="238"/>
      <c r="R68" s="238"/>
    </row>
    <row r="69" spans="1:18" ht="27" customHeight="1" x14ac:dyDescent="0.15">
      <c r="A69" s="187" t="s">
        <v>159</v>
      </c>
      <c r="B69" s="195"/>
      <c r="C69" s="195"/>
      <c r="D69" s="195"/>
      <c r="E69" s="203"/>
      <c r="F69" s="203"/>
      <c r="G69" s="203"/>
      <c r="H69" s="203"/>
      <c r="I69" s="203"/>
      <c r="J69" s="203"/>
      <c r="K69" s="203"/>
      <c r="L69" s="203"/>
      <c r="M69" s="204" t="s">
        <v>594</v>
      </c>
    </row>
    <row r="70" spans="1:18" x14ac:dyDescent="0.15">
      <c r="A70" s="187" t="s">
        <v>447</v>
      </c>
    </row>
    <row r="71" spans="1:18" ht="13.5" customHeight="1" x14ac:dyDescent="0.15">
      <c r="A71" s="187" t="s">
        <v>448</v>
      </c>
      <c r="N71" s="205"/>
      <c r="O71" s="205"/>
      <c r="P71" s="205"/>
      <c r="Q71" s="205"/>
      <c r="R71" s="205"/>
    </row>
    <row r="72" spans="1:18" x14ac:dyDescent="0.15">
      <c r="A72" s="206" t="s">
        <v>449</v>
      </c>
      <c r="B72" s="205"/>
      <c r="C72" s="205"/>
      <c r="D72" s="205"/>
      <c r="E72" s="205"/>
      <c r="F72" s="205"/>
      <c r="G72" s="205"/>
      <c r="H72" s="205"/>
      <c r="I72" s="205"/>
      <c r="J72" s="205"/>
      <c r="K72" s="205"/>
      <c r="L72" s="205"/>
      <c r="M72" s="205"/>
      <c r="N72" s="205"/>
      <c r="O72" s="205"/>
      <c r="P72" s="205"/>
      <c r="Q72" s="205"/>
      <c r="R72" s="205"/>
    </row>
    <row r="73" spans="1:18" x14ac:dyDescent="0.15">
      <c r="A73" s="207" t="s">
        <v>148</v>
      </c>
      <c r="B73" s="205"/>
      <c r="C73" s="205"/>
      <c r="D73" s="205"/>
      <c r="E73" s="205"/>
      <c r="F73" s="205"/>
      <c r="G73" s="205"/>
      <c r="H73" s="205"/>
      <c r="I73" s="205"/>
      <c r="J73" s="205"/>
      <c r="K73" s="205"/>
      <c r="L73" s="205"/>
      <c r="M73" s="205"/>
      <c r="N73" s="205"/>
      <c r="O73" s="205"/>
      <c r="P73" s="205"/>
      <c r="Q73" s="205"/>
      <c r="R73" s="205"/>
    </row>
    <row r="74" spans="1:18" x14ac:dyDescent="0.15">
      <c r="A74" s="206" t="s">
        <v>149</v>
      </c>
      <c r="B74" s="205"/>
      <c r="C74" s="205"/>
      <c r="D74" s="205"/>
      <c r="E74" s="205"/>
      <c r="F74" s="205"/>
      <c r="G74" s="205"/>
      <c r="H74" s="205"/>
      <c r="I74" s="205"/>
      <c r="J74" s="205"/>
      <c r="K74" s="205"/>
      <c r="L74" s="205"/>
      <c r="M74" s="205"/>
      <c r="N74" s="205"/>
      <c r="O74" s="205"/>
      <c r="P74" s="205"/>
      <c r="Q74" s="205"/>
      <c r="R74" s="205"/>
    </row>
    <row r="75" spans="1:18" x14ac:dyDescent="0.15">
      <c r="A75" s="208" t="s">
        <v>160</v>
      </c>
      <c r="B75" s="205"/>
      <c r="C75" s="205"/>
      <c r="D75" s="205"/>
      <c r="E75" s="205"/>
      <c r="F75" s="205"/>
      <c r="G75" s="205"/>
      <c r="H75" s="205"/>
      <c r="I75" s="205"/>
      <c r="J75" s="205"/>
      <c r="K75" s="205"/>
      <c r="L75" s="205"/>
      <c r="M75" s="205"/>
      <c r="N75" s="205"/>
      <c r="O75" s="205"/>
      <c r="P75" s="205"/>
      <c r="Q75" s="205"/>
      <c r="R75" s="205"/>
    </row>
    <row r="76" spans="1:18" x14ac:dyDescent="0.15">
      <c r="A76" s="208"/>
      <c r="B76" s="205"/>
      <c r="C76" s="205"/>
      <c r="D76" s="205"/>
      <c r="E76" s="205"/>
      <c r="F76" s="205"/>
      <c r="G76" s="205"/>
      <c r="H76" s="205"/>
      <c r="I76" s="205"/>
      <c r="J76" s="205"/>
      <c r="K76" s="205"/>
      <c r="L76" s="205"/>
      <c r="M76" s="205"/>
      <c r="N76" s="205"/>
      <c r="O76" s="205"/>
      <c r="P76" s="205"/>
      <c r="Q76" s="205"/>
      <c r="R76" s="205"/>
    </row>
    <row r="77" spans="1:18" ht="24" x14ac:dyDescent="0.15">
      <c r="A77" s="260" t="s">
        <v>151</v>
      </c>
      <c r="B77" s="240"/>
      <c r="C77" s="241" t="str">
        <f>+IF(OR(B77="月",B77="時間",B77="日"),"","←未選択です。賃金計算ができません。")</f>
        <v>←未選択です。賃金計算ができません。</v>
      </c>
      <c r="D77" s="241"/>
      <c r="N77" s="205"/>
      <c r="O77" s="205"/>
      <c r="P77" s="205"/>
      <c r="Q77" s="205"/>
      <c r="R77" s="205"/>
    </row>
    <row r="78" spans="1:18" x14ac:dyDescent="0.15">
      <c r="A78" s="208"/>
      <c r="B78" s="205"/>
      <c r="C78" s="205"/>
      <c r="D78" s="205"/>
      <c r="E78" s="205"/>
      <c r="F78" s="205"/>
      <c r="G78" s="205"/>
      <c r="H78" s="205"/>
      <c r="I78" s="205"/>
      <c r="J78" s="205"/>
      <c r="K78" s="205"/>
      <c r="L78" s="205"/>
      <c r="M78" s="205"/>
      <c r="N78" s="205"/>
      <c r="O78" s="205"/>
      <c r="P78" s="205"/>
      <c r="Q78" s="205"/>
      <c r="R78" s="205"/>
    </row>
    <row r="79" spans="1:18" ht="13.5" customHeight="1" x14ac:dyDescent="0.15">
      <c r="A79" s="485" t="s">
        <v>142</v>
      </c>
      <c r="B79" s="485" t="s">
        <v>152</v>
      </c>
      <c r="C79" s="474" t="str">
        <f>+"単価
（円/"&amp;B77&amp;"）"</f>
        <v>単価
（円/）</v>
      </c>
      <c r="D79" s="456" t="str">
        <f>+"活動時間（単位："&amp;B77&amp;"）"</f>
        <v>活動時間（単位：）</v>
      </c>
      <c r="E79" s="457"/>
      <c r="F79" s="457"/>
      <c r="G79" s="457"/>
      <c r="H79" s="457"/>
      <c r="I79" s="457"/>
      <c r="J79" s="457"/>
      <c r="K79" s="457"/>
      <c r="L79" s="458"/>
      <c r="M79" s="487" t="s">
        <v>161</v>
      </c>
      <c r="N79" s="195"/>
      <c r="O79" s="195"/>
      <c r="P79" s="195"/>
      <c r="Q79" s="195"/>
      <c r="R79" s="195"/>
    </row>
    <row r="80" spans="1:18" x14ac:dyDescent="0.15">
      <c r="A80" s="485"/>
      <c r="B80" s="485"/>
      <c r="C80" s="474"/>
      <c r="D80" s="196" t="s">
        <v>162</v>
      </c>
      <c r="E80" s="196" t="s">
        <v>144</v>
      </c>
      <c r="F80" s="196" t="s">
        <v>145</v>
      </c>
      <c r="G80" s="196" t="s">
        <v>1</v>
      </c>
      <c r="H80" s="196" t="s">
        <v>2</v>
      </c>
      <c r="I80" s="196" t="s">
        <v>3</v>
      </c>
      <c r="J80" s="196" t="s">
        <v>5</v>
      </c>
      <c r="K80" s="196" t="s">
        <v>4</v>
      </c>
      <c r="L80" s="196" t="s">
        <v>146</v>
      </c>
      <c r="M80" s="488"/>
      <c r="N80" s="197"/>
      <c r="O80" s="197"/>
      <c r="P80" s="197"/>
      <c r="Q80" s="197"/>
      <c r="R80" s="197"/>
    </row>
    <row r="81" spans="1:18" ht="30" customHeight="1" x14ac:dyDescent="0.15">
      <c r="A81" s="467"/>
      <c r="B81" s="216"/>
      <c r="C81" s="217"/>
      <c r="D81" s="218"/>
      <c r="E81" s="219"/>
      <c r="F81" s="219"/>
      <c r="G81" s="219"/>
      <c r="H81" s="219"/>
      <c r="I81" s="219"/>
      <c r="J81" s="219"/>
      <c r="K81" s="219"/>
      <c r="L81" s="220">
        <f t="shared" ref="L81:L94" si="8">+SUM(D81:K81)</f>
        <v>0</v>
      </c>
      <c r="M81" s="221">
        <f>+IF(B77="",0,IF(C81="",0,C81*L81))</f>
        <v>0</v>
      </c>
      <c r="N81" s="238"/>
      <c r="O81" s="238"/>
      <c r="P81" s="238"/>
      <c r="Q81" s="238"/>
      <c r="R81" s="238"/>
    </row>
    <row r="82" spans="1:18" ht="30" customHeight="1" x14ac:dyDescent="0.15">
      <c r="A82" s="468"/>
      <c r="B82" s="223"/>
      <c r="C82" s="224"/>
      <c r="D82" s="225"/>
      <c r="E82" s="226"/>
      <c r="F82" s="226"/>
      <c r="G82" s="226"/>
      <c r="H82" s="226"/>
      <c r="I82" s="226"/>
      <c r="J82" s="226"/>
      <c r="K82" s="226"/>
      <c r="L82" s="227">
        <f t="shared" si="8"/>
        <v>0</v>
      </c>
      <c r="M82" s="228">
        <f>+IF(B77="",0,IF(C82="",0,C82*L82))</f>
        <v>0</v>
      </c>
      <c r="N82" s="238"/>
      <c r="O82" s="238"/>
      <c r="P82" s="238"/>
      <c r="Q82" s="238"/>
      <c r="R82" s="238"/>
    </row>
    <row r="83" spans="1:18" ht="30" customHeight="1" x14ac:dyDescent="0.15">
      <c r="A83" s="468"/>
      <c r="B83" s="223"/>
      <c r="C83" s="224"/>
      <c r="D83" s="225"/>
      <c r="E83" s="226"/>
      <c r="F83" s="226"/>
      <c r="G83" s="226"/>
      <c r="H83" s="226"/>
      <c r="I83" s="226"/>
      <c r="J83" s="226"/>
      <c r="K83" s="226"/>
      <c r="L83" s="227">
        <f t="shared" si="8"/>
        <v>0</v>
      </c>
      <c r="M83" s="228">
        <f>+IF(B77="",0,IF(C83="",0,C83*L83))</f>
        <v>0</v>
      </c>
      <c r="N83" s="238"/>
      <c r="O83" s="238"/>
      <c r="P83" s="238"/>
      <c r="Q83" s="238"/>
      <c r="R83" s="238"/>
    </row>
    <row r="84" spans="1:18" ht="30" customHeight="1" x14ac:dyDescent="0.15">
      <c r="A84" s="468"/>
      <c r="B84" s="223"/>
      <c r="C84" s="224"/>
      <c r="D84" s="225"/>
      <c r="E84" s="226"/>
      <c r="F84" s="226"/>
      <c r="G84" s="226"/>
      <c r="H84" s="226"/>
      <c r="I84" s="226"/>
      <c r="J84" s="226"/>
      <c r="K84" s="226"/>
      <c r="L84" s="227">
        <f t="shared" si="8"/>
        <v>0</v>
      </c>
      <c r="M84" s="228">
        <f>+IF(B77="",0,IF(C84="",0,C84*L84))</f>
        <v>0</v>
      </c>
      <c r="N84" s="238"/>
      <c r="O84" s="238"/>
      <c r="P84" s="238"/>
      <c r="Q84" s="238"/>
      <c r="R84" s="238"/>
    </row>
    <row r="85" spans="1:18" ht="30" customHeight="1" x14ac:dyDescent="0.15">
      <c r="A85" s="468"/>
      <c r="B85" s="223"/>
      <c r="C85" s="224"/>
      <c r="D85" s="225"/>
      <c r="E85" s="226"/>
      <c r="F85" s="226"/>
      <c r="G85" s="226"/>
      <c r="H85" s="226"/>
      <c r="I85" s="226"/>
      <c r="J85" s="226"/>
      <c r="K85" s="226"/>
      <c r="L85" s="227">
        <f t="shared" si="8"/>
        <v>0</v>
      </c>
      <c r="M85" s="228">
        <f>+IF(B77="",0,IF(C85="",0,C85*L85))</f>
        <v>0</v>
      </c>
      <c r="N85" s="238"/>
      <c r="O85" s="238"/>
      <c r="P85" s="238"/>
      <c r="Q85" s="238"/>
      <c r="R85" s="238"/>
    </row>
    <row r="86" spans="1:18" ht="30" customHeight="1" x14ac:dyDescent="0.15">
      <c r="A86" s="468"/>
      <c r="B86" s="223"/>
      <c r="C86" s="224"/>
      <c r="D86" s="225"/>
      <c r="E86" s="226"/>
      <c r="F86" s="226"/>
      <c r="G86" s="226"/>
      <c r="H86" s="226"/>
      <c r="I86" s="226"/>
      <c r="J86" s="226"/>
      <c r="K86" s="226"/>
      <c r="L86" s="227">
        <f t="shared" si="8"/>
        <v>0</v>
      </c>
      <c r="M86" s="228">
        <f>+IF(B77="",0,IF(C86="",0,C86*L86))</f>
        <v>0</v>
      </c>
      <c r="N86" s="238"/>
      <c r="O86" s="238"/>
      <c r="P86" s="238"/>
      <c r="Q86" s="238"/>
      <c r="R86" s="238"/>
    </row>
    <row r="87" spans="1:18" ht="30" customHeight="1" x14ac:dyDescent="0.15">
      <c r="A87" s="468"/>
      <c r="B87" s="223"/>
      <c r="C87" s="224"/>
      <c r="D87" s="225"/>
      <c r="E87" s="226"/>
      <c r="F87" s="226"/>
      <c r="G87" s="226"/>
      <c r="H87" s="226"/>
      <c r="I87" s="226"/>
      <c r="J87" s="226"/>
      <c r="K87" s="226"/>
      <c r="L87" s="227">
        <f t="shared" si="8"/>
        <v>0</v>
      </c>
      <c r="M87" s="228">
        <f>+IF(B77="",0,IF(C87="",0,C87*L87))</f>
        <v>0</v>
      </c>
      <c r="N87" s="238"/>
      <c r="O87" s="238"/>
      <c r="P87" s="238"/>
      <c r="Q87" s="238"/>
      <c r="R87" s="238"/>
    </row>
    <row r="88" spans="1:18" ht="30" customHeight="1" x14ac:dyDescent="0.15">
      <c r="A88" s="468"/>
      <c r="B88" s="223"/>
      <c r="C88" s="224"/>
      <c r="D88" s="225"/>
      <c r="E88" s="226"/>
      <c r="F88" s="226"/>
      <c r="G88" s="226"/>
      <c r="H88" s="226"/>
      <c r="I88" s="226"/>
      <c r="J88" s="226"/>
      <c r="K88" s="226"/>
      <c r="L88" s="227">
        <f t="shared" si="8"/>
        <v>0</v>
      </c>
      <c r="M88" s="228">
        <f>+IF(B77="",0,IF(C88="",0,C88*L88))</f>
        <v>0</v>
      </c>
      <c r="N88" s="238"/>
      <c r="O88" s="238"/>
      <c r="P88" s="238"/>
      <c r="Q88" s="238"/>
      <c r="R88" s="238"/>
    </row>
    <row r="89" spans="1:18" ht="30" customHeight="1" x14ac:dyDescent="0.15">
      <c r="A89" s="468"/>
      <c r="B89" s="223"/>
      <c r="C89" s="224"/>
      <c r="D89" s="225"/>
      <c r="E89" s="226"/>
      <c r="F89" s="226"/>
      <c r="G89" s="226"/>
      <c r="H89" s="226"/>
      <c r="I89" s="226"/>
      <c r="J89" s="226"/>
      <c r="K89" s="226"/>
      <c r="L89" s="227">
        <f t="shared" si="8"/>
        <v>0</v>
      </c>
      <c r="M89" s="228">
        <f>+IF(B77="",0,IF(C89="",0,C89*L89))</f>
        <v>0</v>
      </c>
      <c r="N89" s="238"/>
      <c r="O89" s="238"/>
      <c r="P89" s="238"/>
      <c r="Q89" s="238"/>
      <c r="R89" s="238"/>
    </row>
    <row r="90" spans="1:18" ht="30" customHeight="1" x14ac:dyDescent="0.15">
      <c r="A90" s="468"/>
      <c r="B90" s="223"/>
      <c r="C90" s="224"/>
      <c r="D90" s="225"/>
      <c r="E90" s="226"/>
      <c r="F90" s="226"/>
      <c r="G90" s="226"/>
      <c r="H90" s="226"/>
      <c r="I90" s="226"/>
      <c r="J90" s="226"/>
      <c r="K90" s="226"/>
      <c r="L90" s="227">
        <f t="shared" si="8"/>
        <v>0</v>
      </c>
      <c r="M90" s="228">
        <f>+IF(B77="",0,IF(C90="",0,C90*L90))</f>
        <v>0</v>
      </c>
      <c r="N90" s="238"/>
      <c r="O90" s="238"/>
      <c r="P90" s="238"/>
      <c r="Q90" s="238"/>
      <c r="R90" s="238"/>
    </row>
    <row r="91" spans="1:18" ht="30" customHeight="1" x14ac:dyDescent="0.15">
      <c r="A91" s="468"/>
      <c r="B91" s="223"/>
      <c r="C91" s="224"/>
      <c r="D91" s="225"/>
      <c r="E91" s="226"/>
      <c r="F91" s="226"/>
      <c r="G91" s="226"/>
      <c r="H91" s="226"/>
      <c r="I91" s="226"/>
      <c r="J91" s="226"/>
      <c r="K91" s="226"/>
      <c r="L91" s="227">
        <f t="shared" si="8"/>
        <v>0</v>
      </c>
      <c r="M91" s="228">
        <f>+IF(B77="",0,IF(C91="",0,C91*L91))</f>
        <v>0</v>
      </c>
      <c r="N91" s="238"/>
      <c r="O91" s="238"/>
      <c r="P91" s="238"/>
      <c r="Q91" s="238"/>
      <c r="R91" s="238"/>
    </row>
    <row r="92" spans="1:18" ht="30" customHeight="1" x14ac:dyDescent="0.15">
      <c r="A92" s="468"/>
      <c r="B92" s="223"/>
      <c r="C92" s="224"/>
      <c r="D92" s="225"/>
      <c r="E92" s="226"/>
      <c r="F92" s="226"/>
      <c r="G92" s="226"/>
      <c r="H92" s="226"/>
      <c r="I92" s="226"/>
      <c r="J92" s="226"/>
      <c r="K92" s="226"/>
      <c r="L92" s="227">
        <f t="shared" si="8"/>
        <v>0</v>
      </c>
      <c r="M92" s="228">
        <f>+IF(B77="",0,IF(C92="",0,C92*L92))</f>
        <v>0</v>
      </c>
      <c r="N92" s="238"/>
      <c r="O92" s="238"/>
      <c r="P92" s="238"/>
      <c r="Q92" s="238"/>
      <c r="R92" s="238"/>
    </row>
    <row r="93" spans="1:18" ht="30" customHeight="1" x14ac:dyDescent="0.15">
      <c r="A93" s="468"/>
      <c r="B93" s="223"/>
      <c r="C93" s="224"/>
      <c r="D93" s="225"/>
      <c r="E93" s="226"/>
      <c r="F93" s="226"/>
      <c r="G93" s="226"/>
      <c r="H93" s="226"/>
      <c r="I93" s="226"/>
      <c r="J93" s="226"/>
      <c r="K93" s="226"/>
      <c r="L93" s="227">
        <f t="shared" si="8"/>
        <v>0</v>
      </c>
      <c r="M93" s="228">
        <f>+IF(B77="",0,IF(C93="",0,C93*L93))</f>
        <v>0</v>
      </c>
      <c r="N93" s="238"/>
      <c r="O93" s="238"/>
      <c r="P93" s="238"/>
      <c r="Q93" s="238"/>
      <c r="R93" s="238"/>
    </row>
    <row r="94" spans="1:18" ht="30" customHeight="1" x14ac:dyDescent="0.15">
      <c r="A94" s="469"/>
      <c r="B94" s="229"/>
      <c r="C94" s="230"/>
      <c r="D94" s="231"/>
      <c r="E94" s="232"/>
      <c r="F94" s="232"/>
      <c r="G94" s="232"/>
      <c r="H94" s="232"/>
      <c r="I94" s="232"/>
      <c r="J94" s="232"/>
      <c r="K94" s="232"/>
      <c r="L94" s="233">
        <f t="shared" si="8"/>
        <v>0</v>
      </c>
      <c r="M94" s="234">
        <f>+IF(B77="",0,IF(C94="",0,C94*L94))</f>
        <v>0</v>
      </c>
      <c r="N94" s="238"/>
      <c r="O94" s="238"/>
      <c r="P94" s="238"/>
      <c r="Q94" s="238"/>
      <c r="R94" s="238"/>
    </row>
    <row r="95" spans="1:18" ht="30" customHeight="1" x14ac:dyDescent="0.15">
      <c r="A95" s="470" t="str">
        <f>B77&amp;"計"</f>
        <v>計</v>
      </c>
      <c r="B95" s="471"/>
      <c r="C95" s="472"/>
      <c r="D95" s="235">
        <f>+SUM(D81:D94)</f>
        <v>0</v>
      </c>
      <c r="E95" s="235">
        <f t="shared" ref="E95:K95" si="9">+SUM(E81:E94)</f>
        <v>0</v>
      </c>
      <c r="F95" s="235">
        <f t="shared" si="9"/>
        <v>0</v>
      </c>
      <c r="G95" s="235">
        <f t="shared" si="9"/>
        <v>0</v>
      </c>
      <c r="H95" s="235">
        <f t="shared" si="9"/>
        <v>0</v>
      </c>
      <c r="I95" s="235">
        <f t="shared" si="9"/>
        <v>0</v>
      </c>
      <c r="J95" s="235">
        <f t="shared" si="9"/>
        <v>0</v>
      </c>
      <c r="K95" s="235">
        <f t="shared" si="9"/>
        <v>0</v>
      </c>
      <c r="L95" s="236">
        <f>+SUM(D95:K95)</f>
        <v>0</v>
      </c>
      <c r="M95" s="237"/>
      <c r="N95" s="238"/>
      <c r="O95" s="238"/>
      <c r="P95" s="238"/>
      <c r="Q95" s="238"/>
      <c r="R95" s="238"/>
    </row>
    <row r="96" spans="1:18" ht="27" customHeight="1" x14ac:dyDescent="0.15">
      <c r="A96" s="470" t="s">
        <v>155</v>
      </c>
      <c r="B96" s="471"/>
      <c r="C96" s="472"/>
      <c r="D96" s="202">
        <f>IF(B77="",0,SUMPRODUCT(C81:C94,D81:D94))</f>
        <v>0</v>
      </c>
      <c r="E96" s="202">
        <f>IF(B77="",0,SUMPRODUCT(C81:C94,E81:E94))</f>
        <v>0</v>
      </c>
      <c r="F96" s="202">
        <f>IF(B77="",0,SUMPRODUCT(C81:C94,F81:F94))</f>
        <v>0</v>
      </c>
      <c r="G96" s="202">
        <f>IF(B77="",0,SUMPRODUCT(C81:C94,G81:G94))</f>
        <v>0</v>
      </c>
      <c r="H96" s="202">
        <f>IF(B77="",0,SUMPRODUCT(C81:C94,H81:H94))</f>
        <v>0</v>
      </c>
      <c r="I96" s="202">
        <f>IF(B77="",0,SUMPRODUCT(C81:C94,I81:I94))</f>
        <v>0</v>
      </c>
      <c r="J96" s="202">
        <f>IF(B77="",0,SUMPRODUCT(C81:C94,J81:J94))</f>
        <v>0</v>
      </c>
      <c r="K96" s="202">
        <f>IF(B77="",0,SUMPRODUCT(C81:C94,K81:K94))</f>
        <v>0</v>
      </c>
      <c r="L96" s="237"/>
      <c r="M96" s="239">
        <f>SUM(D96:K96)</f>
        <v>0</v>
      </c>
      <c r="N96" s="238"/>
      <c r="O96" s="238"/>
      <c r="P96" s="238"/>
      <c r="Q96" s="238"/>
      <c r="R96" s="238"/>
    </row>
    <row r="97" spans="1:18" ht="27" customHeight="1" x14ac:dyDescent="0.15">
      <c r="A97" s="187" t="s">
        <v>159</v>
      </c>
      <c r="B97" s="195"/>
      <c r="C97" s="195"/>
      <c r="D97" s="195"/>
      <c r="E97" s="203"/>
      <c r="F97" s="203"/>
      <c r="G97" s="203"/>
      <c r="H97" s="203"/>
      <c r="I97" s="203"/>
      <c r="J97" s="203"/>
      <c r="K97" s="203"/>
      <c r="L97" s="203"/>
      <c r="M97" s="204" t="s">
        <v>619</v>
      </c>
    </row>
    <row r="98" spans="1:18" x14ac:dyDescent="0.15">
      <c r="A98" s="187" t="s">
        <v>447</v>
      </c>
    </row>
    <row r="99" spans="1:18" ht="13.5" customHeight="1" x14ac:dyDescent="0.15">
      <c r="A99" s="187" t="s">
        <v>448</v>
      </c>
      <c r="N99" s="205"/>
      <c r="O99" s="205"/>
      <c r="P99" s="205"/>
      <c r="Q99" s="205"/>
      <c r="R99" s="205"/>
    </row>
    <row r="100" spans="1:18" x14ac:dyDescent="0.15">
      <c r="A100" s="206" t="s">
        <v>449</v>
      </c>
      <c r="B100" s="205"/>
      <c r="C100" s="205"/>
      <c r="D100" s="205"/>
      <c r="E100" s="205"/>
      <c r="F100" s="205"/>
      <c r="G100" s="205"/>
      <c r="H100" s="205"/>
      <c r="I100" s="205"/>
      <c r="J100" s="205"/>
      <c r="K100" s="205"/>
      <c r="L100" s="205"/>
      <c r="M100" s="205"/>
      <c r="N100" s="205"/>
      <c r="O100" s="205"/>
      <c r="P100" s="205"/>
      <c r="Q100" s="205"/>
      <c r="R100" s="205"/>
    </row>
    <row r="101" spans="1:18" x14ac:dyDescent="0.15">
      <c r="A101" s="207" t="s">
        <v>148</v>
      </c>
      <c r="B101" s="205"/>
      <c r="C101" s="205"/>
      <c r="D101" s="205"/>
      <c r="E101" s="205"/>
      <c r="F101" s="205"/>
      <c r="G101" s="205"/>
      <c r="H101" s="205"/>
      <c r="I101" s="205"/>
      <c r="J101" s="205"/>
      <c r="K101" s="205"/>
      <c r="L101" s="205"/>
      <c r="M101" s="205"/>
      <c r="N101" s="205"/>
      <c r="O101" s="205"/>
      <c r="P101" s="205"/>
      <c r="Q101" s="205"/>
      <c r="R101" s="205"/>
    </row>
    <row r="102" spans="1:18" x14ac:dyDescent="0.15">
      <c r="A102" s="206" t="s">
        <v>149</v>
      </c>
      <c r="B102" s="205"/>
      <c r="C102" s="205"/>
      <c r="D102" s="205"/>
      <c r="E102" s="205"/>
      <c r="F102" s="205"/>
      <c r="G102" s="205"/>
      <c r="H102" s="205"/>
      <c r="I102" s="205"/>
      <c r="J102" s="205"/>
      <c r="K102" s="205"/>
      <c r="L102" s="205"/>
      <c r="M102" s="205"/>
      <c r="N102" s="205"/>
      <c r="O102" s="205"/>
      <c r="P102" s="205"/>
      <c r="Q102" s="205"/>
      <c r="R102" s="205"/>
    </row>
    <row r="103" spans="1:18" x14ac:dyDescent="0.15">
      <c r="A103" s="208" t="s">
        <v>160</v>
      </c>
      <c r="B103" s="205"/>
      <c r="C103" s="205"/>
      <c r="D103" s="205"/>
      <c r="E103" s="205"/>
      <c r="F103" s="205"/>
      <c r="G103" s="205"/>
      <c r="H103" s="205"/>
      <c r="I103" s="205"/>
      <c r="J103" s="205"/>
      <c r="K103" s="205"/>
      <c r="L103" s="205"/>
      <c r="M103" s="205"/>
      <c r="N103" s="205"/>
      <c r="O103" s="205"/>
      <c r="P103" s="205"/>
      <c r="Q103" s="205"/>
      <c r="R103" s="205"/>
    </row>
    <row r="104" spans="1:18" x14ac:dyDescent="0.15">
      <c r="A104" s="208"/>
      <c r="B104" s="205"/>
      <c r="C104" s="205"/>
      <c r="D104" s="205"/>
      <c r="E104" s="205"/>
      <c r="F104" s="205"/>
      <c r="G104" s="205"/>
      <c r="H104" s="205"/>
      <c r="I104" s="205"/>
      <c r="J104" s="205"/>
      <c r="K104" s="205"/>
      <c r="L104" s="205"/>
      <c r="M104" s="205"/>
      <c r="N104" s="205"/>
      <c r="O104" s="205"/>
      <c r="P104" s="205"/>
      <c r="Q104" s="205"/>
      <c r="R104" s="205"/>
    </row>
    <row r="105" spans="1:18" ht="24" x14ac:dyDescent="0.15">
      <c r="A105" s="260" t="s">
        <v>151</v>
      </c>
      <c r="B105" s="240"/>
      <c r="C105" s="241" t="str">
        <f>+IF(OR(B105="月",B105="時間",B105="日"),"","←未選択です。賃金計算ができません。")</f>
        <v>←未選択です。賃金計算ができません。</v>
      </c>
      <c r="D105" s="241"/>
      <c r="N105" s="205"/>
      <c r="O105" s="205"/>
      <c r="P105" s="205"/>
      <c r="Q105" s="205"/>
      <c r="R105" s="205"/>
    </row>
    <row r="106" spans="1:18" x14ac:dyDescent="0.15">
      <c r="A106" s="208"/>
      <c r="B106" s="205"/>
      <c r="C106" s="205"/>
      <c r="D106" s="205"/>
      <c r="E106" s="205"/>
      <c r="F106" s="205"/>
      <c r="G106" s="205"/>
      <c r="H106" s="205"/>
      <c r="I106" s="205"/>
      <c r="J106" s="205"/>
      <c r="K106" s="205"/>
      <c r="L106" s="205"/>
      <c r="M106" s="205"/>
      <c r="N106" s="205"/>
      <c r="O106" s="205"/>
      <c r="P106" s="205"/>
      <c r="Q106" s="205"/>
      <c r="R106" s="205"/>
    </row>
    <row r="107" spans="1:18" ht="13.5" customHeight="1" x14ac:dyDescent="0.15">
      <c r="A107" s="485" t="s">
        <v>142</v>
      </c>
      <c r="B107" s="485" t="s">
        <v>152</v>
      </c>
      <c r="C107" s="474" t="str">
        <f>+"単価
（円/"&amp;B105&amp;"）"</f>
        <v>単価
（円/）</v>
      </c>
      <c r="D107" s="456" t="str">
        <f>+"活動時間（単位："&amp;B105&amp;"）"</f>
        <v>活動時間（単位：）</v>
      </c>
      <c r="E107" s="457"/>
      <c r="F107" s="457"/>
      <c r="G107" s="457"/>
      <c r="H107" s="457"/>
      <c r="I107" s="457"/>
      <c r="J107" s="457"/>
      <c r="K107" s="457"/>
      <c r="L107" s="458"/>
      <c r="M107" s="487" t="s">
        <v>161</v>
      </c>
      <c r="N107" s="195"/>
      <c r="O107" s="195"/>
      <c r="P107" s="195"/>
      <c r="Q107" s="195"/>
      <c r="R107" s="195"/>
    </row>
    <row r="108" spans="1:18" x14ac:dyDescent="0.15">
      <c r="A108" s="485"/>
      <c r="B108" s="485"/>
      <c r="C108" s="474"/>
      <c r="D108" s="196" t="s">
        <v>162</v>
      </c>
      <c r="E108" s="196" t="s">
        <v>144</v>
      </c>
      <c r="F108" s="196" t="s">
        <v>145</v>
      </c>
      <c r="G108" s="196" t="s">
        <v>1</v>
      </c>
      <c r="H108" s="196" t="s">
        <v>2</v>
      </c>
      <c r="I108" s="196" t="s">
        <v>3</v>
      </c>
      <c r="J108" s="196" t="s">
        <v>5</v>
      </c>
      <c r="K108" s="196" t="s">
        <v>4</v>
      </c>
      <c r="L108" s="196" t="s">
        <v>146</v>
      </c>
      <c r="M108" s="488"/>
      <c r="N108" s="197"/>
      <c r="O108" s="197"/>
      <c r="P108" s="197"/>
      <c r="Q108" s="197"/>
      <c r="R108" s="197"/>
    </row>
    <row r="109" spans="1:18" ht="30" customHeight="1" x14ac:dyDescent="0.15">
      <c r="A109" s="467"/>
      <c r="B109" s="216"/>
      <c r="C109" s="217"/>
      <c r="D109" s="218"/>
      <c r="E109" s="219"/>
      <c r="F109" s="219"/>
      <c r="G109" s="219"/>
      <c r="H109" s="219"/>
      <c r="I109" s="219"/>
      <c r="J109" s="219"/>
      <c r="K109" s="219"/>
      <c r="L109" s="220">
        <f t="shared" ref="L109:L122" si="10">+SUM(D109:K109)</f>
        <v>0</v>
      </c>
      <c r="M109" s="221">
        <f>+IF(B105="",0,IF(C109="",0,C109*L109))</f>
        <v>0</v>
      </c>
      <c r="N109" s="238"/>
      <c r="O109" s="238"/>
      <c r="P109" s="238"/>
      <c r="Q109" s="238"/>
      <c r="R109" s="238"/>
    </row>
    <row r="110" spans="1:18" ht="30" customHeight="1" x14ac:dyDescent="0.15">
      <c r="A110" s="468"/>
      <c r="B110" s="223"/>
      <c r="C110" s="224"/>
      <c r="D110" s="225"/>
      <c r="E110" s="226"/>
      <c r="F110" s="226"/>
      <c r="G110" s="226"/>
      <c r="H110" s="226"/>
      <c r="I110" s="226"/>
      <c r="J110" s="226"/>
      <c r="K110" s="226"/>
      <c r="L110" s="227">
        <f t="shared" si="10"/>
        <v>0</v>
      </c>
      <c r="M110" s="228">
        <f>+IF(B105="",0,IF(C110="",0,C110*L110))</f>
        <v>0</v>
      </c>
      <c r="N110" s="238"/>
      <c r="O110" s="238"/>
      <c r="P110" s="238"/>
      <c r="Q110" s="238"/>
      <c r="R110" s="238"/>
    </row>
    <row r="111" spans="1:18" ht="30" customHeight="1" x14ac:dyDescent="0.15">
      <c r="A111" s="468"/>
      <c r="B111" s="223"/>
      <c r="C111" s="224"/>
      <c r="D111" s="225"/>
      <c r="E111" s="226"/>
      <c r="F111" s="226"/>
      <c r="G111" s="226"/>
      <c r="H111" s="226"/>
      <c r="I111" s="226"/>
      <c r="J111" s="226"/>
      <c r="K111" s="226"/>
      <c r="L111" s="227">
        <f t="shared" si="10"/>
        <v>0</v>
      </c>
      <c r="M111" s="228">
        <f>+IF(B105="",0,IF(C111="",0,C111*L111))</f>
        <v>0</v>
      </c>
      <c r="N111" s="238"/>
      <c r="O111" s="238"/>
      <c r="P111" s="238"/>
      <c r="Q111" s="238"/>
      <c r="R111" s="238"/>
    </row>
    <row r="112" spans="1:18" ht="30" customHeight="1" x14ac:dyDescent="0.15">
      <c r="A112" s="468"/>
      <c r="B112" s="223"/>
      <c r="C112" s="224"/>
      <c r="D112" s="225"/>
      <c r="E112" s="226"/>
      <c r="F112" s="226"/>
      <c r="G112" s="226"/>
      <c r="H112" s="226"/>
      <c r="I112" s="226"/>
      <c r="J112" s="226"/>
      <c r="K112" s="226"/>
      <c r="L112" s="227">
        <f t="shared" si="10"/>
        <v>0</v>
      </c>
      <c r="M112" s="228">
        <f>+IF(B105="",0,IF(C112="",0,C112*L112))</f>
        <v>0</v>
      </c>
      <c r="N112" s="238"/>
      <c r="O112" s="238"/>
      <c r="P112" s="238"/>
      <c r="Q112" s="238"/>
      <c r="R112" s="238"/>
    </row>
    <row r="113" spans="1:18" ht="30" customHeight="1" x14ac:dyDescent="0.15">
      <c r="A113" s="468"/>
      <c r="B113" s="223"/>
      <c r="C113" s="224"/>
      <c r="D113" s="225"/>
      <c r="E113" s="226"/>
      <c r="F113" s="226"/>
      <c r="G113" s="226"/>
      <c r="H113" s="226"/>
      <c r="I113" s="226"/>
      <c r="J113" s="226"/>
      <c r="K113" s="226"/>
      <c r="L113" s="227">
        <f t="shared" si="10"/>
        <v>0</v>
      </c>
      <c r="M113" s="228">
        <f>+IF(B105="",0,IF(C113="",0,C113*L113))</f>
        <v>0</v>
      </c>
      <c r="N113" s="238"/>
      <c r="O113" s="238"/>
      <c r="P113" s="238"/>
      <c r="Q113" s="238"/>
      <c r="R113" s="238"/>
    </row>
    <row r="114" spans="1:18" ht="30" customHeight="1" x14ac:dyDescent="0.15">
      <c r="A114" s="468"/>
      <c r="B114" s="223"/>
      <c r="C114" s="224"/>
      <c r="D114" s="225"/>
      <c r="E114" s="226"/>
      <c r="F114" s="226"/>
      <c r="G114" s="226"/>
      <c r="H114" s="226"/>
      <c r="I114" s="226"/>
      <c r="J114" s="226"/>
      <c r="K114" s="226"/>
      <c r="L114" s="227">
        <f t="shared" si="10"/>
        <v>0</v>
      </c>
      <c r="M114" s="228">
        <f>+IF(B105="",0,IF(C114="",0,C114*L114))</f>
        <v>0</v>
      </c>
      <c r="N114" s="238"/>
      <c r="O114" s="238"/>
      <c r="P114" s="238"/>
      <c r="Q114" s="238"/>
      <c r="R114" s="238"/>
    </row>
    <row r="115" spans="1:18" ht="30" customHeight="1" x14ac:dyDescent="0.15">
      <c r="A115" s="468"/>
      <c r="B115" s="223"/>
      <c r="C115" s="224"/>
      <c r="D115" s="225"/>
      <c r="E115" s="226"/>
      <c r="F115" s="226"/>
      <c r="G115" s="226"/>
      <c r="H115" s="226"/>
      <c r="I115" s="226"/>
      <c r="J115" s="226"/>
      <c r="K115" s="226"/>
      <c r="L115" s="227">
        <f t="shared" si="10"/>
        <v>0</v>
      </c>
      <c r="M115" s="228">
        <f>+IF(B105="",0,IF(C115="",0,C115*L115))</f>
        <v>0</v>
      </c>
      <c r="N115" s="238"/>
      <c r="O115" s="238"/>
      <c r="P115" s="238"/>
      <c r="Q115" s="238"/>
      <c r="R115" s="238"/>
    </row>
    <row r="116" spans="1:18" ht="30" customHeight="1" x14ac:dyDescent="0.15">
      <c r="A116" s="468"/>
      <c r="B116" s="223"/>
      <c r="C116" s="224"/>
      <c r="D116" s="225"/>
      <c r="E116" s="226"/>
      <c r="F116" s="226"/>
      <c r="G116" s="226"/>
      <c r="H116" s="226"/>
      <c r="I116" s="226"/>
      <c r="J116" s="226"/>
      <c r="K116" s="226"/>
      <c r="L116" s="227">
        <f t="shared" si="10"/>
        <v>0</v>
      </c>
      <c r="M116" s="228">
        <f>+IF(B105="",0,IF(C116="",0,C116*L116))</f>
        <v>0</v>
      </c>
      <c r="N116" s="238"/>
      <c r="O116" s="238"/>
      <c r="P116" s="238"/>
      <c r="Q116" s="238"/>
      <c r="R116" s="238"/>
    </row>
    <row r="117" spans="1:18" ht="30" customHeight="1" x14ac:dyDescent="0.15">
      <c r="A117" s="468"/>
      <c r="B117" s="223"/>
      <c r="C117" s="224"/>
      <c r="D117" s="225"/>
      <c r="E117" s="226"/>
      <c r="F117" s="226"/>
      <c r="G117" s="226"/>
      <c r="H117" s="226"/>
      <c r="I117" s="226"/>
      <c r="J117" s="226"/>
      <c r="K117" s="226"/>
      <c r="L117" s="227">
        <f t="shared" si="10"/>
        <v>0</v>
      </c>
      <c r="M117" s="228">
        <f>+IF(B105="",0,IF(C117="",0,C117*L117))</f>
        <v>0</v>
      </c>
      <c r="N117" s="238"/>
      <c r="O117" s="238"/>
      <c r="P117" s="238"/>
      <c r="Q117" s="238"/>
      <c r="R117" s="238"/>
    </row>
    <row r="118" spans="1:18" ht="30" customHeight="1" x14ac:dyDescent="0.15">
      <c r="A118" s="468"/>
      <c r="B118" s="223"/>
      <c r="C118" s="224"/>
      <c r="D118" s="225"/>
      <c r="E118" s="226"/>
      <c r="F118" s="226"/>
      <c r="G118" s="226"/>
      <c r="H118" s="226"/>
      <c r="I118" s="226"/>
      <c r="J118" s="226"/>
      <c r="K118" s="226"/>
      <c r="L118" s="227">
        <f t="shared" si="10"/>
        <v>0</v>
      </c>
      <c r="M118" s="228">
        <f>+IF(B105="",0,IF(C118="",0,C118*L118))</f>
        <v>0</v>
      </c>
      <c r="N118" s="238"/>
      <c r="O118" s="238"/>
      <c r="P118" s="238"/>
      <c r="Q118" s="238"/>
      <c r="R118" s="238"/>
    </row>
    <row r="119" spans="1:18" ht="30" customHeight="1" x14ac:dyDescent="0.15">
      <c r="A119" s="468"/>
      <c r="B119" s="223"/>
      <c r="C119" s="224"/>
      <c r="D119" s="225"/>
      <c r="E119" s="226"/>
      <c r="F119" s="226"/>
      <c r="G119" s="226"/>
      <c r="H119" s="226"/>
      <c r="I119" s="226"/>
      <c r="J119" s="226"/>
      <c r="K119" s="226"/>
      <c r="L119" s="227">
        <f t="shared" si="10"/>
        <v>0</v>
      </c>
      <c r="M119" s="228">
        <f>+IF(B105="",0,IF(C119="",0,C119*L119))</f>
        <v>0</v>
      </c>
      <c r="N119" s="238"/>
      <c r="O119" s="238"/>
      <c r="P119" s="238"/>
      <c r="Q119" s="238"/>
      <c r="R119" s="238"/>
    </row>
    <row r="120" spans="1:18" ht="30" customHeight="1" x14ac:dyDescent="0.15">
      <c r="A120" s="468"/>
      <c r="B120" s="223"/>
      <c r="C120" s="224"/>
      <c r="D120" s="225"/>
      <c r="E120" s="226"/>
      <c r="F120" s="226"/>
      <c r="G120" s="226"/>
      <c r="H120" s="226"/>
      <c r="I120" s="226"/>
      <c r="J120" s="226"/>
      <c r="K120" s="226"/>
      <c r="L120" s="227">
        <f t="shared" si="10"/>
        <v>0</v>
      </c>
      <c r="M120" s="228">
        <f>+IF(B105="",0,IF(C120="",0,C120*L120))</f>
        <v>0</v>
      </c>
      <c r="N120" s="238"/>
      <c r="O120" s="238"/>
      <c r="P120" s="238"/>
      <c r="Q120" s="238"/>
      <c r="R120" s="238"/>
    </row>
    <row r="121" spans="1:18" ht="30" customHeight="1" x14ac:dyDescent="0.15">
      <c r="A121" s="468"/>
      <c r="B121" s="223"/>
      <c r="C121" s="224"/>
      <c r="D121" s="225"/>
      <c r="E121" s="226"/>
      <c r="F121" s="226"/>
      <c r="G121" s="226"/>
      <c r="H121" s="226"/>
      <c r="I121" s="226"/>
      <c r="J121" s="226"/>
      <c r="K121" s="226"/>
      <c r="L121" s="227">
        <f t="shared" si="10"/>
        <v>0</v>
      </c>
      <c r="M121" s="228">
        <f>+IF(B105="",0,IF(C121="",0,C121*L121))</f>
        <v>0</v>
      </c>
      <c r="N121" s="238"/>
      <c r="O121" s="238"/>
      <c r="P121" s="238"/>
      <c r="Q121" s="238"/>
      <c r="R121" s="238"/>
    </row>
    <row r="122" spans="1:18" ht="30" customHeight="1" x14ac:dyDescent="0.15">
      <c r="A122" s="469"/>
      <c r="B122" s="229"/>
      <c r="C122" s="230"/>
      <c r="D122" s="231"/>
      <c r="E122" s="232"/>
      <c r="F122" s="232"/>
      <c r="G122" s="232"/>
      <c r="H122" s="232"/>
      <c r="I122" s="232"/>
      <c r="J122" s="232"/>
      <c r="K122" s="232"/>
      <c r="L122" s="233">
        <f t="shared" si="10"/>
        <v>0</v>
      </c>
      <c r="M122" s="234">
        <f>+IF(B105="",0,IF(C122="",0,C122*L122))</f>
        <v>0</v>
      </c>
      <c r="N122" s="238"/>
      <c r="O122" s="238"/>
      <c r="P122" s="238"/>
      <c r="Q122" s="238"/>
      <c r="R122" s="238"/>
    </row>
    <row r="123" spans="1:18" ht="30" customHeight="1" x14ac:dyDescent="0.15">
      <c r="A123" s="470" t="str">
        <f>B105&amp;"計"</f>
        <v>計</v>
      </c>
      <c r="B123" s="471"/>
      <c r="C123" s="472"/>
      <c r="D123" s="235">
        <f>+SUM(D109:D122)</f>
        <v>0</v>
      </c>
      <c r="E123" s="235">
        <f t="shared" ref="E123:K123" si="11">+SUM(E109:E122)</f>
        <v>0</v>
      </c>
      <c r="F123" s="235">
        <f t="shared" si="11"/>
        <v>0</v>
      </c>
      <c r="G123" s="235">
        <f t="shared" si="11"/>
        <v>0</v>
      </c>
      <c r="H123" s="235">
        <f t="shared" si="11"/>
        <v>0</v>
      </c>
      <c r="I123" s="235">
        <f t="shared" si="11"/>
        <v>0</v>
      </c>
      <c r="J123" s="235">
        <f t="shared" si="11"/>
        <v>0</v>
      </c>
      <c r="K123" s="235">
        <f t="shared" si="11"/>
        <v>0</v>
      </c>
      <c r="L123" s="236">
        <f>+SUM(D123:K123)</f>
        <v>0</v>
      </c>
      <c r="M123" s="237"/>
      <c r="N123" s="238"/>
      <c r="O123" s="238"/>
      <c r="P123" s="238"/>
      <c r="Q123" s="238"/>
      <c r="R123" s="238"/>
    </row>
    <row r="124" spans="1:18" ht="27" customHeight="1" x14ac:dyDescent="0.15">
      <c r="A124" s="470" t="s">
        <v>155</v>
      </c>
      <c r="B124" s="471"/>
      <c r="C124" s="472"/>
      <c r="D124" s="202">
        <f>IF(B105="",0,SUMPRODUCT(C109:C122,D109:D122))</f>
        <v>0</v>
      </c>
      <c r="E124" s="202">
        <f>IF(B105="",0,SUMPRODUCT(C109:C122,E109:E122))</f>
        <v>0</v>
      </c>
      <c r="F124" s="202">
        <f>IF(B105="",0,SUMPRODUCT(C109:C122,F109:F122))</f>
        <v>0</v>
      </c>
      <c r="G124" s="202">
        <f>IF(B105="",0,SUMPRODUCT(C109:C122,G109:G122))</f>
        <v>0</v>
      </c>
      <c r="H124" s="202">
        <f>IF(B105="",0,SUMPRODUCT(C109:C122,H109:H122))</f>
        <v>0</v>
      </c>
      <c r="I124" s="202">
        <f>IF(B105="",0,SUMPRODUCT(C109:C122,I109:I122))</f>
        <v>0</v>
      </c>
      <c r="J124" s="202">
        <f>IF(B105="",0,SUMPRODUCT(C109:C122,J109:J122))</f>
        <v>0</v>
      </c>
      <c r="K124" s="202">
        <f>IF(B105="",0,SUMPRODUCT(C109:C122,K109:K122))</f>
        <v>0</v>
      </c>
      <c r="L124" s="237"/>
      <c r="M124" s="239">
        <f>SUM(D124:K124)</f>
        <v>0</v>
      </c>
      <c r="N124" s="238"/>
      <c r="O124" s="238"/>
      <c r="P124" s="238"/>
      <c r="Q124" s="238"/>
      <c r="R124" s="238"/>
    </row>
    <row r="125" spans="1:18" ht="27" customHeight="1" x14ac:dyDescent="0.15">
      <c r="A125" s="187" t="s">
        <v>159</v>
      </c>
      <c r="B125" s="195"/>
      <c r="C125" s="195"/>
      <c r="D125" s="195"/>
      <c r="E125" s="203"/>
      <c r="F125" s="203"/>
      <c r="G125" s="203"/>
      <c r="H125" s="203"/>
      <c r="I125" s="203"/>
      <c r="J125" s="203"/>
      <c r="K125" s="203"/>
      <c r="L125" s="203"/>
      <c r="M125" s="204" t="s">
        <v>620</v>
      </c>
    </row>
    <row r="126" spans="1:18" x14ac:dyDescent="0.15">
      <c r="A126" s="187" t="s">
        <v>447</v>
      </c>
    </row>
    <row r="127" spans="1:18" ht="13.5" customHeight="1" x14ac:dyDescent="0.15">
      <c r="A127" s="187" t="s">
        <v>448</v>
      </c>
      <c r="N127" s="205"/>
      <c r="O127" s="205"/>
      <c r="P127" s="205"/>
      <c r="Q127" s="205"/>
      <c r="R127" s="205"/>
    </row>
    <row r="128" spans="1:18" x14ac:dyDescent="0.15">
      <c r="A128" s="206" t="s">
        <v>449</v>
      </c>
      <c r="B128" s="205"/>
      <c r="C128" s="205"/>
      <c r="D128" s="205"/>
      <c r="E128" s="205"/>
      <c r="F128" s="205"/>
      <c r="G128" s="205"/>
      <c r="H128" s="205"/>
      <c r="I128" s="205"/>
      <c r="J128" s="205"/>
      <c r="K128" s="205"/>
      <c r="L128" s="205"/>
      <c r="M128" s="205"/>
      <c r="N128" s="205"/>
      <c r="O128" s="205"/>
      <c r="P128" s="205"/>
      <c r="Q128" s="205"/>
      <c r="R128" s="205"/>
    </row>
    <row r="129" spans="1:18" x14ac:dyDescent="0.15">
      <c r="A129" s="207" t="s">
        <v>148</v>
      </c>
      <c r="B129" s="205"/>
      <c r="C129" s="205"/>
      <c r="D129" s="205"/>
      <c r="E129" s="205"/>
      <c r="F129" s="205"/>
      <c r="G129" s="205"/>
      <c r="H129" s="205"/>
      <c r="I129" s="205"/>
      <c r="J129" s="205"/>
      <c r="K129" s="205"/>
      <c r="L129" s="205"/>
      <c r="M129" s="205"/>
      <c r="N129" s="205"/>
      <c r="O129" s="205"/>
      <c r="P129" s="205"/>
      <c r="Q129" s="205"/>
      <c r="R129" s="205"/>
    </row>
    <row r="130" spans="1:18" x14ac:dyDescent="0.15">
      <c r="A130" s="206" t="s">
        <v>149</v>
      </c>
      <c r="B130" s="205"/>
      <c r="C130" s="205"/>
      <c r="D130" s="205"/>
      <c r="E130" s="205"/>
      <c r="F130" s="205"/>
      <c r="G130" s="205"/>
      <c r="H130" s="205"/>
      <c r="I130" s="205"/>
      <c r="J130" s="205"/>
      <c r="K130" s="205"/>
      <c r="L130" s="205"/>
      <c r="M130" s="205"/>
      <c r="N130" s="205"/>
      <c r="O130" s="205"/>
      <c r="P130" s="205"/>
      <c r="Q130" s="205"/>
      <c r="R130" s="205"/>
    </row>
    <row r="131" spans="1:18" x14ac:dyDescent="0.15">
      <c r="A131" s="208" t="s">
        <v>160</v>
      </c>
      <c r="B131" s="205"/>
      <c r="C131" s="205"/>
      <c r="D131" s="205"/>
      <c r="E131" s="205"/>
      <c r="F131" s="205"/>
      <c r="G131" s="205"/>
      <c r="H131" s="205"/>
      <c r="I131" s="205"/>
      <c r="J131" s="205"/>
      <c r="K131" s="205"/>
      <c r="L131" s="205"/>
      <c r="M131" s="205"/>
      <c r="N131" s="205"/>
      <c r="O131" s="205"/>
      <c r="P131" s="205"/>
      <c r="Q131" s="205"/>
      <c r="R131" s="205"/>
    </row>
    <row r="132" spans="1:18" x14ac:dyDescent="0.15">
      <c r="A132" s="208"/>
      <c r="B132" s="205"/>
      <c r="C132" s="205"/>
      <c r="D132" s="205"/>
      <c r="E132" s="205"/>
      <c r="F132" s="205"/>
      <c r="G132" s="205"/>
      <c r="H132" s="205"/>
      <c r="I132" s="205"/>
      <c r="J132" s="205"/>
      <c r="K132" s="205"/>
      <c r="L132" s="205"/>
      <c r="M132" s="205"/>
      <c r="N132" s="205"/>
      <c r="O132" s="205"/>
      <c r="P132" s="205"/>
      <c r="Q132" s="205"/>
      <c r="R132" s="205"/>
    </row>
    <row r="133" spans="1:18" ht="24" x14ac:dyDescent="0.15">
      <c r="A133" s="260" t="s">
        <v>151</v>
      </c>
      <c r="B133" s="240"/>
      <c r="C133" s="241" t="str">
        <f>+IF(OR(B133="月",B133="時間",B133="日"),"","←未選択です。賃金計算ができません。")</f>
        <v>←未選択です。賃金計算ができません。</v>
      </c>
      <c r="D133" s="241"/>
      <c r="N133" s="205"/>
      <c r="O133" s="205"/>
      <c r="P133" s="205"/>
      <c r="Q133" s="205"/>
      <c r="R133" s="205"/>
    </row>
    <row r="134" spans="1:18" x14ac:dyDescent="0.15">
      <c r="A134" s="208"/>
      <c r="B134" s="205"/>
      <c r="C134" s="205"/>
      <c r="D134" s="205"/>
      <c r="E134" s="205"/>
      <c r="F134" s="205"/>
      <c r="G134" s="205"/>
      <c r="H134" s="205"/>
      <c r="I134" s="205"/>
      <c r="J134" s="205"/>
      <c r="K134" s="205"/>
      <c r="L134" s="205"/>
      <c r="M134" s="205"/>
      <c r="N134" s="205"/>
      <c r="O134" s="205"/>
      <c r="P134" s="205"/>
      <c r="Q134" s="205"/>
      <c r="R134" s="205"/>
    </row>
    <row r="135" spans="1:18" ht="13.5" customHeight="1" x14ac:dyDescent="0.15">
      <c r="A135" s="485" t="s">
        <v>142</v>
      </c>
      <c r="B135" s="485" t="s">
        <v>152</v>
      </c>
      <c r="C135" s="474" t="str">
        <f>+"単価
（円/"&amp;B133&amp;"）"</f>
        <v>単価
（円/）</v>
      </c>
      <c r="D135" s="456" t="str">
        <f>+"活動時間（単位："&amp;B133&amp;"）"</f>
        <v>活動時間（単位：）</v>
      </c>
      <c r="E135" s="457"/>
      <c r="F135" s="457"/>
      <c r="G135" s="457"/>
      <c r="H135" s="457"/>
      <c r="I135" s="457"/>
      <c r="J135" s="457"/>
      <c r="K135" s="457"/>
      <c r="L135" s="458"/>
      <c r="M135" s="487" t="s">
        <v>161</v>
      </c>
      <c r="N135" s="195"/>
      <c r="O135" s="195"/>
      <c r="P135" s="195"/>
      <c r="Q135" s="195"/>
      <c r="R135" s="195"/>
    </row>
    <row r="136" spans="1:18" x14ac:dyDescent="0.15">
      <c r="A136" s="485"/>
      <c r="B136" s="485"/>
      <c r="C136" s="474"/>
      <c r="D136" s="196" t="s">
        <v>162</v>
      </c>
      <c r="E136" s="196" t="s">
        <v>144</v>
      </c>
      <c r="F136" s="196" t="s">
        <v>145</v>
      </c>
      <c r="G136" s="196" t="s">
        <v>1</v>
      </c>
      <c r="H136" s="196" t="s">
        <v>2</v>
      </c>
      <c r="I136" s="196" t="s">
        <v>3</v>
      </c>
      <c r="J136" s="196" t="s">
        <v>5</v>
      </c>
      <c r="K136" s="196" t="s">
        <v>4</v>
      </c>
      <c r="L136" s="196" t="s">
        <v>146</v>
      </c>
      <c r="M136" s="488"/>
      <c r="N136" s="197"/>
      <c r="O136" s="197"/>
      <c r="P136" s="197"/>
      <c r="Q136" s="197"/>
      <c r="R136" s="197"/>
    </row>
    <row r="137" spans="1:18" ht="30" customHeight="1" x14ac:dyDescent="0.15">
      <c r="A137" s="467"/>
      <c r="B137" s="216"/>
      <c r="C137" s="217"/>
      <c r="D137" s="218"/>
      <c r="E137" s="219"/>
      <c r="F137" s="219"/>
      <c r="G137" s="219"/>
      <c r="H137" s="219"/>
      <c r="I137" s="219"/>
      <c r="J137" s="219"/>
      <c r="K137" s="219"/>
      <c r="L137" s="220">
        <f t="shared" ref="L137:L150" si="12">+SUM(D137:K137)</f>
        <v>0</v>
      </c>
      <c r="M137" s="221">
        <f>+IF(B133="",0,IF(C137="",0,C137*L137))</f>
        <v>0</v>
      </c>
      <c r="N137" s="238"/>
      <c r="O137" s="238"/>
      <c r="P137" s="238"/>
      <c r="Q137" s="238"/>
      <c r="R137" s="238"/>
    </row>
    <row r="138" spans="1:18" ht="30" customHeight="1" x14ac:dyDescent="0.15">
      <c r="A138" s="468"/>
      <c r="B138" s="223"/>
      <c r="C138" s="224"/>
      <c r="D138" s="225"/>
      <c r="E138" s="226"/>
      <c r="F138" s="226"/>
      <c r="G138" s="226"/>
      <c r="H138" s="226"/>
      <c r="I138" s="226"/>
      <c r="J138" s="226"/>
      <c r="K138" s="226"/>
      <c r="L138" s="227">
        <f t="shared" si="12"/>
        <v>0</v>
      </c>
      <c r="M138" s="228">
        <f>+IF(B133="",0,IF(C138="",0,C138*L138))</f>
        <v>0</v>
      </c>
      <c r="N138" s="238"/>
      <c r="O138" s="238"/>
      <c r="P138" s="238"/>
      <c r="Q138" s="238"/>
      <c r="R138" s="238"/>
    </row>
    <row r="139" spans="1:18" ht="30" customHeight="1" x14ac:dyDescent="0.15">
      <c r="A139" s="468"/>
      <c r="B139" s="223"/>
      <c r="C139" s="224"/>
      <c r="D139" s="225"/>
      <c r="E139" s="226"/>
      <c r="F139" s="226"/>
      <c r="G139" s="226"/>
      <c r="H139" s="226"/>
      <c r="I139" s="226"/>
      <c r="J139" s="226"/>
      <c r="K139" s="226"/>
      <c r="L139" s="227">
        <f t="shared" si="12"/>
        <v>0</v>
      </c>
      <c r="M139" s="228">
        <f>+IF(B133="",0,IF(C139="",0,C139*L139))</f>
        <v>0</v>
      </c>
      <c r="N139" s="238"/>
      <c r="O139" s="238"/>
      <c r="P139" s="238"/>
      <c r="Q139" s="238"/>
      <c r="R139" s="238"/>
    </row>
    <row r="140" spans="1:18" ht="30" customHeight="1" x14ac:dyDescent="0.15">
      <c r="A140" s="468"/>
      <c r="B140" s="223"/>
      <c r="C140" s="224"/>
      <c r="D140" s="225"/>
      <c r="E140" s="226"/>
      <c r="F140" s="226"/>
      <c r="G140" s="226"/>
      <c r="H140" s="226"/>
      <c r="I140" s="226"/>
      <c r="J140" s="226"/>
      <c r="K140" s="226"/>
      <c r="L140" s="227">
        <f t="shared" si="12"/>
        <v>0</v>
      </c>
      <c r="M140" s="228">
        <f>+IF(B133="",0,IF(C140="",0,C140*L140))</f>
        <v>0</v>
      </c>
      <c r="N140" s="238"/>
      <c r="O140" s="238"/>
      <c r="P140" s="238"/>
      <c r="Q140" s="238"/>
      <c r="R140" s="238"/>
    </row>
    <row r="141" spans="1:18" ht="30" customHeight="1" x14ac:dyDescent="0.15">
      <c r="A141" s="468"/>
      <c r="B141" s="223"/>
      <c r="C141" s="224"/>
      <c r="D141" s="225"/>
      <c r="E141" s="226"/>
      <c r="F141" s="226"/>
      <c r="G141" s="226"/>
      <c r="H141" s="226"/>
      <c r="I141" s="226"/>
      <c r="J141" s="226"/>
      <c r="K141" s="226"/>
      <c r="L141" s="227">
        <f t="shared" si="12"/>
        <v>0</v>
      </c>
      <c r="M141" s="228">
        <f>+IF(B133="",0,IF(C141="",0,C141*L141))</f>
        <v>0</v>
      </c>
      <c r="N141" s="238"/>
      <c r="O141" s="238"/>
      <c r="P141" s="238"/>
      <c r="Q141" s="238"/>
      <c r="R141" s="238"/>
    </row>
    <row r="142" spans="1:18" ht="30" customHeight="1" x14ac:dyDescent="0.15">
      <c r="A142" s="468"/>
      <c r="B142" s="223"/>
      <c r="C142" s="224"/>
      <c r="D142" s="225"/>
      <c r="E142" s="226"/>
      <c r="F142" s="226"/>
      <c r="G142" s="226"/>
      <c r="H142" s="226"/>
      <c r="I142" s="226"/>
      <c r="J142" s="226"/>
      <c r="K142" s="226"/>
      <c r="L142" s="227">
        <f t="shared" si="12"/>
        <v>0</v>
      </c>
      <c r="M142" s="228">
        <f>+IF(B133="",0,IF(C142="",0,C142*L142))</f>
        <v>0</v>
      </c>
      <c r="N142" s="238"/>
      <c r="O142" s="238"/>
      <c r="P142" s="238"/>
      <c r="Q142" s="238"/>
      <c r="R142" s="238"/>
    </row>
    <row r="143" spans="1:18" ht="30" customHeight="1" x14ac:dyDescent="0.15">
      <c r="A143" s="468"/>
      <c r="B143" s="223"/>
      <c r="C143" s="224"/>
      <c r="D143" s="225"/>
      <c r="E143" s="226"/>
      <c r="F143" s="226"/>
      <c r="G143" s="226"/>
      <c r="H143" s="226"/>
      <c r="I143" s="226"/>
      <c r="J143" s="226"/>
      <c r="K143" s="226"/>
      <c r="L143" s="227">
        <f t="shared" si="12"/>
        <v>0</v>
      </c>
      <c r="M143" s="228">
        <f>+IF(B133="",0,IF(C143="",0,C143*L143))</f>
        <v>0</v>
      </c>
      <c r="N143" s="238"/>
      <c r="O143" s="238"/>
      <c r="P143" s="238"/>
      <c r="Q143" s="238"/>
      <c r="R143" s="238"/>
    </row>
    <row r="144" spans="1:18" ht="30" customHeight="1" x14ac:dyDescent="0.15">
      <c r="A144" s="468"/>
      <c r="B144" s="223"/>
      <c r="C144" s="224"/>
      <c r="D144" s="225"/>
      <c r="E144" s="226"/>
      <c r="F144" s="226"/>
      <c r="G144" s="226"/>
      <c r="H144" s="226"/>
      <c r="I144" s="226"/>
      <c r="J144" s="226"/>
      <c r="K144" s="226"/>
      <c r="L144" s="227">
        <f t="shared" si="12"/>
        <v>0</v>
      </c>
      <c r="M144" s="228">
        <f>+IF(B133="",0,IF(C144="",0,C144*L144))</f>
        <v>0</v>
      </c>
      <c r="N144" s="238"/>
      <c r="O144" s="238"/>
      <c r="P144" s="238"/>
      <c r="Q144" s="238"/>
      <c r="R144" s="238"/>
    </row>
    <row r="145" spans="1:18" ht="30" customHeight="1" x14ac:dyDescent="0.15">
      <c r="A145" s="468"/>
      <c r="B145" s="223"/>
      <c r="C145" s="224"/>
      <c r="D145" s="225"/>
      <c r="E145" s="226"/>
      <c r="F145" s="226"/>
      <c r="G145" s="226"/>
      <c r="H145" s="226"/>
      <c r="I145" s="226"/>
      <c r="J145" s="226"/>
      <c r="K145" s="226"/>
      <c r="L145" s="227">
        <f t="shared" si="12"/>
        <v>0</v>
      </c>
      <c r="M145" s="228">
        <f>+IF(B133="",0,IF(C145="",0,C145*L145))</f>
        <v>0</v>
      </c>
      <c r="N145" s="238"/>
      <c r="O145" s="238"/>
      <c r="P145" s="238"/>
      <c r="Q145" s="238"/>
      <c r="R145" s="238"/>
    </row>
    <row r="146" spans="1:18" ht="30" customHeight="1" x14ac:dyDescent="0.15">
      <c r="A146" s="468"/>
      <c r="B146" s="223"/>
      <c r="C146" s="224"/>
      <c r="D146" s="225"/>
      <c r="E146" s="226"/>
      <c r="F146" s="226"/>
      <c r="G146" s="226"/>
      <c r="H146" s="226"/>
      <c r="I146" s="226"/>
      <c r="J146" s="226"/>
      <c r="K146" s="226"/>
      <c r="L146" s="227">
        <f t="shared" si="12"/>
        <v>0</v>
      </c>
      <c r="M146" s="228">
        <f>+IF(B133="",0,IF(C146="",0,C146*L146))</f>
        <v>0</v>
      </c>
      <c r="N146" s="238"/>
      <c r="O146" s="238"/>
      <c r="P146" s="238"/>
      <c r="Q146" s="238"/>
      <c r="R146" s="238"/>
    </row>
    <row r="147" spans="1:18" ht="30" customHeight="1" x14ac:dyDescent="0.15">
      <c r="A147" s="468"/>
      <c r="B147" s="223"/>
      <c r="C147" s="224"/>
      <c r="D147" s="225"/>
      <c r="E147" s="226"/>
      <c r="F147" s="226"/>
      <c r="G147" s="226"/>
      <c r="H147" s="226"/>
      <c r="I147" s="226"/>
      <c r="J147" s="226"/>
      <c r="K147" s="226"/>
      <c r="L147" s="227">
        <f t="shared" si="12"/>
        <v>0</v>
      </c>
      <c r="M147" s="228">
        <f>+IF(B133="",0,IF(C147="",0,C147*L147))</f>
        <v>0</v>
      </c>
      <c r="N147" s="238"/>
      <c r="O147" s="238"/>
      <c r="P147" s="238"/>
      <c r="Q147" s="238"/>
      <c r="R147" s="238"/>
    </row>
    <row r="148" spans="1:18" ht="30" customHeight="1" x14ac:dyDescent="0.15">
      <c r="A148" s="468"/>
      <c r="B148" s="223"/>
      <c r="C148" s="224"/>
      <c r="D148" s="225"/>
      <c r="E148" s="226"/>
      <c r="F148" s="226"/>
      <c r="G148" s="226"/>
      <c r="H148" s="226"/>
      <c r="I148" s="226"/>
      <c r="J148" s="226"/>
      <c r="K148" s="226"/>
      <c r="L148" s="227">
        <f t="shared" si="12"/>
        <v>0</v>
      </c>
      <c r="M148" s="228">
        <f>+IF(B133="",0,IF(C148="",0,C148*L148))</f>
        <v>0</v>
      </c>
      <c r="N148" s="238"/>
      <c r="O148" s="238"/>
      <c r="P148" s="238"/>
      <c r="Q148" s="238"/>
      <c r="R148" s="238"/>
    </row>
    <row r="149" spans="1:18" ht="30" customHeight="1" x14ac:dyDescent="0.15">
      <c r="A149" s="468"/>
      <c r="B149" s="223"/>
      <c r="C149" s="224"/>
      <c r="D149" s="225"/>
      <c r="E149" s="226"/>
      <c r="F149" s="226"/>
      <c r="G149" s="226"/>
      <c r="H149" s="226"/>
      <c r="I149" s="226"/>
      <c r="J149" s="226"/>
      <c r="K149" s="226"/>
      <c r="L149" s="227">
        <f t="shared" si="12"/>
        <v>0</v>
      </c>
      <c r="M149" s="228">
        <f>+IF(B133="",0,IF(C149="",0,C149*L149))</f>
        <v>0</v>
      </c>
      <c r="N149" s="238"/>
      <c r="O149" s="238"/>
      <c r="P149" s="238"/>
      <c r="Q149" s="238"/>
      <c r="R149" s="238"/>
    </row>
    <row r="150" spans="1:18" ht="30" customHeight="1" x14ac:dyDescent="0.15">
      <c r="A150" s="469"/>
      <c r="B150" s="229"/>
      <c r="C150" s="230"/>
      <c r="D150" s="231"/>
      <c r="E150" s="232"/>
      <c r="F150" s="232"/>
      <c r="G150" s="232"/>
      <c r="H150" s="232"/>
      <c r="I150" s="232"/>
      <c r="J150" s="232"/>
      <c r="K150" s="232"/>
      <c r="L150" s="233">
        <f t="shared" si="12"/>
        <v>0</v>
      </c>
      <c r="M150" s="234">
        <f>+IF(B133="",0,IF(C150="",0,C150*L150))</f>
        <v>0</v>
      </c>
      <c r="N150" s="238"/>
      <c r="O150" s="238"/>
      <c r="P150" s="238"/>
      <c r="Q150" s="238"/>
      <c r="R150" s="238"/>
    </row>
    <row r="151" spans="1:18" ht="30" customHeight="1" x14ac:dyDescent="0.15">
      <c r="A151" s="470" t="str">
        <f>B133&amp;"計"</f>
        <v>計</v>
      </c>
      <c r="B151" s="471"/>
      <c r="C151" s="472"/>
      <c r="D151" s="235">
        <f>+SUM(D137:D150)</f>
        <v>0</v>
      </c>
      <c r="E151" s="235">
        <f t="shared" ref="E151:K151" si="13">+SUM(E137:E150)</f>
        <v>0</v>
      </c>
      <c r="F151" s="235">
        <f t="shared" si="13"/>
        <v>0</v>
      </c>
      <c r="G151" s="235">
        <f t="shared" si="13"/>
        <v>0</v>
      </c>
      <c r="H151" s="235">
        <f t="shared" si="13"/>
        <v>0</v>
      </c>
      <c r="I151" s="235">
        <f t="shared" si="13"/>
        <v>0</v>
      </c>
      <c r="J151" s="235">
        <f t="shared" si="13"/>
        <v>0</v>
      </c>
      <c r="K151" s="235">
        <f t="shared" si="13"/>
        <v>0</v>
      </c>
      <c r="L151" s="236">
        <f>+SUM(D151:K151)</f>
        <v>0</v>
      </c>
      <c r="M151" s="237"/>
      <c r="N151" s="238"/>
      <c r="O151" s="238"/>
      <c r="P151" s="238"/>
      <c r="Q151" s="238"/>
      <c r="R151" s="238"/>
    </row>
    <row r="152" spans="1:18" ht="27" customHeight="1" x14ac:dyDescent="0.15">
      <c r="A152" s="470" t="s">
        <v>155</v>
      </c>
      <c r="B152" s="471"/>
      <c r="C152" s="472"/>
      <c r="D152" s="202">
        <f>IF(B133="",0,SUMPRODUCT(C137:C150,D137:D150))</f>
        <v>0</v>
      </c>
      <c r="E152" s="202">
        <f>IF(B133="",0,SUMPRODUCT(C137:C150,E137:E150))</f>
        <v>0</v>
      </c>
      <c r="F152" s="202">
        <f>IF(B133="",0,SUMPRODUCT(C137:C150,F137:F150))</f>
        <v>0</v>
      </c>
      <c r="G152" s="202">
        <f>IF(B133="",0,SUMPRODUCT(C137:C150,G137:G150))</f>
        <v>0</v>
      </c>
      <c r="H152" s="202">
        <f>IF(B133="",0,SUMPRODUCT(C137:C150,H137:H150))</f>
        <v>0</v>
      </c>
      <c r="I152" s="202">
        <f>IF(B133="",0,SUMPRODUCT(C137:C150,I137:I150))</f>
        <v>0</v>
      </c>
      <c r="J152" s="202">
        <f>IF(B133="",0,SUMPRODUCT(C137:C150,J137:J150))</f>
        <v>0</v>
      </c>
      <c r="K152" s="202">
        <f>IF(B133="",0,SUMPRODUCT(C137:C150,K137:K150))</f>
        <v>0</v>
      </c>
      <c r="L152" s="237"/>
      <c r="M152" s="239">
        <f>SUM(D152:K152)</f>
        <v>0</v>
      </c>
      <c r="N152" s="238"/>
      <c r="O152" s="238"/>
      <c r="P152" s="238"/>
      <c r="Q152" s="238"/>
      <c r="R152" s="238"/>
    </row>
    <row r="153" spans="1:18" ht="27" customHeight="1" x14ac:dyDescent="0.15">
      <c r="A153" s="187" t="s">
        <v>159</v>
      </c>
      <c r="B153" s="195"/>
      <c r="C153" s="195"/>
      <c r="D153" s="195"/>
      <c r="E153" s="203"/>
      <c r="F153" s="203"/>
      <c r="G153" s="203"/>
      <c r="H153" s="203"/>
      <c r="I153" s="203"/>
      <c r="J153" s="203"/>
      <c r="K153" s="203"/>
      <c r="L153" s="203"/>
      <c r="M153" s="204" t="s">
        <v>621</v>
      </c>
    </row>
    <row r="154" spans="1:18" x14ac:dyDescent="0.15">
      <c r="A154" s="187" t="s">
        <v>447</v>
      </c>
    </row>
    <row r="155" spans="1:18" ht="13.5" customHeight="1" x14ac:dyDescent="0.15">
      <c r="A155" s="187" t="s">
        <v>448</v>
      </c>
      <c r="N155" s="205"/>
      <c r="O155" s="205"/>
      <c r="P155" s="205"/>
      <c r="Q155" s="205"/>
      <c r="R155" s="205"/>
    </row>
    <row r="156" spans="1:18" x14ac:dyDescent="0.15">
      <c r="A156" s="206" t="s">
        <v>449</v>
      </c>
      <c r="B156" s="205"/>
      <c r="C156" s="205"/>
      <c r="D156" s="205"/>
      <c r="E156" s="205"/>
      <c r="F156" s="205"/>
      <c r="G156" s="205"/>
      <c r="H156" s="205"/>
      <c r="I156" s="205"/>
      <c r="J156" s="205"/>
      <c r="K156" s="205"/>
      <c r="L156" s="205"/>
      <c r="M156" s="205"/>
      <c r="N156" s="205"/>
      <c r="O156" s="205"/>
      <c r="P156" s="205"/>
      <c r="Q156" s="205"/>
      <c r="R156" s="205"/>
    </row>
    <row r="157" spans="1:18" x14ac:dyDescent="0.15">
      <c r="A157" s="207" t="s">
        <v>148</v>
      </c>
      <c r="B157" s="205"/>
      <c r="C157" s="205"/>
      <c r="D157" s="205"/>
      <c r="E157" s="205"/>
      <c r="F157" s="205"/>
      <c r="G157" s="205"/>
      <c r="H157" s="205"/>
      <c r="I157" s="205"/>
      <c r="J157" s="205"/>
      <c r="K157" s="205"/>
      <c r="L157" s="205"/>
      <c r="M157" s="205"/>
      <c r="N157" s="205"/>
      <c r="O157" s="205"/>
      <c r="P157" s="205"/>
      <c r="Q157" s="205"/>
      <c r="R157" s="205"/>
    </row>
    <row r="158" spans="1:18" x14ac:dyDescent="0.15">
      <c r="A158" s="206" t="s">
        <v>149</v>
      </c>
      <c r="B158" s="205"/>
      <c r="C158" s="205"/>
      <c r="D158" s="205"/>
      <c r="E158" s="205"/>
      <c r="F158" s="205"/>
      <c r="G158" s="205"/>
      <c r="H158" s="205"/>
      <c r="I158" s="205"/>
      <c r="J158" s="205"/>
      <c r="K158" s="205"/>
      <c r="L158" s="205"/>
      <c r="M158" s="205"/>
      <c r="N158" s="205"/>
      <c r="O158" s="205"/>
      <c r="P158" s="205"/>
      <c r="Q158" s="205"/>
      <c r="R158" s="205"/>
    </row>
    <row r="159" spans="1:18" x14ac:dyDescent="0.15">
      <c r="A159" s="208" t="s">
        <v>160</v>
      </c>
      <c r="B159" s="205"/>
      <c r="C159" s="205"/>
      <c r="D159" s="205"/>
      <c r="E159" s="205"/>
      <c r="F159" s="205"/>
      <c r="G159" s="205"/>
      <c r="H159" s="205"/>
      <c r="I159" s="205"/>
      <c r="J159" s="205"/>
      <c r="K159" s="205"/>
      <c r="L159" s="205"/>
      <c r="M159" s="205"/>
      <c r="N159" s="205"/>
      <c r="O159" s="205"/>
      <c r="P159" s="205"/>
      <c r="Q159" s="205"/>
      <c r="R159" s="205"/>
    </row>
    <row r="160" spans="1:18" x14ac:dyDescent="0.15">
      <c r="A160" s="208"/>
      <c r="B160" s="205"/>
      <c r="C160" s="205"/>
      <c r="D160" s="205"/>
      <c r="E160" s="205"/>
      <c r="F160" s="205"/>
      <c r="G160" s="205"/>
      <c r="H160" s="205"/>
      <c r="I160" s="205"/>
      <c r="J160" s="205"/>
      <c r="K160" s="205"/>
      <c r="L160" s="205"/>
      <c r="M160" s="205"/>
      <c r="N160" s="205"/>
      <c r="O160" s="205"/>
      <c r="P160" s="205"/>
      <c r="Q160" s="205"/>
      <c r="R160" s="205"/>
    </row>
    <row r="161" spans="1:18" ht="24" x14ac:dyDescent="0.15">
      <c r="A161" s="260" t="s">
        <v>151</v>
      </c>
      <c r="B161" s="240"/>
      <c r="C161" s="241" t="str">
        <f>+IF(OR(B161="月",B161="時間",B161="日"),"","←未選択です。賃金計算ができません。")</f>
        <v>←未選択です。賃金計算ができません。</v>
      </c>
      <c r="D161" s="241"/>
      <c r="N161" s="205"/>
      <c r="O161" s="205"/>
      <c r="P161" s="205"/>
      <c r="Q161" s="205"/>
      <c r="R161" s="205"/>
    </row>
    <row r="162" spans="1:18" x14ac:dyDescent="0.15">
      <c r="A162" s="208"/>
      <c r="B162" s="205"/>
      <c r="C162" s="205"/>
      <c r="D162" s="205"/>
      <c r="E162" s="205"/>
      <c r="F162" s="205"/>
      <c r="G162" s="205"/>
      <c r="H162" s="205"/>
      <c r="I162" s="205"/>
      <c r="J162" s="205"/>
      <c r="K162" s="205"/>
      <c r="L162" s="205"/>
      <c r="M162" s="205"/>
      <c r="N162" s="205"/>
      <c r="O162" s="205"/>
      <c r="P162" s="205"/>
      <c r="Q162" s="205"/>
      <c r="R162" s="205"/>
    </row>
    <row r="163" spans="1:18" ht="13.5" customHeight="1" x14ac:dyDescent="0.15">
      <c r="A163" s="485" t="s">
        <v>142</v>
      </c>
      <c r="B163" s="485" t="s">
        <v>152</v>
      </c>
      <c r="C163" s="474" t="str">
        <f>+"単価
（円/"&amp;B161&amp;"）"</f>
        <v>単価
（円/）</v>
      </c>
      <c r="D163" s="456" t="str">
        <f>+"活動時間（単位："&amp;B161&amp;"）"</f>
        <v>活動時間（単位：）</v>
      </c>
      <c r="E163" s="457"/>
      <c r="F163" s="457"/>
      <c r="G163" s="457"/>
      <c r="H163" s="457"/>
      <c r="I163" s="457"/>
      <c r="J163" s="457"/>
      <c r="K163" s="457"/>
      <c r="L163" s="458"/>
      <c r="M163" s="487" t="s">
        <v>161</v>
      </c>
      <c r="N163" s="195"/>
      <c r="O163" s="195"/>
      <c r="P163" s="195"/>
      <c r="Q163" s="195"/>
      <c r="R163" s="195"/>
    </row>
    <row r="164" spans="1:18" x14ac:dyDescent="0.15">
      <c r="A164" s="485"/>
      <c r="B164" s="485"/>
      <c r="C164" s="474"/>
      <c r="D164" s="196" t="s">
        <v>162</v>
      </c>
      <c r="E164" s="196" t="s">
        <v>144</v>
      </c>
      <c r="F164" s="196" t="s">
        <v>145</v>
      </c>
      <c r="G164" s="196" t="s">
        <v>1</v>
      </c>
      <c r="H164" s="196" t="s">
        <v>2</v>
      </c>
      <c r="I164" s="196" t="s">
        <v>3</v>
      </c>
      <c r="J164" s="196" t="s">
        <v>5</v>
      </c>
      <c r="K164" s="196" t="s">
        <v>4</v>
      </c>
      <c r="L164" s="196" t="s">
        <v>146</v>
      </c>
      <c r="M164" s="488"/>
      <c r="N164" s="197"/>
      <c r="O164" s="197"/>
      <c r="P164" s="197"/>
      <c r="Q164" s="197"/>
      <c r="R164" s="197"/>
    </row>
    <row r="165" spans="1:18" ht="30" customHeight="1" x14ac:dyDescent="0.15">
      <c r="A165" s="467"/>
      <c r="B165" s="216"/>
      <c r="C165" s="217"/>
      <c r="D165" s="218"/>
      <c r="E165" s="219"/>
      <c r="F165" s="219"/>
      <c r="G165" s="219"/>
      <c r="H165" s="219"/>
      <c r="I165" s="219"/>
      <c r="J165" s="219"/>
      <c r="K165" s="219"/>
      <c r="L165" s="220">
        <f t="shared" ref="L165:L178" si="14">+SUM(D165:K165)</f>
        <v>0</v>
      </c>
      <c r="M165" s="221">
        <f>+IF(B161="",0,IF(C165="",0,C165*L165))</f>
        <v>0</v>
      </c>
      <c r="N165" s="238"/>
      <c r="O165" s="238"/>
      <c r="P165" s="238"/>
      <c r="Q165" s="238"/>
      <c r="R165" s="238"/>
    </row>
    <row r="166" spans="1:18" ht="30" customHeight="1" x14ac:dyDescent="0.15">
      <c r="A166" s="468"/>
      <c r="B166" s="223"/>
      <c r="C166" s="224"/>
      <c r="D166" s="225"/>
      <c r="E166" s="226"/>
      <c r="F166" s="226"/>
      <c r="G166" s="226"/>
      <c r="H166" s="226"/>
      <c r="I166" s="226"/>
      <c r="J166" s="226"/>
      <c r="K166" s="226"/>
      <c r="L166" s="227">
        <f t="shared" si="14"/>
        <v>0</v>
      </c>
      <c r="M166" s="228">
        <f>+IF(B161="",0,IF(C166="",0,C166*L166))</f>
        <v>0</v>
      </c>
      <c r="N166" s="238"/>
      <c r="O166" s="238"/>
      <c r="P166" s="238"/>
      <c r="Q166" s="238"/>
      <c r="R166" s="238"/>
    </row>
    <row r="167" spans="1:18" ht="30" customHeight="1" x14ac:dyDescent="0.15">
      <c r="A167" s="468"/>
      <c r="B167" s="223"/>
      <c r="C167" s="224"/>
      <c r="D167" s="225"/>
      <c r="E167" s="226"/>
      <c r="F167" s="226"/>
      <c r="G167" s="226"/>
      <c r="H167" s="226"/>
      <c r="I167" s="226"/>
      <c r="J167" s="226"/>
      <c r="K167" s="226"/>
      <c r="L167" s="227">
        <f t="shared" si="14"/>
        <v>0</v>
      </c>
      <c r="M167" s="228">
        <f>+IF(B161="",0,IF(C167="",0,C167*L167))</f>
        <v>0</v>
      </c>
      <c r="N167" s="238"/>
      <c r="O167" s="238"/>
      <c r="P167" s="238"/>
      <c r="Q167" s="238"/>
      <c r="R167" s="238"/>
    </row>
    <row r="168" spans="1:18" ht="30" customHeight="1" x14ac:dyDescent="0.15">
      <c r="A168" s="468"/>
      <c r="B168" s="223"/>
      <c r="C168" s="224"/>
      <c r="D168" s="225"/>
      <c r="E168" s="226"/>
      <c r="F168" s="226"/>
      <c r="G168" s="226"/>
      <c r="H168" s="226"/>
      <c r="I168" s="226"/>
      <c r="J168" s="226"/>
      <c r="K168" s="226"/>
      <c r="L168" s="227">
        <f t="shared" si="14"/>
        <v>0</v>
      </c>
      <c r="M168" s="228">
        <f>+IF(B161="",0,IF(C168="",0,C168*L168))</f>
        <v>0</v>
      </c>
      <c r="N168" s="238"/>
      <c r="O168" s="238"/>
      <c r="P168" s="238"/>
      <c r="Q168" s="238"/>
      <c r="R168" s="238"/>
    </row>
    <row r="169" spans="1:18" ht="30" customHeight="1" x14ac:dyDescent="0.15">
      <c r="A169" s="468"/>
      <c r="B169" s="223"/>
      <c r="C169" s="224"/>
      <c r="D169" s="225"/>
      <c r="E169" s="226"/>
      <c r="F169" s="226"/>
      <c r="G169" s="226"/>
      <c r="H169" s="226"/>
      <c r="I169" s="226"/>
      <c r="J169" s="226"/>
      <c r="K169" s="226"/>
      <c r="L169" s="227">
        <f t="shared" si="14"/>
        <v>0</v>
      </c>
      <c r="M169" s="228">
        <f>+IF(B161="",0,IF(C169="",0,C169*L169))</f>
        <v>0</v>
      </c>
      <c r="N169" s="238"/>
      <c r="O169" s="238"/>
      <c r="P169" s="238"/>
      <c r="Q169" s="238"/>
      <c r="R169" s="238"/>
    </row>
    <row r="170" spans="1:18" ht="30" customHeight="1" x14ac:dyDescent="0.15">
      <c r="A170" s="468"/>
      <c r="B170" s="223"/>
      <c r="C170" s="224"/>
      <c r="D170" s="225"/>
      <c r="E170" s="226"/>
      <c r="F170" s="226"/>
      <c r="G170" s="226"/>
      <c r="H170" s="226"/>
      <c r="I170" s="226"/>
      <c r="J170" s="226"/>
      <c r="K170" s="226"/>
      <c r="L170" s="227">
        <f t="shared" si="14"/>
        <v>0</v>
      </c>
      <c r="M170" s="228">
        <f>+IF(B161="",0,IF(C170="",0,C170*L170))</f>
        <v>0</v>
      </c>
      <c r="N170" s="238"/>
      <c r="O170" s="238"/>
      <c r="P170" s="238"/>
      <c r="Q170" s="238"/>
      <c r="R170" s="238"/>
    </row>
    <row r="171" spans="1:18" ht="30" customHeight="1" x14ac:dyDescent="0.15">
      <c r="A171" s="468"/>
      <c r="B171" s="223"/>
      <c r="C171" s="224"/>
      <c r="D171" s="225"/>
      <c r="E171" s="226"/>
      <c r="F171" s="226"/>
      <c r="G171" s="226"/>
      <c r="H171" s="226"/>
      <c r="I171" s="226"/>
      <c r="J171" s="226"/>
      <c r="K171" s="226"/>
      <c r="L171" s="227">
        <f t="shared" si="14"/>
        <v>0</v>
      </c>
      <c r="M171" s="228">
        <f>+IF(B161="",0,IF(C171="",0,C171*L171))</f>
        <v>0</v>
      </c>
      <c r="N171" s="238"/>
      <c r="O171" s="238"/>
      <c r="P171" s="238"/>
      <c r="Q171" s="238"/>
      <c r="R171" s="238"/>
    </row>
    <row r="172" spans="1:18" ht="30" customHeight="1" x14ac:dyDescent="0.15">
      <c r="A172" s="468"/>
      <c r="B172" s="223"/>
      <c r="C172" s="224"/>
      <c r="D172" s="225"/>
      <c r="E172" s="226"/>
      <c r="F172" s="226"/>
      <c r="G172" s="226"/>
      <c r="H172" s="226"/>
      <c r="I172" s="226"/>
      <c r="J172" s="226"/>
      <c r="K172" s="226"/>
      <c r="L172" s="227">
        <f t="shared" si="14"/>
        <v>0</v>
      </c>
      <c r="M172" s="228">
        <f>+IF(B161="",0,IF(C172="",0,C172*L172))</f>
        <v>0</v>
      </c>
      <c r="N172" s="238"/>
      <c r="O172" s="238"/>
      <c r="P172" s="238"/>
      <c r="Q172" s="238"/>
      <c r="R172" s="238"/>
    </row>
    <row r="173" spans="1:18" ht="30" customHeight="1" x14ac:dyDescent="0.15">
      <c r="A173" s="468"/>
      <c r="B173" s="223"/>
      <c r="C173" s="224"/>
      <c r="D173" s="225"/>
      <c r="E173" s="226"/>
      <c r="F173" s="226"/>
      <c r="G173" s="226"/>
      <c r="H173" s="226"/>
      <c r="I173" s="226"/>
      <c r="J173" s="226"/>
      <c r="K173" s="226"/>
      <c r="L173" s="227">
        <f t="shared" si="14"/>
        <v>0</v>
      </c>
      <c r="M173" s="228">
        <f>+IF(B161="",0,IF(C173="",0,C173*L173))</f>
        <v>0</v>
      </c>
      <c r="N173" s="238"/>
      <c r="O173" s="238"/>
      <c r="P173" s="238"/>
      <c r="Q173" s="238"/>
      <c r="R173" s="238"/>
    </row>
    <row r="174" spans="1:18" ht="30" customHeight="1" x14ac:dyDescent="0.15">
      <c r="A174" s="468"/>
      <c r="B174" s="223"/>
      <c r="C174" s="224"/>
      <c r="D174" s="225"/>
      <c r="E174" s="226"/>
      <c r="F174" s="226"/>
      <c r="G174" s="226"/>
      <c r="H174" s="226"/>
      <c r="I174" s="226"/>
      <c r="J174" s="226"/>
      <c r="K174" s="226"/>
      <c r="L174" s="227">
        <f t="shared" si="14"/>
        <v>0</v>
      </c>
      <c r="M174" s="228">
        <f>+IF(B161="",0,IF(C174="",0,C174*L174))</f>
        <v>0</v>
      </c>
      <c r="N174" s="238"/>
      <c r="O174" s="238"/>
      <c r="P174" s="238"/>
      <c r="Q174" s="238"/>
      <c r="R174" s="238"/>
    </row>
    <row r="175" spans="1:18" ht="30" customHeight="1" x14ac:dyDescent="0.15">
      <c r="A175" s="468"/>
      <c r="B175" s="223"/>
      <c r="C175" s="224"/>
      <c r="D175" s="225"/>
      <c r="E175" s="226"/>
      <c r="F175" s="226"/>
      <c r="G175" s="226"/>
      <c r="H175" s="226"/>
      <c r="I175" s="226"/>
      <c r="J175" s="226"/>
      <c r="K175" s="226"/>
      <c r="L175" s="227">
        <f t="shared" si="14"/>
        <v>0</v>
      </c>
      <c r="M175" s="228">
        <f>+IF(B161="",0,IF(C175="",0,C175*L175))</f>
        <v>0</v>
      </c>
      <c r="N175" s="238"/>
      <c r="O175" s="238"/>
      <c r="P175" s="238"/>
      <c r="Q175" s="238"/>
      <c r="R175" s="238"/>
    </row>
    <row r="176" spans="1:18" ht="30" customHeight="1" x14ac:dyDescent="0.15">
      <c r="A176" s="468"/>
      <c r="B176" s="223"/>
      <c r="C176" s="224"/>
      <c r="D176" s="225"/>
      <c r="E176" s="226"/>
      <c r="F176" s="226"/>
      <c r="G176" s="226"/>
      <c r="H176" s="226"/>
      <c r="I176" s="226"/>
      <c r="J176" s="226"/>
      <c r="K176" s="226"/>
      <c r="L176" s="227">
        <f t="shared" si="14"/>
        <v>0</v>
      </c>
      <c r="M176" s="228">
        <f>+IF(B161="",0,IF(C176="",0,C176*L176))</f>
        <v>0</v>
      </c>
      <c r="N176" s="238"/>
      <c r="O176" s="238"/>
      <c r="P176" s="238"/>
      <c r="Q176" s="238"/>
      <c r="R176" s="238"/>
    </row>
    <row r="177" spans="1:18" ht="30" customHeight="1" x14ac:dyDescent="0.15">
      <c r="A177" s="468"/>
      <c r="B177" s="223"/>
      <c r="C177" s="224"/>
      <c r="D177" s="225"/>
      <c r="E177" s="226"/>
      <c r="F177" s="226"/>
      <c r="G177" s="226"/>
      <c r="H177" s="226"/>
      <c r="I177" s="226"/>
      <c r="J177" s="226"/>
      <c r="K177" s="226"/>
      <c r="L177" s="227">
        <f t="shared" si="14"/>
        <v>0</v>
      </c>
      <c r="M177" s="228">
        <f>+IF(B161="",0,IF(C177="",0,C177*L177))</f>
        <v>0</v>
      </c>
      <c r="N177" s="238"/>
      <c r="O177" s="238"/>
      <c r="P177" s="238"/>
      <c r="Q177" s="238"/>
      <c r="R177" s="238"/>
    </row>
    <row r="178" spans="1:18" ht="30" customHeight="1" x14ac:dyDescent="0.15">
      <c r="A178" s="469"/>
      <c r="B178" s="229"/>
      <c r="C178" s="230"/>
      <c r="D178" s="231"/>
      <c r="E178" s="232"/>
      <c r="F178" s="232"/>
      <c r="G178" s="232"/>
      <c r="H178" s="232"/>
      <c r="I178" s="232"/>
      <c r="J178" s="232"/>
      <c r="K178" s="232"/>
      <c r="L178" s="233">
        <f t="shared" si="14"/>
        <v>0</v>
      </c>
      <c r="M178" s="234">
        <f>+IF(B161="",0,IF(C178="",0,C178*L178))</f>
        <v>0</v>
      </c>
      <c r="N178" s="238"/>
      <c r="O178" s="238"/>
      <c r="P178" s="238"/>
      <c r="Q178" s="238"/>
      <c r="R178" s="238"/>
    </row>
    <row r="179" spans="1:18" ht="30" customHeight="1" x14ac:dyDescent="0.15">
      <c r="A179" s="470" t="str">
        <f>B161&amp;"計"</f>
        <v>計</v>
      </c>
      <c r="B179" s="471"/>
      <c r="C179" s="472"/>
      <c r="D179" s="235">
        <f>+SUM(D165:D178)</f>
        <v>0</v>
      </c>
      <c r="E179" s="235">
        <f t="shared" ref="E179:K179" si="15">+SUM(E165:E178)</f>
        <v>0</v>
      </c>
      <c r="F179" s="235">
        <f t="shared" si="15"/>
        <v>0</v>
      </c>
      <c r="G179" s="235">
        <f t="shared" si="15"/>
        <v>0</v>
      </c>
      <c r="H179" s="235">
        <f t="shared" si="15"/>
        <v>0</v>
      </c>
      <c r="I179" s="235">
        <f t="shared" si="15"/>
        <v>0</v>
      </c>
      <c r="J179" s="235">
        <f t="shared" si="15"/>
        <v>0</v>
      </c>
      <c r="K179" s="235">
        <f t="shared" si="15"/>
        <v>0</v>
      </c>
      <c r="L179" s="236">
        <f>+SUM(D179:K179)</f>
        <v>0</v>
      </c>
      <c r="M179" s="237"/>
      <c r="N179" s="238"/>
      <c r="O179" s="238"/>
      <c r="P179" s="238"/>
      <c r="Q179" s="238"/>
      <c r="R179" s="238"/>
    </row>
    <row r="180" spans="1:18" ht="27" customHeight="1" x14ac:dyDescent="0.15">
      <c r="A180" s="470" t="s">
        <v>155</v>
      </c>
      <c r="B180" s="471"/>
      <c r="C180" s="472"/>
      <c r="D180" s="202">
        <f>IF(B161="",0,SUMPRODUCT(C165:C178,D165:D178))</f>
        <v>0</v>
      </c>
      <c r="E180" s="202">
        <f>IF(B161="",0,SUMPRODUCT(C165:C178,E165:E178))</f>
        <v>0</v>
      </c>
      <c r="F180" s="202">
        <f>IF(B161="",0,SUMPRODUCT(C165:C178,F165:F178))</f>
        <v>0</v>
      </c>
      <c r="G180" s="202">
        <f>IF(B161="",0,SUMPRODUCT(C165:C178,G165:G178))</f>
        <v>0</v>
      </c>
      <c r="H180" s="202">
        <f>IF(B161="",0,SUMPRODUCT(C165:C178,H165:H178))</f>
        <v>0</v>
      </c>
      <c r="I180" s="202">
        <f>IF(B161="",0,SUMPRODUCT(C165:C178,I165:I178))</f>
        <v>0</v>
      </c>
      <c r="J180" s="202">
        <f>IF(B161="",0,SUMPRODUCT(C165:C178,J165:J178))</f>
        <v>0</v>
      </c>
      <c r="K180" s="202">
        <f>IF(B161="",0,SUMPRODUCT(C165:C178,K165:K178))</f>
        <v>0</v>
      </c>
      <c r="L180" s="237"/>
      <c r="M180" s="247">
        <f>SUM(D180:K180)</f>
        <v>0</v>
      </c>
      <c r="N180" s="238"/>
      <c r="O180" s="238"/>
      <c r="P180" s="238"/>
      <c r="Q180" s="238"/>
      <c r="R180" s="238"/>
    </row>
    <row r="181" spans="1:18" ht="27" customHeight="1" x14ac:dyDescent="0.15">
      <c r="A181" s="187" t="s">
        <v>159</v>
      </c>
      <c r="B181" s="195"/>
      <c r="C181" s="195"/>
      <c r="D181" s="195"/>
      <c r="E181" s="203"/>
      <c r="F181" s="203"/>
      <c r="G181" s="203"/>
      <c r="H181" s="203"/>
      <c r="I181" s="203"/>
      <c r="J181" s="203"/>
      <c r="K181" s="203"/>
      <c r="L181" s="203"/>
      <c r="M181" s="204" t="s">
        <v>622</v>
      </c>
    </row>
    <row r="182" spans="1:18" x14ac:dyDescent="0.15">
      <c r="A182" s="187" t="s">
        <v>447</v>
      </c>
    </row>
    <row r="183" spans="1:18" ht="13.5" customHeight="1" x14ac:dyDescent="0.15">
      <c r="A183" s="187" t="s">
        <v>448</v>
      </c>
      <c r="N183" s="205"/>
      <c r="O183" s="205"/>
      <c r="P183" s="205"/>
      <c r="Q183" s="205"/>
      <c r="R183" s="205"/>
    </row>
    <row r="184" spans="1:18" x14ac:dyDescent="0.15">
      <c r="A184" s="206" t="s">
        <v>449</v>
      </c>
      <c r="B184" s="205"/>
      <c r="C184" s="205"/>
      <c r="D184" s="205"/>
      <c r="E184" s="205"/>
      <c r="F184" s="205"/>
      <c r="G184" s="205"/>
      <c r="H184" s="205"/>
      <c r="I184" s="205"/>
      <c r="J184" s="205"/>
      <c r="K184" s="205"/>
      <c r="L184" s="205"/>
      <c r="M184" s="205"/>
      <c r="N184" s="205"/>
      <c r="O184" s="205"/>
      <c r="P184" s="205"/>
      <c r="Q184" s="205"/>
      <c r="R184" s="205"/>
    </row>
    <row r="185" spans="1:18" x14ac:dyDescent="0.15">
      <c r="A185" s="207" t="s">
        <v>148</v>
      </c>
      <c r="B185" s="205"/>
      <c r="C185" s="205"/>
      <c r="D185" s="205"/>
      <c r="E185" s="205"/>
      <c r="F185" s="205"/>
      <c r="G185" s="205"/>
      <c r="H185" s="205"/>
      <c r="I185" s="205"/>
      <c r="J185" s="205"/>
      <c r="K185" s="205"/>
      <c r="L185" s="205"/>
      <c r="M185" s="205"/>
      <c r="N185" s="205"/>
      <c r="O185" s="205"/>
      <c r="P185" s="205"/>
      <c r="Q185" s="205"/>
      <c r="R185" s="205"/>
    </row>
    <row r="186" spans="1:18" x14ac:dyDescent="0.15">
      <c r="A186" s="206" t="s">
        <v>149</v>
      </c>
      <c r="B186" s="205"/>
      <c r="C186" s="205"/>
      <c r="D186" s="205"/>
      <c r="E186" s="205"/>
      <c r="F186" s="205"/>
      <c r="G186" s="205"/>
      <c r="H186" s="205"/>
      <c r="I186" s="205"/>
      <c r="J186" s="205"/>
      <c r="K186" s="205"/>
      <c r="L186" s="205"/>
      <c r="M186" s="205"/>
      <c r="N186" s="205"/>
      <c r="O186" s="205"/>
      <c r="P186" s="205"/>
      <c r="Q186" s="205"/>
      <c r="R186" s="205"/>
    </row>
    <row r="187" spans="1:18" x14ac:dyDescent="0.15">
      <c r="A187" s="208" t="s">
        <v>160</v>
      </c>
      <c r="B187" s="205"/>
      <c r="C187" s="205"/>
      <c r="D187" s="205"/>
      <c r="E187" s="205"/>
      <c r="F187" s="205"/>
      <c r="G187" s="205"/>
      <c r="H187" s="205"/>
      <c r="I187" s="205"/>
      <c r="J187" s="205"/>
      <c r="K187" s="205"/>
      <c r="L187" s="205"/>
      <c r="M187" s="205"/>
      <c r="N187" s="205"/>
      <c r="O187" s="205"/>
      <c r="P187" s="205"/>
      <c r="Q187" s="205"/>
      <c r="R187" s="205"/>
    </row>
    <row r="188" spans="1:18" x14ac:dyDescent="0.15">
      <c r="A188" s="208"/>
      <c r="B188" s="205"/>
      <c r="C188" s="205"/>
      <c r="D188" s="205"/>
      <c r="E188" s="205"/>
      <c r="F188" s="205"/>
      <c r="G188" s="205"/>
      <c r="H188" s="205"/>
      <c r="I188" s="205"/>
      <c r="J188" s="205"/>
      <c r="K188" s="205"/>
      <c r="L188" s="205"/>
      <c r="M188" s="205"/>
      <c r="N188" s="205"/>
      <c r="O188" s="205"/>
      <c r="P188" s="205"/>
      <c r="Q188" s="205"/>
      <c r="R188" s="205"/>
    </row>
    <row r="189" spans="1:18" ht="24" x14ac:dyDescent="0.15">
      <c r="A189" s="260" t="s">
        <v>151</v>
      </c>
      <c r="B189" s="240"/>
      <c r="C189" s="241" t="str">
        <f>+IF(OR(B189="月",B189="時間",B189="日"),"","←未選択です。賃金計算ができません。")</f>
        <v>←未選択です。賃金計算ができません。</v>
      </c>
      <c r="D189" s="241"/>
      <c r="N189" s="205"/>
      <c r="O189" s="205"/>
      <c r="P189" s="205"/>
      <c r="Q189" s="205"/>
      <c r="R189" s="205"/>
    </row>
    <row r="190" spans="1:18" x14ac:dyDescent="0.15">
      <c r="A190" s="208"/>
      <c r="B190" s="205"/>
      <c r="C190" s="205"/>
      <c r="D190" s="205"/>
      <c r="E190" s="205"/>
      <c r="F190" s="205"/>
      <c r="G190" s="205"/>
      <c r="H190" s="205"/>
      <c r="I190" s="205"/>
      <c r="J190" s="205"/>
      <c r="K190" s="205"/>
      <c r="L190" s="205"/>
      <c r="M190" s="205"/>
      <c r="N190" s="205"/>
      <c r="O190" s="205"/>
      <c r="P190" s="205"/>
      <c r="Q190" s="205"/>
      <c r="R190" s="205"/>
    </row>
    <row r="191" spans="1:18" ht="13.5" customHeight="1" x14ac:dyDescent="0.15">
      <c r="A191" s="485" t="s">
        <v>142</v>
      </c>
      <c r="B191" s="485" t="s">
        <v>152</v>
      </c>
      <c r="C191" s="474" t="str">
        <f>+"単価
（円/"&amp;B189&amp;"）"</f>
        <v>単価
（円/）</v>
      </c>
      <c r="D191" s="456" t="str">
        <f>+"活動時間（単位："&amp;B189&amp;"）"</f>
        <v>活動時間（単位：）</v>
      </c>
      <c r="E191" s="457"/>
      <c r="F191" s="457"/>
      <c r="G191" s="457"/>
      <c r="H191" s="457"/>
      <c r="I191" s="457"/>
      <c r="J191" s="457"/>
      <c r="K191" s="457"/>
      <c r="L191" s="458"/>
      <c r="M191" s="487" t="s">
        <v>161</v>
      </c>
      <c r="N191" s="195"/>
      <c r="O191" s="195"/>
      <c r="P191" s="195"/>
      <c r="Q191" s="195"/>
      <c r="R191" s="195"/>
    </row>
    <row r="192" spans="1:18" x14ac:dyDescent="0.15">
      <c r="A192" s="485"/>
      <c r="B192" s="485"/>
      <c r="C192" s="474"/>
      <c r="D192" s="196" t="s">
        <v>162</v>
      </c>
      <c r="E192" s="196" t="s">
        <v>144</v>
      </c>
      <c r="F192" s="196" t="s">
        <v>145</v>
      </c>
      <c r="G192" s="196" t="s">
        <v>1</v>
      </c>
      <c r="H192" s="196" t="s">
        <v>2</v>
      </c>
      <c r="I192" s="196" t="s">
        <v>3</v>
      </c>
      <c r="J192" s="196" t="s">
        <v>5</v>
      </c>
      <c r="K192" s="196" t="s">
        <v>4</v>
      </c>
      <c r="L192" s="196" t="s">
        <v>146</v>
      </c>
      <c r="M192" s="488"/>
      <c r="N192" s="197"/>
      <c r="O192" s="197"/>
      <c r="P192" s="197"/>
      <c r="Q192" s="197"/>
      <c r="R192" s="197"/>
    </row>
    <row r="193" spans="1:18" ht="30" customHeight="1" x14ac:dyDescent="0.15">
      <c r="A193" s="467"/>
      <c r="B193" s="216"/>
      <c r="C193" s="217"/>
      <c r="D193" s="218"/>
      <c r="E193" s="219"/>
      <c r="F193" s="219"/>
      <c r="G193" s="219"/>
      <c r="H193" s="219"/>
      <c r="I193" s="219"/>
      <c r="J193" s="219"/>
      <c r="K193" s="219"/>
      <c r="L193" s="220">
        <f t="shared" ref="L193:L206" si="16">+SUM(D193:K193)</f>
        <v>0</v>
      </c>
      <c r="M193" s="221">
        <f>+IF(B189="",0,IF(C193="",0,C193*L193))</f>
        <v>0</v>
      </c>
      <c r="N193" s="238"/>
      <c r="O193" s="238"/>
      <c r="P193" s="238"/>
      <c r="Q193" s="238"/>
      <c r="R193" s="238"/>
    </row>
    <row r="194" spans="1:18" ht="30" customHeight="1" x14ac:dyDescent="0.15">
      <c r="A194" s="468"/>
      <c r="B194" s="223"/>
      <c r="C194" s="224"/>
      <c r="D194" s="225"/>
      <c r="E194" s="226"/>
      <c r="F194" s="226"/>
      <c r="G194" s="226"/>
      <c r="H194" s="226"/>
      <c r="I194" s="226"/>
      <c r="J194" s="226"/>
      <c r="K194" s="226"/>
      <c r="L194" s="227">
        <f t="shared" si="16"/>
        <v>0</v>
      </c>
      <c r="M194" s="228">
        <f>+IF(B189="",0,IF(C194="",0,C194*L194))</f>
        <v>0</v>
      </c>
      <c r="N194" s="238"/>
      <c r="O194" s="238"/>
      <c r="P194" s="238"/>
      <c r="Q194" s="238"/>
      <c r="R194" s="238"/>
    </row>
    <row r="195" spans="1:18" ht="30" customHeight="1" x14ac:dyDescent="0.15">
      <c r="A195" s="468"/>
      <c r="B195" s="223"/>
      <c r="C195" s="224"/>
      <c r="D195" s="225"/>
      <c r="E195" s="226"/>
      <c r="F195" s="226"/>
      <c r="G195" s="226"/>
      <c r="H195" s="226"/>
      <c r="I195" s="226"/>
      <c r="J195" s="226"/>
      <c r="K195" s="226"/>
      <c r="L195" s="227">
        <f t="shared" si="16"/>
        <v>0</v>
      </c>
      <c r="M195" s="228">
        <f>+IF(B189="",0,IF(C195="",0,C195*L195))</f>
        <v>0</v>
      </c>
      <c r="N195" s="238"/>
      <c r="O195" s="238"/>
      <c r="P195" s="238"/>
      <c r="Q195" s="238"/>
      <c r="R195" s="238"/>
    </row>
    <row r="196" spans="1:18" ht="30" customHeight="1" x14ac:dyDescent="0.15">
      <c r="A196" s="468"/>
      <c r="B196" s="223"/>
      <c r="C196" s="224"/>
      <c r="D196" s="225"/>
      <c r="E196" s="226"/>
      <c r="F196" s="226"/>
      <c r="G196" s="226"/>
      <c r="H196" s="226"/>
      <c r="I196" s="226"/>
      <c r="J196" s="226"/>
      <c r="K196" s="226"/>
      <c r="L196" s="227">
        <f t="shared" si="16"/>
        <v>0</v>
      </c>
      <c r="M196" s="228">
        <f>+IF(B189="",0,IF(C196="",0,C196*L196))</f>
        <v>0</v>
      </c>
      <c r="N196" s="238"/>
      <c r="O196" s="238"/>
      <c r="P196" s="238"/>
      <c r="Q196" s="238"/>
      <c r="R196" s="238"/>
    </row>
    <row r="197" spans="1:18" ht="30" customHeight="1" x14ac:dyDescent="0.15">
      <c r="A197" s="468"/>
      <c r="B197" s="223"/>
      <c r="C197" s="224"/>
      <c r="D197" s="225"/>
      <c r="E197" s="226"/>
      <c r="F197" s="226"/>
      <c r="G197" s="226"/>
      <c r="H197" s="226"/>
      <c r="I197" s="226"/>
      <c r="J197" s="226"/>
      <c r="K197" s="226"/>
      <c r="L197" s="227">
        <f t="shared" si="16"/>
        <v>0</v>
      </c>
      <c r="M197" s="228">
        <f>+IF(B189="",0,IF(C197="",0,C197*L197))</f>
        <v>0</v>
      </c>
      <c r="N197" s="238"/>
      <c r="O197" s="238"/>
      <c r="P197" s="238"/>
      <c r="Q197" s="238"/>
      <c r="R197" s="238"/>
    </row>
    <row r="198" spans="1:18" ht="30" customHeight="1" x14ac:dyDescent="0.15">
      <c r="A198" s="468"/>
      <c r="B198" s="223"/>
      <c r="C198" s="224"/>
      <c r="D198" s="225"/>
      <c r="E198" s="226"/>
      <c r="F198" s="226"/>
      <c r="G198" s="226"/>
      <c r="H198" s="226"/>
      <c r="I198" s="226"/>
      <c r="J198" s="226"/>
      <c r="K198" s="226"/>
      <c r="L198" s="227">
        <f t="shared" si="16"/>
        <v>0</v>
      </c>
      <c r="M198" s="228">
        <f>+IF(B189="",0,IF(C198="",0,C198*L198))</f>
        <v>0</v>
      </c>
      <c r="N198" s="238"/>
      <c r="O198" s="238"/>
      <c r="P198" s="238"/>
      <c r="Q198" s="238"/>
      <c r="R198" s="238"/>
    </row>
    <row r="199" spans="1:18" ht="30" customHeight="1" x14ac:dyDescent="0.15">
      <c r="A199" s="468"/>
      <c r="B199" s="223"/>
      <c r="C199" s="224"/>
      <c r="D199" s="225"/>
      <c r="E199" s="226"/>
      <c r="F199" s="226"/>
      <c r="G199" s="226"/>
      <c r="H199" s="226"/>
      <c r="I199" s="226"/>
      <c r="J199" s="226"/>
      <c r="K199" s="226"/>
      <c r="L199" s="227">
        <f t="shared" si="16"/>
        <v>0</v>
      </c>
      <c r="M199" s="228">
        <f>+IF(B189="",0,IF(C199="",0,C199*L199))</f>
        <v>0</v>
      </c>
      <c r="N199" s="238"/>
      <c r="O199" s="238"/>
      <c r="P199" s="238"/>
      <c r="Q199" s="238"/>
      <c r="R199" s="238"/>
    </row>
    <row r="200" spans="1:18" ht="30" customHeight="1" x14ac:dyDescent="0.15">
      <c r="A200" s="468"/>
      <c r="B200" s="223"/>
      <c r="C200" s="224"/>
      <c r="D200" s="225"/>
      <c r="E200" s="226"/>
      <c r="F200" s="226"/>
      <c r="G200" s="226"/>
      <c r="H200" s="226"/>
      <c r="I200" s="226"/>
      <c r="J200" s="226"/>
      <c r="K200" s="226"/>
      <c r="L200" s="227">
        <f t="shared" si="16"/>
        <v>0</v>
      </c>
      <c r="M200" s="228">
        <f>+IF(B189="",0,IF(C200="",0,C200*L200))</f>
        <v>0</v>
      </c>
      <c r="N200" s="238"/>
      <c r="O200" s="238"/>
      <c r="P200" s="238"/>
      <c r="Q200" s="238"/>
      <c r="R200" s="238"/>
    </row>
    <row r="201" spans="1:18" ht="30" customHeight="1" x14ac:dyDescent="0.15">
      <c r="A201" s="468"/>
      <c r="B201" s="223"/>
      <c r="C201" s="224"/>
      <c r="D201" s="225"/>
      <c r="E201" s="226"/>
      <c r="F201" s="226"/>
      <c r="G201" s="226"/>
      <c r="H201" s="226"/>
      <c r="I201" s="226"/>
      <c r="J201" s="226"/>
      <c r="K201" s="226"/>
      <c r="L201" s="227">
        <f t="shared" si="16"/>
        <v>0</v>
      </c>
      <c r="M201" s="228">
        <f>+IF(B189="",0,IF(C201="",0,C201*L201))</f>
        <v>0</v>
      </c>
      <c r="N201" s="238"/>
      <c r="O201" s="238"/>
      <c r="P201" s="238"/>
      <c r="Q201" s="238"/>
      <c r="R201" s="238"/>
    </row>
    <row r="202" spans="1:18" ht="30" customHeight="1" x14ac:dyDescent="0.15">
      <c r="A202" s="468"/>
      <c r="B202" s="223"/>
      <c r="C202" s="224"/>
      <c r="D202" s="225"/>
      <c r="E202" s="226"/>
      <c r="F202" s="226"/>
      <c r="G202" s="226"/>
      <c r="H202" s="226"/>
      <c r="I202" s="226"/>
      <c r="J202" s="226"/>
      <c r="K202" s="226"/>
      <c r="L202" s="227">
        <f t="shared" si="16"/>
        <v>0</v>
      </c>
      <c r="M202" s="228">
        <f>+IF(B189="",0,IF(C202="",0,C202*L202))</f>
        <v>0</v>
      </c>
      <c r="N202" s="238"/>
      <c r="O202" s="238"/>
      <c r="P202" s="238"/>
      <c r="Q202" s="238"/>
      <c r="R202" s="238"/>
    </row>
    <row r="203" spans="1:18" ht="30" customHeight="1" x14ac:dyDescent="0.15">
      <c r="A203" s="468"/>
      <c r="B203" s="223"/>
      <c r="C203" s="224"/>
      <c r="D203" s="225"/>
      <c r="E203" s="226"/>
      <c r="F203" s="226"/>
      <c r="G203" s="226"/>
      <c r="H203" s="226"/>
      <c r="I203" s="226"/>
      <c r="J203" s="226"/>
      <c r="K203" s="226"/>
      <c r="L203" s="227">
        <f t="shared" si="16"/>
        <v>0</v>
      </c>
      <c r="M203" s="228">
        <f>+IF(B189="",0,IF(C203="",0,C203*L203))</f>
        <v>0</v>
      </c>
      <c r="N203" s="238"/>
      <c r="O203" s="238"/>
      <c r="P203" s="238"/>
      <c r="Q203" s="238"/>
      <c r="R203" s="238"/>
    </row>
    <row r="204" spans="1:18" ht="30" customHeight="1" x14ac:dyDescent="0.15">
      <c r="A204" s="468"/>
      <c r="B204" s="223"/>
      <c r="C204" s="224"/>
      <c r="D204" s="225"/>
      <c r="E204" s="226"/>
      <c r="F204" s="226"/>
      <c r="G204" s="226"/>
      <c r="H204" s="226"/>
      <c r="I204" s="226"/>
      <c r="J204" s="226"/>
      <c r="K204" s="226"/>
      <c r="L204" s="227">
        <f t="shared" si="16"/>
        <v>0</v>
      </c>
      <c r="M204" s="228">
        <f>+IF(B189="",0,IF(C204="",0,C204*L204))</f>
        <v>0</v>
      </c>
      <c r="N204" s="238"/>
      <c r="O204" s="238"/>
      <c r="P204" s="238"/>
      <c r="Q204" s="238"/>
      <c r="R204" s="238"/>
    </row>
    <row r="205" spans="1:18" ht="30" customHeight="1" x14ac:dyDescent="0.15">
      <c r="A205" s="468"/>
      <c r="B205" s="223"/>
      <c r="C205" s="224"/>
      <c r="D205" s="225"/>
      <c r="E205" s="226"/>
      <c r="F205" s="226"/>
      <c r="G205" s="226"/>
      <c r="H205" s="226"/>
      <c r="I205" s="226"/>
      <c r="J205" s="226"/>
      <c r="K205" s="226"/>
      <c r="L205" s="227">
        <f t="shared" si="16"/>
        <v>0</v>
      </c>
      <c r="M205" s="228">
        <f>+IF(B189="",0,IF(C205="",0,C205*L205))</f>
        <v>0</v>
      </c>
      <c r="N205" s="238"/>
      <c r="O205" s="238"/>
      <c r="P205" s="238"/>
      <c r="Q205" s="238"/>
      <c r="R205" s="238"/>
    </row>
    <row r="206" spans="1:18" ht="30" customHeight="1" x14ac:dyDescent="0.15">
      <c r="A206" s="469"/>
      <c r="B206" s="229"/>
      <c r="C206" s="230"/>
      <c r="D206" s="231"/>
      <c r="E206" s="232"/>
      <c r="F206" s="232"/>
      <c r="G206" s="232"/>
      <c r="H206" s="232"/>
      <c r="I206" s="232"/>
      <c r="J206" s="232"/>
      <c r="K206" s="232"/>
      <c r="L206" s="233">
        <f t="shared" si="16"/>
        <v>0</v>
      </c>
      <c r="M206" s="234">
        <f>+IF(B189="",0,IF(C206="",0,C206*L206))</f>
        <v>0</v>
      </c>
      <c r="N206" s="238"/>
      <c r="O206" s="238"/>
      <c r="P206" s="238"/>
      <c r="Q206" s="238"/>
      <c r="R206" s="238"/>
    </row>
    <row r="207" spans="1:18" ht="30" customHeight="1" x14ac:dyDescent="0.15">
      <c r="A207" s="470" t="str">
        <f>B189&amp;"計"</f>
        <v>計</v>
      </c>
      <c r="B207" s="471"/>
      <c r="C207" s="472"/>
      <c r="D207" s="235">
        <f>+SUM(D193:D206)</f>
        <v>0</v>
      </c>
      <c r="E207" s="235">
        <f t="shared" ref="E207:K207" si="17">+SUM(E193:E206)</f>
        <v>0</v>
      </c>
      <c r="F207" s="235">
        <f t="shared" si="17"/>
        <v>0</v>
      </c>
      <c r="G207" s="235">
        <f t="shared" si="17"/>
        <v>0</v>
      </c>
      <c r="H207" s="235">
        <f t="shared" si="17"/>
        <v>0</v>
      </c>
      <c r="I207" s="235">
        <f t="shared" si="17"/>
        <v>0</v>
      </c>
      <c r="J207" s="235">
        <f t="shared" si="17"/>
        <v>0</v>
      </c>
      <c r="K207" s="235">
        <f t="shared" si="17"/>
        <v>0</v>
      </c>
      <c r="L207" s="236">
        <f>+SUM(D207:K207)</f>
        <v>0</v>
      </c>
      <c r="M207" s="237"/>
      <c r="N207" s="238"/>
      <c r="O207" s="238"/>
      <c r="P207" s="238"/>
      <c r="Q207" s="238"/>
      <c r="R207" s="238"/>
    </row>
    <row r="208" spans="1:18" ht="27" customHeight="1" x14ac:dyDescent="0.15">
      <c r="A208" s="470" t="s">
        <v>155</v>
      </c>
      <c r="B208" s="471"/>
      <c r="C208" s="472"/>
      <c r="D208" s="202">
        <f>IF(B189="",0,SUMPRODUCT(C193:C206,D193:D206))</f>
        <v>0</v>
      </c>
      <c r="E208" s="202">
        <f>IF(B189="",0,SUMPRODUCT(C193:C206,E193:E206))</f>
        <v>0</v>
      </c>
      <c r="F208" s="202">
        <f>IF(B189="",0,SUMPRODUCT(C193:C206,F193:F206))</f>
        <v>0</v>
      </c>
      <c r="G208" s="202">
        <f>IF(B189="",0,SUMPRODUCT(C193:C206,G193:G206))</f>
        <v>0</v>
      </c>
      <c r="H208" s="202">
        <f>IF(B189="",0,SUMPRODUCT(C193:C206,H193:H206))</f>
        <v>0</v>
      </c>
      <c r="I208" s="202">
        <f>IF(B189="",0,SUMPRODUCT(C193:C206,I193:I206))</f>
        <v>0</v>
      </c>
      <c r="J208" s="202">
        <f>IF(B189="",0,SUMPRODUCT(C193:C206,J193:J206))</f>
        <v>0</v>
      </c>
      <c r="K208" s="202">
        <f>IF(B189="",0,SUMPRODUCT(C193:C206,K193:K206))</f>
        <v>0</v>
      </c>
      <c r="L208" s="237"/>
      <c r="M208" s="239">
        <f>SUM(D208:K208)</f>
        <v>0</v>
      </c>
      <c r="N208" s="238"/>
      <c r="O208" s="238"/>
      <c r="P208" s="238"/>
      <c r="Q208" s="238"/>
      <c r="R208" s="238"/>
    </row>
    <row r="209" spans="1:18" ht="27" customHeight="1" x14ac:dyDescent="0.15">
      <c r="A209" s="187" t="s">
        <v>159</v>
      </c>
      <c r="B209" s="195"/>
      <c r="C209" s="195"/>
      <c r="D209" s="195"/>
      <c r="E209" s="203"/>
      <c r="F209" s="203"/>
      <c r="G209" s="203"/>
      <c r="H209" s="203"/>
      <c r="I209" s="203"/>
      <c r="J209" s="203"/>
      <c r="K209" s="203"/>
      <c r="L209" s="203"/>
      <c r="M209" s="204" t="s">
        <v>623</v>
      </c>
    </row>
    <row r="210" spans="1:18" x14ac:dyDescent="0.15">
      <c r="A210" s="187" t="s">
        <v>447</v>
      </c>
    </row>
    <row r="211" spans="1:18" ht="13.5" customHeight="1" x14ac:dyDescent="0.15">
      <c r="A211" s="187" t="s">
        <v>448</v>
      </c>
      <c r="N211" s="205"/>
      <c r="O211" s="205"/>
      <c r="P211" s="205"/>
      <c r="Q211" s="205"/>
      <c r="R211" s="205"/>
    </row>
    <row r="212" spans="1:18" x14ac:dyDescent="0.15">
      <c r="A212" s="206" t="s">
        <v>449</v>
      </c>
      <c r="B212" s="205"/>
      <c r="C212" s="205"/>
      <c r="D212" s="205"/>
      <c r="E212" s="205"/>
      <c r="F212" s="205"/>
      <c r="G212" s="205"/>
      <c r="H212" s="205"/>
      <c r="I212" s="205"/>
      <c r="J212" s="205"/>
      <c r="K212" s="205"/>
      <c r="L212" s="205"/>
      <c r="M212" s="205"/>
      <c r="N212" s="205"/>
      <c r="O212" s="205"/>
      <c r="P212" s="205"/>
      <c r="Q212" s="205"/>
      <c r="R212" s="205"/>
    </row>
    <row r="213" spans="1:18" x14ac:dyDescent="0.15">
      <c r="A213" s="207" t="s">
        <v>148</v>
      </c>
      <c r="B213" s="205"/>
      <c r="C213" s="205"/>
      <c r="D213" s="205"/>
      <c r="E213" s="205"/>
      <c r="F213" s="205"/>
      <c r="G213" s="205"/>
      <c r="H213" s="205"/>
      <c r="I213" s="205"/>
      <c r="J213" s="205"/>
      <c r="K213" s="205"/>
      <c r="L213" s="205"/>
      <c r="M213" s="205"/>
      <c r="N213" s="205"/>
      <c r="O213" s="205"/>
      <c r="P213" s="205"/>
      <c r="Q213" s="205"/>
      <c r="R213" s="205"/>
    </row>
    <row r="214" spans="1:18" x14ac:dyDescent="0.15">
      <c r="A214" s="206" t="s">
        <v>149</v>
      </c>
      <c r="B214" s="205"/>
      <c r="C214" s="205"/>
      <c r="D214" s="205"/>
      <c r="E214" s="205"/>
      <c r="F214" s="205"/>
      <c r="G214" s="205"/>
      <c r="H214" s="205"/>
      <c r="I214" s="205"/>
      <c r="J214" s="205"/>
      <c r="K214" s="205"/>
      <c r="L214" s="205"/>
      <c r="M214" s="205"/>
      <c r="N214" s="205"/>
      <c r="O214" s="205"/>
      <c r="P214" s="205"/>
      <c r="Q214" s="205"/>
      <c r="R214" s="205"/>
    </row>
    <row r="215" spans="1:18" x14ac:dyDescent="0.15">
      <c r="A215" s="208" t="s">
        <v>160</v>
      </c>
      <c r="B215" s="205"/>
      <c r="C215" s="205"/>
      <c r="D215" s="205"/>
      <c r="E215" s="205"/>
      <c r="F215" s="205"/>
      <c r="G215" s="205"/>
      <c r="H215" s="205"/>
      <c r="I215" s="205"/>
      <c r="J215" s="205"/>
      <c r="K215" s="205"/>
      <c r="L215" s="205"/>
      <c r="M215" s="205"/>
      <c r="N215" s="205"/>
      <c r="O215" s="205"/>
      <c r="P215" s="205"/>
      <c r="Q215" s="205"/>
      <c r="R215" s="205"/>
    </row>
    <row r="216" spans="1:18" x14ac:dyDescent="0.15">
      <c r="A216" s="208"/>
      <c r="B216" s="205"/>
      <c r="C216" s="205"/>
      <c r="D216" s="205"/>
      <c r="E216" s="205"/>
      <c r="F216" s="205"/>
      <c r="G216" s="205"/>
      <c r="H216" s="205"/>
      <c r="I216" s="205"/>
      <c r="J216" s="205"/>
      <c r="K216" s="205"/>
      <c r="L216" s="205"/>
      <c r="M216" s="205"/>
      <c r="N216" s="205"/>
      <c r="O216" s="205"/>
      <c r="P216" s="205"/>
      <c r="Q216" s="205"/>
      <c r="R216" s="205"/>
    </row>
    <row r="217" spans="1:18" ht="24" x14ac:dyDescent="0.15">
      <c r="A217" s="260" t="s">
        <v>151</v>
      </c>
      <c r="B217" s="240"/>
      <c r="C217" s="241" t="str">
        <f>+IF(OR(B217="月",B217="時間",B217="日"),"","←未選択です。賃金計算ができません。")</f>
        <v>←未選択です。賃金計算ができません。</v>
      </c>
      <c r="D217" s="241"/>
      <c r="N217" s="205"/>
      <c r="O217" s="205"/>
      <c r="P217" s="205"/>
      <c r="Q217" s="205"/>
      <c r="R217" s="205"/>
    </row>
    <row r="218" spans="1:18" x14ac:dyDescent="0.15">
      <c r="A218" s="208"/>
      <c r="B218" s="205"/>
      <c r="C218" s="205"/>
      <c r="D218" s="205"/>
      <c r="E218" s="205"/>
      <c r="F218" s="205"/>
      <c r="G218" s="205"/>
      <c r="H218" s="205"/>
      <c r="I218" s="205"/>
      <c r="J218" s="205"/>
      <c r="K218" s="205"/>
      <c r="L218" s="205"/>
      <c r="M218" s="205"/>
      <c r="N218" s="205"/>
      <c r="O218" s="205"/>
      <c r="P218" s="205"/>
      <c r="Q218" s="205"/>
      <c r="R218" s="205"/>
    </row>
    <row r="219" spans="1:18" ht="13.5" customHeight="1" x14ac:dyDescent="0.15">
      <c r="A219" s="485" t="s">
        <v>142</v>
      </c>
      <c r="B219" s="485" t="s">
        <v>152</v>
      </c>
      <c r="C219" s="474" t="str">
        <f>+"単価
（円/"&amp;B217&amp;"）"</f>
        <v>単価
（円/）</v>
      </c>
      <c r="D219" s="456" t="str">
        <f>+"活動時間（単位："&amp;B217&amp;"）"</f>
        <v>活動時間（単位：）</v>
      </c>
      <c r="E219" s="457"/>
      <c r="F219" s="457"/>
      <c r="G219" s="457"/>
      <c r="H219" s="457"/>
      <c r="I219" s="457"/>
      <c r="J219" s="457"/>
      <c r="K219" s="457"/>
      <c r="L219" s="458"/>
      <c r="M219" s="487" t="s">
        <v>161</v>
      </c>
      <c r="N219" s="195"/>
      <c r="O219" s="195"/>
      <c r="P219" s="195"/>
      <c r="Q219" s="195"/>
      <c r="R219" s="195"/>
    </row>
    <row r="220" spans="1:18" x14ac:dyDescent="0.15">
      <c r="A220" s="485"/>
      <c r="B220" s="485"/>
      <c r="C220" s="474"/>
      <c r="D220" s="196" t="s">
        <v>162</v>
      </c>
      <c r="E220" s="196" t="s">
        <v>144</v>
      </c>
      <c r="F220" s="196" t="s">
        <v>145</v>
      </c>
      <c r="G220" s="196" t="s">
        <v>1</v>
      </c>
      <c r="H220" s="196" t="s">
        <v>2</v>
      </c>
      <c r="I220" s="196" t="s">
        <v>3</v>
      </c>
      <c r="J220" s="196" t="s">
        <v>5</v>
      </c>
      <c r="K220" s="196" t="s">
        <v>4</v>
      </c>
      <c r="L220" s="196" t="s">
        <v>146</v>
      </c>
      <c r="M220" s="488"/>
      <c r="N220" s="197"/>
      <c r="O220" s="197"/>
      <c r="P220" s="197"/>
      <c r="Q220" s="197"/>
      <c r="R220" s="197"/>
    </row>
    <row r="221" spans="1:18" ht="30" customHeight="1" x14ac:dyDescent="0.15">
      <c r="A221" s="467"/>
      <c r="B221" s="216"/>
      <c r="C221" s="217"/>
      <c r="D221" s="218"/>
      <c r="E221" s="219"/>
      <c r="F221" s="219"/>
      <c r="G221" s="219"/>
      <c r="H221" s="219"/>
      <c r="I221" s="219"/>
      <c r="J221" s="219"/>
      <c r="K221" s="219"/>
      <c r="L221" s="220">
        <f t="shared" ref="L221:L234" si="18">+SUM(D221:K221)</f>
        <v>0</v>
      </c>
      <c r="M221" s="221">
        <f>+IF(B217="",0,IF(C221="",0,C221*L221))</f>
        <v>0</v>
      </c>
      <c r="N221" s="238"/>
      <c r="O221" s="238"/>
      <c r="P221" s="238"/>
      <c r="Q221" s="238"/>
      <c r="R221" s="238"/>
    </row>
    <row r="222" spans="1:18" ht="30" customHeight="1" x14ac:dyDescent="0.15">
      <c r="A222" s="468"/>
      <c r="B222" s="223"/>
      <c r="C222" s="224"/>
      <c r="D222" s="225"/>
      <c r="E222" s="226"/>
      <c r="F222" s="226"/>
      <c r="G222" s="226"/>
      <c r="H222" s="226"/>
      <c r="I222" s="226"/>
      <c r="J222" s="226"/>
      <c r="K222" s="226"/>
      <c r="L222" s="227">
        <f t="shared" si="18"/>
        <v>0</v>
      </c>
      <c r="M222" s="228">
        <f>+IF(B217="",0,IF(C222="",0,C222*L222))</f>
        <v>0</v>
      </c>
      <c r="N222" s="238"/>
      <c r="O222" s="238"/>
      <c r="P222" s="238"/>
      <c r="Q222" s="238"/>
      <c r="R222" s="238"/>
    </row>
    <row r="223" spans="1:18" ht="30" customHeight="1" x14ac:dyDescent="0.15">
      <c r="A223" s="468"/>
      <c r="B223" s="223"/>
      <c r="C223" s="224"/>
      <c r="D223" s="225"/>
      <c r="E223" s="226"/>
      <c r="F223" s="226"/>
      <c r="G223" s="226"/>
      <c r="H223" s="226"/>
      <c r="I223" s="226"/>
      <c r="J223" s="226"/>
      <c r="K223" s="226"/>
      <c r="L223" s="227">
        <f t="shared" si="18"/>
        <v>0</v>
      </c>
      <c r="M223" s="228">
        <f>+IF(B217="",0,IF(C223="",0,C223*L223))</f>
        <v>0</v>
      </c>
      <c r="N223" s="238"/>
      <c r="O223" s="238"/>
      <c r="P223" s="238"/>
      <c r="Q223" s="238"/>
      <c r="R223" s="238"/>
    </row>
    <row r="224" spans="1:18" ht="30" customHeight="1" x14ac:dyDescent="0.15">
      <c r="A224" s="468"/>
      <c r="B224" s="223"/>
      <c r="C224" s="224"/>
      <c r="D224" s="225"/>
      <c r="E224" s="226"/>
      <c r="F224" s="226"/>
      <c r="G224" s="226"/>
      <c r="H224" s="226"/>
      <c r="I224" s="226"/>
      <c r="J224" s="226"/>
      <c r="K224" s="226"/>
      <c r="L224" s="227">
        <f t="shared" si="18"/>
        <v>0</v>
      </c>
      <c r="M224" s="228">
        <f>+IF(B217="",0,IF(C224="",0,C224*L224))</f>
        <v>0</v>
      </c>
      <c r="N224" s="238"/>
      <c r="O224" s="238"/>
      <c r="P224" s="238"/>
      <c r="Q224" s="238"/>
      <c r="R224" s="238"/>
    </row>
    <row r="225" spans="1:18" ht="30" customHeight="1" x14ac:dyDescent="0.15">
      <c r="A225" s="468"/>
      <c r="B225" s="223"/>
      <c r="C225" s="224"/>
      <c r="D225" s="225"/>
      <c r="E225" s="226"/>
      <c r="F225" s="226"/>
      <c r="G225" s="226"/>
      <c r="H225" s="226"/>
      <c r="I225" s="226"/>
      <c r="J225" s="226"/>
      <c r="K225" s="226"/>
      <c r="L225" s="227">
        <f t="shared" si="18"/>
        <v>0</v>
      </c>
      <c r="M225" s="228">
        <f>+IF(B217="",0,IF(C225="",0,C225*L225))</f>
        <v>0</v>
      </c>
      <c r="N225" s="238"/>
      <c r="O225" s="238"/>
      <c r="P225" s="238"/>
      <c r="Q225" s="238"/>
      <c r="R225" s="238"/>
    </row>
    <row r="226" spans="1:18" ht="30" customHeight="1" x14ac:dyDescent="0.15">
      <c r="A226" s="468"/>
      <c r="B226" s="223"/>
      <c r="C226" s="224"/>
      <c r="D226" s="225"/>
      <c r="E226" s="226"/>
      <c r="F226" s="226"/>
      <c r="G226" s="226"/>
      <c r="H226" s="226"/>
      <c r="I226" s="226"/>
      <c r="J226" s="226"/>
      <c r="K226" s="226"/>
      <c r="L226" s="227">
        <f t="shared" si="18"/>
        <v>0</v>
      </c>
      <c r="M226" s="228">
        <f>+IF(B217="",0,IF(C226="",0,C226*L226))</f>
        <v>0</v>
      </c>
      <c r="N226" s="238"/>
      <c r="O226" s="238"/>
      <c r="P226" s="238"/>
      <c r="Q226" s="238"/>
      <c r="R226" s="238"/>
    </row>
    <row r="227" spans="1:18" ht="30" customHeight="1" x14ac:dyDescent="0.15">
      <c r="A227" s="468"/>
      <c r="B227" s="223"/>
      <c r="C227" s="224"/>
      <c r="D227" s="225"/>
      <c r="E227" s="226"/>
      <c r="F227" s="226"/>
      <c r="G227" s="226"/>
      <c r="H227" s="226"/>
      <c r="I227" s="226"/>
      <c r="J227" s="226"/>
      <c r="K227" s="226"/>
      <c r="L227" s="227">
        <f t="shared" si="18"/>
        <v>0</v>
      </c>
      <c r="M227" s="228">
        <f>+IF(B217="",0,IF(C227="",0,C227*L227))</f>
        <v>0</v>
      </c>
      <c r="N227" s="238"/>
      <c r="O227" s="238"/>
      <c r="P227" s="238"/>
      <c r="Q227" s="238"/>
      <c r="R227" s="238"/>
    </row>
    <row r="228" spans="1:18" ht="30" customHeight="1" x14ac:dyDescent="0.15">
      <c r="A228" s="468"/>
      <c r="B228" s="223"/>
      <c r="C228" s="224"/>
      <c r="D228" s="225"/>
      <c r="E228" s="226"/>
      <c r="F228" s="226"/>
      <c r="G228" s="226"/>
      <c r="H228" s="226"/>
      <c r="I228" s="226"/>
      <c r="J228" s="226"/>
      <c r="K228" s="226"/>
      <c r="L228" s="227">
        <f t="shared" si="18"/>
        <v>0</v>
      </c>
      <c r="M228" s="228">
        <f>+IF(B217="",0,IF(C228="",0,C228*L228))</f>
        <v>0</v>
      </c>
      <c r="N228" s="238"/>
      <c r="O228" s="238"/>
      <c r="P228" s="238"/>
      <c r="Q228" s="238"/>
      <c r="R228" s="238"/>
    </row>
    <row r="229" spans="1:18" ht="30" customHeight="1" x14ac:dyDescent="0.15">
      <c r="A229" s="468"/>
      <c r="B229" s="223"/>
      <c r="C229" s="224"/>
      <c r="D229" s="225"/>
      <c r="E229" s="226"/>
      <c r="F229" s="226"/>
      <c r="G229" s="226"/>
      <c r="H229" s="226"/>
      <c r="I229" s="226"/>
      <c r="J229" s="226"/>
      <c r="K229" s="226"/>
      <c r="L229" s="227">
        <f t="shared" si="18"/>
        <v>0</v>
      </c>
      <c r="M229" s="228">
        <f>+IF(B217="",0,IF(C229="",0,C229*L229))</f>
        <v>0</v>
      </c>
      <c r="N229" s="238"/>
      <c r="O229" s="238"/>
      <c r="P229" s="238"/>
      <c r="Q229" s="238"/>
      <c r="R229" s="238"/>
    </row>
    <row r="230" spans="1:18" ht="30" customHeight="1" x14ac:dyDescent="0.15">
      <c r="A230" s="468"/>
      <c r="B230" s="223"/>
      <c r="C230" s="224"/>
      <c r="D230" s="225"/>
      <c r="E230" s="226"/>
      <c r="F230" s="226"/>
      <c r="G230" s="226"/>
      <c r="H230" s="226"/>
      <c r="I230" s="226"/>
      <c r="J230" s="226"/>
      <c r="K230" s="226"/>
      <c r="L230" s="227">
        <f t="shared" si="18"/>
        <v>0</v>
      </c>
      <c r="M230" s="228">
        <f>+IF(B217="",0,IF(C230="",0,C230*L230))</f>
        <v>0</v>
      </c>
      <c r="N230" s="238"/>
      <c r="O230" s="238"/>
      <c r="P230" s="238"/>
      <c r="Q230" s="238"/>
      <c r="R230" s="238"/>
    </row>
    <row r="231" spans="1:18" ht="30" customHeight="1" x14ac:dyDescent="0.15">
      <c r="A231" s="468"/>
      <c r="B231" s="223"/>
      <c r="C231" s="224"/>
      <c r="D231" s="225"/>
      <c r="E231" s="226"/>
      <c r="F231" s="226"/>
      <c r="G231" s="226"/>
      <c r="H231" s="226"/>
      <c r="I231" s="226"/>
      <c r="J231" s="226"/>
      <c r="K231" s="226"/>
      <c r="L231" s="227">
        <f t="shared" si="18"/>
        <v>0</v>
      </c>
      <c r="M231" s="228">
        <f>+IF(B217="",0,IF(C231="",0,C231*L231))</f>
        <v>0</v>
      </c>
      <c r="N231" s="238"/>
      <c r="O231" s="238"/>
      <c r="P231" s="238"/>
      <c r="Q231" s="238"/>
      <c r="R231" s="238"/>
    </row>
    <row r="232" spans="1:18" ht="30" customHeight="1" x14ac:dyDescent="0.15">
      <c r="A232" s="468"/>
      <c r="B232" s="223"/>
      <c r="C232" s="224"/>
      <c r="D232" s="225"/>
      <c r="E232" s="226"/>
      <c r="F232" s="226"/>
      <c r="G232" s="226"/>
      <c r="H232" s="226"/>
      <c r="I232" s="226"/>
      <c r="J232" s="226"/>
      <c r="K232" s="226"/>
      <c r="L232" s="227">
        <f t="shared" si="18"/>
        <v>0</v>
      </c>
      <c r="M232" s="228">
        <f>+IF(B217="",0,IF(C232="",0,C232*L232))</f>
        <v>0</v>
      </c>
      <c r="N232" s="238"/>
      <c r="O232" s="238"/>
      <c r="P232" s="238"/>
      <c r="Q232" s="238"/>
      <c r="R232" s="238"/>
    </row>
    <row r="233" spans="1:18" ht="30" customHeight="1" x14ac:dyDescent="0.15">
      <c r="A233" s="468"/>
      <c r="B233" s="223"/>
      <c r="C233" s="224"/>
      <c r="D233" s="225"/>
      <c r="E233" s="226"/>
      <c r="F233" s="226"/>
      <c r="G233" s="226"/>
      <c r="H233" s="226"/>
      <c r="I233" s="226"/>
      <c r="J233" s="226"/>
      <c r="K233" s="226"/>
      <c r="L233" s="227">
        <f t="shared" si="18"/>
        <v>0</v>
      </c>
      <c r="M233" s="228">
        <f>+IF(B217="",0,IF(C233="",0,C233*L233))</f>
        <v>0</v>
      </c>
      <c r="N233" s="238"/>
      <c r="O233" s="238"/>
      <c r="P233" s="238"/>
      <c r="Q233" s="238"/>
      <c r="R233" s="238"/>
    </row>
    <row r="234" spans="1:18" ht="30" customHeight="1" x14ac:dyDescent="0.15">
      <c r="A234" s="469"/>
      <c r="B234" s="229"/>
      <c r="C234" s="230"/>
      <c r="D234" s="231"/>
      <c r="E234" s="232"/>
      <c r="F234" s="232"/>
      <c r="G234" s="232"/>
      <c r="H234" s="232"/>
      <c r="I234" s="232"/>
      <c r="J234" s="232"/>
      <c r="K234" s="232"/>
      <c r="L234" s="233">
        <f t="shared" si="18"/>
        <v>0</v>
      </c>
      <c r="M234" s="234">
        <f>+IF(B217="",0,IF(C234="",0,C234*L234))</f>
        <v>0</v>
      </c>
      <c r="N234" s="238"/>
      <c r="O234" s="238"/>
      <c r="P234" s="238"/>
      <c r="Q234" s="238"/>
      <c r="R234" s="238"/>
    </row>
    <row r="235" spans="1:18" ht="30" customHeight="1" x14ac:dyDescent="0.15">
      <c r="A235" s="470" t="str">
        <f>B217&amp;"計"</f>
        <v>計</v>
      </c>
      <c r="B235" s="471"/>
      <c r="C235" s="472"/>
      <c r="D235" s="235">
        <f>+SUM(D221:D234)</f>
        <v>0</v>
      </c>
      <c r="E235" s="235">
        <f t="shared" ref="E235:K235" si="19">+SUM(E221:E234)</f>
        <v>0</v>
      </c>
      <c r="F235" s="235">
        <f t="shared" si="19"/>
        <v>0</v>
      </c>
      <c r="G235" s="235">
        <f t="shared" si="19"/>
        <v>0</v>
      </c>
      <c r="H235" s="235">
        <f t="shared" si="19"/>
        <v>0</v>
      </c>
      <c r="I235" s="235">
        <f t="shared" si="19"/>
        <v>0</v>
      </c>
      <c r="J235" s="235">
        <f t="shared" si="19"/>
        <v>0</v>
      </c>
      <c r="K235" s="235">
        <f t="shared" si="19"/>
        <v>0</v>
      </c>
      <c r="L235" s="236">
        <f>+SUM(D235:K235)</f>
        <v>0</v>
      </c>
      <c r="M235" s="237"/>
      <c r="N235" s="238"/>
      <c r="O235" s="238"/>
      <c r="P235" s="238"/>
      <c r="Q235" s="238"/>
      <c r="R235" s="238"/>
    </row>
    <row r="236" spans="1:18" ht="27" customHeight="1" x14ac:dyDescent="0.15">
      <c r="A236" s="470" t="s">
        <v>155</v>
      </c>
      <c r="B236" s="471"/>
      <c r="C236" s="472"/>
      <c r="D236" s="202">
        <f>IF(B217="",0,SUMPRODUCT(C221:C234,D221:D234))</f>
        <v>0</v>
      </c>
      <c r="E236" s="202">
        <f>IF(B217="",0,SUMPRODUCT(C221:C234,E221:E234))</f>
        <v>0</v>
      </c>
      <c r="F236" s="202">
        <f>IF(B217="",0,SUMPRODUCT(C221:C234,F221:F234))</f>
        <v>0</v>
      </c>
      <c r="G236" s="202">
        <f>IF(B217="",0,SUMPRODUCT(C221:C234,G221:G234))</f>
        <v>0</v>
      </c>
      <c r="H236" s="202">
        <f>IF(B217="",0,SUMPRODUCT(C221:C234,H221:H234))</f>
        <v>0</v>
      </c>
      <c r="I236" s="202">
        <f>IF(B217="",0,SUMPRODUCT(C221:C234,I221:I234))</f>
        <v>0</v>
      </c>
      <c r="J236" s="202">
        <f>IF(B217="",0,SUMPRODUCT(C221:C234,J221:J234))</f>
        <v>0</v>
      </c>
      <c r="K236" s="202">
        <f>IF(B217="",0,SUMPRODUCT(C221:C234,K221:K234))</f>
        <v>0</v>
      </c>
      <c r="L236" s="237"/>
      <c r="M236" s="239">
        <f>SUM(D236:K236)</f>
        <v>0</v>
      </c>
      <c r="N236" s="238"/>
      <c r="O236" s="238"/>
      <c r="P236" s="238"/>
      <c r="Q236" s="238"/>
      <c r="R236" s="238"/>
    </row>
    <row r="237" spans="1:18" ht="27" customHeight="1" x14ac:dyDescent="0.15">
      <c r="A237" s="187" t="s">
        <v>159</v>
      </c>
      <c r="B237" s="195"/>
      <c r="C237" s="195"/>
      <c r="D237" s="195"/>
      <c r="E237" s="203"/>
      <c r="F237" s="203"/>
      <c r="G237" s="203"/>
      <c r="H237" s="203"/>
      <c r="I237" s="203"/>
      <c r="J237" s="203"/>
      <c r="K237" s="203"/>
      <c r="L237" s="203"/>
      <c r="M237" s="204" t="s">
        <v>624</v>
      </c>
    </row>
    <row r="238" spans="1:18" x14ac:dyDescent="0.15">
      <c r="A238" s="187" t="s">
        <v>447</v>
      </c>
    </row>
    <row r="239" spans="1:18" ht="13.5" customHeight="1" x14ac:dyDescent="0.15">
      <c r="A239" s="187" t="s">
        <v>448</v>
      </c>
      <c r="N239" s="205"/>
      <c r="O239" s="205"/>
      <c r="P239" s="205"/>
      <c r="Q239" s="205"/>
      <c r="R239" s="205"/>
    </row>
    <row r="240" spans="1:18" x14ac:dyDescent="0.15">
      <c r="A240" s="206" t="s">
        <v>449</v>
      </c>
      <c r="B240" s="205"/>
      <c r="C240" s="205"/>
      <c r="D240" s="205"/>
      <c r="E240" s="205"/>
      <c r="F240" s="205"/>
      <c r="G240" s="205"/>
      <c r="H240" s="205"/>
      <c r="I240" s="205"/>
      <c r="J240" s="205"/>
      <c r="K240" s="205"/>
      <c r="L240" s="205"/>
      <c r="M240" s="205"/>
      <c r="N240" s="205"/>
      <c r="O240" s="205"/>
      <c r="P240" s="205"/>
      <c r="Q240" s="205"/>
      <c r="R240" s="205"/>
    </row>
    <row r="241" spans="1:18" x14ac:dyDescent="0.15">
      <c r="A241" s="207" t="s">
        <v>148</v>
      </c>
      <c r="B241" s="205"/>
      <c r="C241" s="205"/>
      <c r="D241" s="205"/>
      <c r="E241" s="205"/>
      <c r="F241" s="205"/>
      <c r="G241" s="205"/>
      <c r="H241" s="205"/>
      <c r="I241" s="205"/>
      <c r="J241" s="205"/>
      <c r="K241" s="205"/>
      <c r="L241" s="205"/>
      <c r="M241" s="205"/>
      <c r="N241" s="205"/>
      <c r="O241" s="205"/>
      <c r="P241" s="205"/>
      <c r="Q241" s="205"/>
      <c r="R241" s="205"/>
    </row>
    <row r="242" spans="1:18" x14ac:dyDescent="0.15">
      <c r="A242" s="206" t="s">
        <v>149</v>
      </c>
      <c r="B242" s="205"/>
      <c r="C242" s="205"/>
      <c r="D242" s="205"/>
      <c r="E242" s="205"/>
      <c r="F242" s="205"/>
      <c r="G242" s="205"/>
      <c r="H242" s="205"/>
      <c r="I242" s="205"/>
      <c r="J242" s="205"/>
      <c r="K242" s="205"/>
      <c r="L242" s="205"/>
      <c r="M242" s="205"/>
      <c r="N242" s="205"/>
      <c r="O242" s="205"/>
      <c r="P242" s="205"/>
      <c r="Q242" s="205"/>
      <c r="R242" s="205"/>
    </row>
    <row r="243" spans="1:18" x14ac:dyDescent="0.15">
      <c r="A243" s="208" t="s">
        <v>160</v>
      </c>
      <c r="B243" s="205"/>
      <c r="C243" s="205"/>
      <c r="D243" s="205"/>
      <c r="E243" s="205"/>
      <c r="F243" s="205"/>
      <c r="G243" s="205"/>
      <c r="H243" s="205"/>
      <c r="I243" s="205"/>
      <c r="J243" s="205"/>
      <c r="K243" s="205"/>
      <c r="L243" s="205"/>
      <c r="M243" s="205"/>
      <c r="N243" s="205"/>
      <c r="O243" s="205"/>
      <c r="P243" s="205"/>
      <c r="Q243" s="205"/>
      <c r="R243" s="205"/>
    </row>
    <row r="244" spans="1:18" x14ac:dyDescent="0.15">
      <c r="A244" s="208"/>
      <c r="B244" s="205"/>
      <c r="C244" s="205"/>
      <c r="D244" s="205"/>
      <c r="E244" s="205"/>
      <c r="F244" s="205"/>
      <c r="G244" s="205"/>
      <c r="H244" s="205"/>
      <c r="I244" s="205"/>
      <c r="J244" s="205"/>
      <c r="K244" s="205"/>
      <c r="L244" s="205"/>
      <c r="M244" s="205"/>
      <c r="N244" s="205"/>
      <c r="O244" s="205"/>
      <c r="P244" s="205"/>
      <c r="Q244" s="205"/>
      <c r="R244" s="205"/>
    </row>
    <row r="245" spans="1:18" ht="24" x14ac:dyDescent="0.15">
      <c r="A245" s="260" t="s">
        <v>151</v>
      </c>
      <c r="B245" s="240"/>
      <c r="C245" s="241" t="str">
        <f>+IF(OR(B245="月",B245="時間",B245="日"),"","←未選択です。賃金計算ができません。")</f>
        <v>←未選択です。賃金計算ができません。</v>
      </c>
      <c r="D245" s="241"/>
      <c r="N245" s="205"/>
      <c r="O245" s="205"/>
      <c r="P245" s="205"/>
      <c r="Q245" s="205"/>
      <c r="R245" s="205"/>
    </row>
    <row r="246" spans="1:18" x14ac:dyDescent="0.15">
      <c r="A246" s="208"/>
      <c r="B246" s="205"/>
      <c r="C246" s="205"/>
      <c r="D246" s="205"/>
      <c r="E246" s="205"/>
      <c r="F246" s="205"/>
      <c r="G246" s="205"/>
      <c r="H246" s="205"/>
      <c r="I246" s="205"/>
      <c r="J246" s="205"/>
      <c r="K246" s="205"/>
      <c r="L246" s="205"/>
      <c r="M246" s="205"/>
      <c r="N246" s="205"/>
      <c r="O246" s="205"/>
      <c r="P246" s="205"/>
      <c r="Q246" s="205"/>
      <c r="R246" s="205"/>
    </row>
    <row r="247" spans="1:18" ht="13.5" customHeight="1" x14ac:dyDescent="0.15">
      <c r="A247" s="485" t="s">
        <v>142</v>
      </c>
      <c r="B247" s="485" t="s">
        <v>152</v>
      </c>
      <c r="C247" s="474" t="str">
        <f>+"単価
（円/"&amp;B245&amp;"）"</f>
        <v>単価
（円/）</v>
      </c>
      <c r="D247" s="456" t="str">
        <f>+"活動時間（単位："&amp;B245&amp;"）"</f>
        <v>活動時間（単位：）</v>
      </c>
      <c r="E247" s="457"/>
      <c r="F247" s="457"/>
      <c r="G247" s="457"/>
      <c r="H247" s="457"/>
      <c r="I247" s="457"/>
      <c r="J247" s="457"/>
      <c r="K247" s="457"/>
      <c r="L247" s="458"/>
      <c r="M247" s="487" t="s">
        <v>161</v>
      </c>
      <c r="N247" s="195"/>
      <c r="O247" s="195"/>
      <c r="P247" s="195"/>
      <c r="Q247" s="195"/>
      <c r="R247" s="195"/>
    </row>
    <row r="248" spans="1:18" x14ac:dyDescent="0.15">
      <c r="A248" s="485"/>
      <c r="B248" s="485"/>
      <c r="C248" s="474"/>
      <c r="D248" s="196" t="s">
        <v>162</v>
      </c>
      <c r="E248" s="196" t="s">
        <v>144</v>
      </c>
      <c r="F248" s="196" t="s">
        <v>145</v>
      </c>
      <c r="G248" s="196" t="s">
        <v>1</v>
      </c>
      <c r="H248" s="196" t="s">
        <v>2</v>
      </c>
      <c r="I248" s="196" t="s">
        <v>3</v>
      </c>
      <c r="J248" s="196" t="s">
        <v>5</v>
      </c>
      <c r="K248" s="196" t="s">
        <v>4</v>
      </c>
      <c r="L248" s="196" t="s">
        <v>146</v>
      </c>
      <c r="M248" s="488"/>
      <c r="N248" s="197"/>
      <c r="O248" s="197"/>
      <c r="P248" s="197"/>
      <c r="Q248" s="197"/>
      <c r="R248" s="197"/>
    </row>
    <row r="249" spans="1:18" ht="30" customHeight="1" x14ac:dyDescent="0.15">
      <c r="A249" s="467"/>
      <c r="B249" s="216"/>
      <c r="C249" s="217"/>
      <c r="D249" s="218"/>
      <c r="E249" s="219"/>
      <c r="F249" s="219"/>
      <c r="G249" s="219"/>
      <c r="H249" s="219"/>
      <c r="I249" s="219"/>
      <c r="J249" s="219"/>
      <c r="K249" s="219"/>
      <c r="L249" s="220">
        <f t="shared" ref="L249:L262" si="20">+SUM(D249:K249)</f>
        <v>0</v>
      </c>
      <c r="M249" s="221">
        <f>+IF(B245="",0,IF(C249="",0,C249*L249))</f>
        <v>0</v>
      </c>
      <c r="N249" s="238"/>
      <c r="O249" s="238"/>
      <c r="P249" s="238"/>
      <c r="Q249" s="238"/>
      <c r="R249" s="238"/>
    </row>
    <row r="250" spans="1:18" ht="30" customHeight="1" x14ac:dyDescent="0.15">
      <c r="A250" s="468"/>
      <c r="B250" s="223"/>
      <c r="C250" s="224"/>
      <c r="D250" s="225"/>
      <c r="E250" s="226"/>
      <c r="F250" s="226"/>
      <c r="G250" s="226"/>
      <c r="H250" s="226"/>
      <c r="I250" s="226"/>
      <c r="J250" s="226"/>
      <c r="K250" s="226"/>
      <c r="L250" s="227">
        <f t="shared" si="20"/>
        <v>0</v>
      </c>
      <c r="M250" s="228">
        <f>+IF(B245="",0,IF(C250="",0,C250*L250))</f>
        <v>0</v>
      </c>
      <c r="N250" s="238"/>
      <c r="O250" s="238"/>
      <c r="P250" s="238"/>
      <c r="Q250" s="238"/>
      <c r="R250" s="238"/>
    </row>
    <row r="251" spans="1:18" ht="30" customHeight="1" x14ac:dyDescent="0.15">
      <c r="A251" s="468"/>
      <c r="B251" s="223"/>
      <c r="C251" s="224"/>
      <c r="D251" s="225"/>
      <c r="E251" s="226"/>
      <c r="F251" s="226"/>
      <c r="G251" s="226"/>
      <c r="H251" s="226"/>
      <c r="I251" s="226"/>
      <c r="J251" s="226"/>
      <c r="K251" s="226"/>
      <c r="L251" s="227">
        <f t="shared" si="20"/>
        <v>0</v>
      </c>
      <c r="M251" s="228">
        <f>+IF(B245="",0,IF(C251="",0,C251*L251))</f>
        <v>0</v>
      </c>
      <c r="N251" s="238"/>
      <c r="O251" s="238"/>
      <c r="P251" s="238"/>
      <c r="Q251" s="238"/>
      <c r="R251" s="238"/>
    </row>
    <row r="252" spans="1:18" ht="30" customHeight="1" x14ac:dyDescent="0.15">
      <c r="A252" s="468"/>
      <c r="B252" s="223"/>
      <c r="C252" s="224"/>
      <c r="D252" s="225"/>
      <c r="E252" s="226"/>
      <c r="F252" s="226"/>
      <c r="G252" s="226"/>
      <c r="H252" s="226"/>
      <c r="I252" s="226"/>
      <c r="J252" s="226"/>
      <c r="K252" s="226"/>
      <c r="L252" s="227">
        <f t="shared" si="20"/>
        <v>0</v>
      </c>
      <c r="M252" s="228">
        <f>+IF(B245="",0,IF(C252="",0,C252*L252))</f>
        <v>0</v>
      </c>
      <c r="N252" s="238"/>
      <c r="O252" s="238"/>
      <c r="P252" s="238"/>
      <c r="Q252" s="238"/>
      <c r="R252" s="238"/>
    </row>
    <row r="253" spans="1:18" ht="30" customHeight="1" x14ac:dyDescent="0.15">
      <c r="A253" s="468"/>
      <c r="B253" s="223"/>
      <c r="C253" s="224"/>
      <c r="D253" s="225"/>
      <c r="E253" s="226"/>
      <c r="F253" s="226"/>
      <c r="G253" s="226"/>
      <c r="H253" s="226"/>
      <c r="I253" s="226"/>
      <c r="J253" s="226"/>
      <c r="K253" s="226"/>
      <c r="L253" s="227">
        <f t="shared" si="20"/>
        <v>0</v>
      </c>
      <c r="M253" s="228">
        <f>+IF(B245="",0,IF(C253="",0,C253*L253))</f>
        <v>0</v>
      </c>
      <c r="N253" s="238"/>
      <c r="O253" s="238"/>
      <c r="P253" s="238"/>
      <c r="Q253" s="238"/>
      <c r="R253" s="238"/>
    </row>
    <row r="254" spans="1:18" ht="30" customHeight="1" x14ac:dyDescent="0.15">
      <c r="A254" s="468"/>
      <c r="B254" s="223"/>
      <c r="C254" s="224"/>
      <c r="D254" s="225"/>
      <c r="E254" s="226"/>
      <c r="F254" s="226"/>
      <c r="G254" s="226"/>
      <c r="H254" s="226"/>
      <c r="I254" s="226"/>
      <c r="J254" s="226"/>
      <c r="K254" s="226"/>
      <c r="L254" s="227">
        <f t="shared" si="20"/>
        <v>0</v>
      </c>
      <c r="M254" s="228">
        <f>+IF(B245="",0,IF(C254="",0,C254*L254))</f>
        <v>0</v>
      </c>
      <c r="N254" s="238"/>
      <c r="O254" s="238"/>
      <c r="P254" s="238"/>
      <c r="Q254" s="238"/>
      <c r="R254" s="238"/>
    </row>
    <row r="255" spans="1:18" ht="30" customHeight="1" x14ac:dyDescent="0.15">
      <c r="A255" s="468"/>
      <c r="B255" s="223"/>
      <c r="C255" s="224"/>
      <c r="D255" s="225"/>
      <c r="E255" s="226"/>
      <c r="F255" s="226"/>
      <c r="G255" s="226"/>
      <c r="H255" s="226"/>
      <c r="I255" s="226"/>
      <c r="J255" s="226"/>
      <c r="K255" s="226"/>
      <c r="L255" s="227">
        <f t="shared" si="20"/>
        <v>0</v>
      </c>
      <c r="M255" s="228">
        <f>+IF(B245="",0,IF(C255="",0,C255*L255))</f>
        <v>0</v>
      </c>
      <c r="N255" s="238"/>
      <c r="O255" s="238"/>
      <c r="P255" s="238"/>
      <c r="Q255" s="238"/>
      <c r="R255" s="238"/>
    </row>
    <row r="256" spans="1:18" ht="30" customHeight="1" x14ac:dyDescent="0.15">
      <c r="A256" s="468"/>
      <c r="B256" s="223"/>
      <c r="C256" s="224"/>
      <c r="D256" s="225"/>
      <c r="E256" s="226"/>
      <c r="F256" s="226"/>
      <c r="G256" s="226"/>
      <c r="H256" s="226"/>
      <c r="I256" s="226"/>
      <c r="J256" s="226"/>
      <c r="K256" s="226"/>
      <c r="L256" s="227">
        <f t="shared" si="20"/>
        <v>0</v>
      </c>
      <c r="M256" s="228">
        <f>+IF(B245="",0,IF(C256="",0,C256*L256))</f>
        <v>0</v>
      </c>
      <c r="N256" s="238"/>
      <c r="O256" s="238"/>
      <c r="P256" s="238"/>
      <c r="Q256" s="238"/>
      <c r="R256" s="238"/>
    </row>
    <row r="257" spans="1:18" ht="30" customHeight="1" x14ac:dyDescent="0.15">
      <c r="A257" s="468"/>
      <c r="B257" s="223"/>
      <c r="C257" s="224"/>
      <c r="D257" s="225"/>
      <c r="E257" s="226"/>
      <c r="F257" s="226"/>
      <c r="G257" s="226"/>
      <c r="H257" s="226"/>
      <c r="I257" s="226"/>
      <c r="J257" s="226"/>
      <c r="K257" s="226"/>
      <c r="L257" s="227">
        <f t="shared" si="20"/>
        <v>0</v>
      </c>
      <c r="M257" s="228">
        <f>+IF(B245="",0,IF(C257="",0,C257*L257))</f>
        <v>0</v>
      </c>
      <c r="N257" s="238"/>
      <c r="O257" s="238"/>
      <c r="P257" s="238"/>
      <c r="Q257" s="238"/>
      <c r="R257" s="238"/>
    </row>
    <row r="258" spans="1:18" ht="30" customHeight="1" x14ac:dyDescent="0.15">
      <c r="A258" s="468"/>
      <c r="B258" s="223"/>
      <c r="C258" s="224"/>
      <c r="D258" s="225"/>
      <c r="E258" s="226"/>
      <c r="F258" s="226"/>
      <c r="G258" s="226"/>
      <c r="H258" s="226"/>
      <c r="I258" s="226"/>
      <c r="J258" s="226"/>
      <c r="K258" s="226"/>
      <c r="L258" s="227">
        <f t="shared" si="20"/>
        <v>0</v>
      </c>
      <c r="M258" s="228">
        <f>+IF(B245="",0,IF(C258="",0,C258*L258))</f>
        <v>0</v>
      </c>
      <c r="N258" s="238"/>
      <c r="O258" s="238"/>
      <c r="P258" s="238"/>
      <c r="Q258" s="238"/>
      <c r="R258" s="238"/>
    </row>
    <row r="259" spans="1:18" ht="30" customHeight="1" x14ac:dyDescent="0.15">
      <c r="A259" s="468"/>
      <c r="B259" s="223"/>
      <c r="C259" s="224"/>
      <c r="D259" s="225"/>
      <c r="E259" s="226"/>
      <c r="F259" s="226"/>
      <c r="G259" s="226"/>
      <c r="H259" s="226"/>
      <c r="I259" s="226"/>
      <c r="J259" s="226"/>
      <c r="K259" s="226"/>
      <c r="L259" s="227">
        <f t="shared" si="20"/>
        <v>0</v>
      </c>
      <c r="M259" s="228">
        <f>+IF(B245="",0,IF(C259="",0,C259*L259))</f>
        <v>0</v>
      </c>
      <c r="N259" s="238"/>
      <c r="O259" s="238"/>
      <c r="P259" s="238"/>
      <c r="Q259" s="238"/>
      <c r="R259" s="238"/>
    </row>
    <row r="260" spans="1:18" ht="30" customHeight="1" x14ac:dyDescent="0.15">
      <c r="A260" s="468"/>
      <c r="B260" s="223"/>
      <c r="C260" s="224"/>
      <c r="D260" s="225"/>
      <c r="E260" s="226"/>
      <c r="F260" s="226"/>
      <c r="G260" s="226"/>
      <c r="H260" s="226"/>
      <c r="I260" s="226"/>
      <c r="J260" s="226"/>
      <c r="K260" s="226"/>
      <c r="L260" s="227">
        <f t="shared" si="20"/>
        <v>0</v>
      </c>
      <c r="M260" s="228">
        <f>+IF(B245="",0,IF(C260="",0,C260*L260))</f>
        <v>0</v>
      </c>
      <c r="N260" s="238"/>
      <c r="O260" s="238"/>
      <c r="P260" s="238"/>
      <c r="Q260" s="238"/>
      <c r="R260" s="238"/>
    </row>
    <row r="261" spans="1:18" ht="30" customHeight="1" x14ac:dyDescent="0.15">
      <c r="A261" s="468"/>
      <c r="B261" s="223"/>
      <c r="C261" s="224"/>
      <c r="D261" s="225"/>
      <c r="E261" s="226"/>
      <c r="F261" s="226"/>
      <c r="G261" s="226"/>
      <c r="H261" s="226"/>
      <c r="I261" s="226"/>
      <c r="J261" s="226"/>
      <c r="K261" s="226"/>
      <c r="L261" s="227">
        <f t="shared" si="20"/>
        <v>0</v>
      </c>
      <c r="M261" s="228">
        <f>+IF(B245="",0,IF(C261="",0,C261*L261))</f>
        <v>0</v>
      </c>
      <c r="N261" s="238"/>
      <c r="O261" s="238"/>
      <c r="P261" s="238"/>
      <c r="Q261" s="238"/>
      <c r="R261" s="238"/>
    </row>
    <row r="262" spans="1:18" ht="30" customHeight="1" x14ac:dyDescent="0.15">
      <c r="A262" s="469"/>
      <c r="B262" s="229"/>
      <c r="C262" s="230"/>
      <c r="D262" s="231"/>
      <c r="E262" s="232"/>
      <c r="F262" s="232"/>
      <c r="G262" s="232"/>
      <c r="H262" s="232"/>
      <c r="I262" s="232"/>
      <c r="J262" s="232"/>
      <c r="K262" s="232"/>
      <c r="L262" s="233">
        <f t="shared" si="20"/>
        <v>0</v>
      </c>
      <c r="M262" s="234">
        <f>+IF(B245="",0,IF(C262="",0,C262*L262))</f>
        <v>0</v>
      </c>
      <c r="N262" s="238"/>
      <c r="O262" s="238"/>
      <c r="P262" s="238"/>
      <c r="Q262" s="238"/>
      <c r="R262" s="238"/>
    </row>
    <row r="263" spans="1:18" ht="30" customHeight="1" x14ac:dyDescent="0.15">
      <c r="A263" s="470" t="str">
        <f>B245&amp;"計"</f>
        <v>計</v>
      </c>
      <c r="B263" s="471"/>
      <c r="C263" s="472"/>
      <c r="D263" s="235">
        <f>+SUM(D249:D262)</f>
        <v>0</v>
      </c>
      <c r="E263" s="235">
        <f t="shared" ref="E263:K263" si="21">+SUM(E249:E262)</f>
        <v>0</v>
      </c>
      <c r="F263" s="235">
        <f t="shared" si="21"/>
        <v>0</v>
      </c>
      <c r="G263" s="235">
        <f t="shared" si="21"/>
        <v>0</v>
      </c>
      <c r="H263" s="235">
        <f t="shared" si="21"/>
        <v>0</v>
      </c>
      <c r="I263" s="235">
        <f t="shared" si="21"/>
        <v>0</v>
      </c>
      <c r="J263" s="235">
        <f t="shared" si="21"/>
        <v>0</v>
      </c>
      <c r="K263" s="235">
        <f t="shared" si="21"/>
        <v>0</v>
      </c>
      <c r="L263" s="236">
        <f>+SUM(D263:K263)</f>
        <v>0</v>
      </c>
      <c r="M263" s="278"/>
      <c r="N263" s="238"/>
      <c r="O263" s="238"/>
      <c r="P263" s="238"/>
      <c r="Q263" s="238"/>
      <c r="R263" s="238"/>
    </row>
    <row r="264" spans="1:18" ht="27" customHeight="1" x14ac:dyDescent="0.15">
      <c r="A264" s="470" t="s">
        <v>155</v>
      </c>
      <c r="B264" s="471"/>
      <c r="C264" s="472"/>
      <c r="D264" s="202">
        <f>IF(B245="",0,SUMPRODUCT(C249:C262,D249:D262))</f>
        <v>0</v>
      </c>
      <c r="E264" s="202">
        <f>IF(B245="",0,SUMPRODUCT(C249:C262,E249:E262))</f>
        <v>0</v>
      </c>
      <c r="F264" s="202">
        <f>IF(B245="",0,SUMPRODUCT(C249:C262,F249:F262))</f>
        <v>0</v>
      </c>
      <c r="G264" s="202">
        <f>IF(B245="",0,SUMPRODUCT(C249:C262,G249:G262))</f>
        <v>0</v>
      </c>
      <c r="H264" s="202">
        <f>IF(B245="",0,SUMPRODUCT(C249:C262,H249:H262))</f>
        <v>0</v>
      </c>
      <c r="I264" s="202">
        <f>IF(B245="",0,SUMPRODUCT(C249:C262,I249:I262))</f>
        <v>0</v>
      </c>
      <c r="J264" s="202">
        <f>IF(B245="",0,SUMPRODUCT(C249:C262,J249:J262))</f>
        <v>0</v>
      </c>
      <c r="K264" s="202">
        <f>IF(B245="",0,SUMPRODUCT(C249:C262,K249:K262))</f>
        <v>0</v>
      </c>
      <c r="L264" s="278"/>
      <c r="M264" s="239">
        <f>SUM(D264:K264)</f>
        <v>0</v>
      </c>
      <c r="N264" s="238"/>
      <c r="O264" s="238"/>
      <c r="P264" s="238"/>
      <c r="Q264" s="238"/>
      <c r="R264" s="238"/>
    </row>
    <row r="265" spans="1:18" ht="27" customHeight="1" x14ac:dyDescent="0.15">
      <c r="A265" s="187" t="s">
        <v>159</v>
      </c>
      <c r="B265" s="195"/>
      <c r="C265" s="195"/>
      <c r="D265" s="195"/>
      <c r="E265" s="203"/>
      <c r="F265" s="203"/>
      <c r="G265" s="203"/>
      <c r="H265" s="203"/>
      <c r="I265" s="203"/>
      <c r="J265" s="203"/>
      <c r="K265" s="203"/>
      <c r="L265" s="203"/>
      <c r="M265" s="204" t="s">
        <v>625</v>
      </c>
    </row>
    <row r="266" spans="1:18" x14ac:dyDescent="0.15">
      <c r="A266" s="187" t="s">
        <v>447</v>
      </c>
    </row>
    <row r="267" spans="1:18" ht="13.5" customHeight="1" x14ac:dyDescent="0.15">
      <c r="A267" s="187" t="s">
        <v>448</v>
      </c>
      <c r="N267" s="205"/>
      <c r="O267" s="205"/>
      <c r="P267" s="205"/>
      <c r="Q267" s="205"/>
      <c r="R267" s="205"/>
    </row>
    <row r="268" spans="1:18" x14ac:dyDescent="0.15">
      <c r="A268" s="206" t="s">
        <v>449</v>
      </c>
      <c r="B268" s="205"/>
      <c r="C268" s="205"/>
      <c r="D268" s="205"/>
      <c r="E268" s="205"/>
      <c r="F268" s="205"/>
      <c r="G268" s="205"/>
      <c r="H268" s="205"/>
      <c r="I268" s="205"/>
      <c r="J268" s="205"/>
      <c r="K268" s="205"/>
      <c r="L268" s="205"/>
      <c r="M268" s="205"/>
      <c r="N268" s="205"/>
      <c r="O268" s="205"/>
      <c r="P268" s="205"/>
      <c r="Q268" s="205"/>
      <c r="R268" s="205"/>
    </row>
    <row r="269" spans="1:18" x14ac:dyDescent="0.15">
      <c r="A269" s="207" t="s">
        <v>148</v>
      </c>
      <c r="B269" s="205"/>
      <c r="C269" s="205"/>
      <c r="D269" s="205"/>
      <c r="E269" s="205"/>
      <c r="F269" s="205"/>
      <c r="G269" s="205"/>
      <c r="H269" s="205"/>
      <c r="I269" s="205"/>
      <c r="J269" s="205"/>
      <c r="K269" s="205"/>
      <c r="L269" s="205"/>
      <c r="M269" s="205"/>
      <c r="N269" s="205"/>
      <c r="O269" s="205"/>
      <c r="P269" s="205"/>
      <c r="Q269" s="205"/>
      <c r="R269" s="205"/>
    </row>
    <row r="270" spans="1:18" x14ac:dyDescent="0.15">
      <c r="A270" s="206" t="s">
        <v>149</v>
      </c>
      <c r="B270" s="205"/>
      <c r="C270" s="205"/>
      <c r="D270" s="205"/>
      <c r="E270" s="205"/>
      <c r="F270" s="205"/>
      <c r="G270" s="205"/>
      <c r="H270" s="205"/>
      <c r="I270" s="205"/>
      <c r="J270" s="205"/>
      <c r="K270" s="205"/>
      <c r="L270" s="205"/>
      <c r="M270" s="205"/>
      <c r="N270" s="205"/>
      <c r="O270" s="205"/>
      <c r="P270" s="205"/>
      <c r="Q270" s="205"/>
      <c r="R270" s="205"/>
    </row>
    <row r="271" spans="1:18" x14ac:dyDescent="0.15">
      <c r="A271" s="208" t="s">
        <v>160</v>
      </c>
      <c r="B271" s="205"/>
      <c r="C271" s="205"/>
      <c r="D271" s="205"/>
      <c r="E271" s="205"/>
      <c r="F271" s="205"/>
      <c r="G271" s="205"/>
      <c r="H271" s="205"/>
      <c r="I271" s="205"/>
      <c r="J271" s="205"/>
      <c r="K271" s="205"/>
      <c r="L271" s="205"/>
      <c r="M271" s="205"/>
      <c r="N271" s="205"/>
      <c r="O271" s="205"/>
      <c r="P271" s="205"/>
      <c r="Q271" s="205"/>
      <c r="R271" s="205"/>
    </row>
    <row r="272" spans="1:18" x14ac:dyDescent="0.15">
      <c r="A272" s="208"/>
      <c r="B272" s="205"/>
      <c r="C272" s="205"/>
      <c r="D272" s="205"/>
      <c r="E272" s="205"/>
      <c r="F272" s="205"/>
      <c r="G272" s="205"/>
      <c r="H272" s="205"/>
      <c r="I272" s="205"/>
      <c r="J272" s="205"/>
      <c r="K272" s="205"/>
      <c r="L272" s="205"/>
      <c r="M272" s="205"/>
      <c r="N272" s="205"/>
      <c r="O272" s="205"/>
      <c r="P272" s="205"/>
      <c r="Q272" s="205"/>
      <c r="R272" s="205"/>
    </row>
    <row r="273" spans="1:18" ht="24" x14ac:dyDescent="0.15">
      <c r="A273" s="260" t="s">
        <v>151</v>
      </c>
      <c r="B273" s="240"/>
      <c r="C273" s="241" t="str">
        <f>+IF(OR(B273="月",B273="時間",B273="日"),"","←未選択です。賃金計算ができません。")</f>
        <v>←未選択です。賃金計算ができません。</v>
      </c>
      <c r="D273" s="241"/>
      <c r="N273" s="205"/>
      <c r="O273" s="205"/>
      <c r="P273" s="205"/>
      <c r="Q273" s="205"/>
      <c r="R273" s="205"/>
    </row>
    <row r="274" spans="1:18" x14ac:dyDescent="0.15">
      <c r="A274" s="208"/>
      <c r="B274" s="205"/>
      <c r="C274" s="205"/>
      <c r="D274" s="205"/>
      <c r="E274" s="205"/>
      <c r="F274" s="205"/>
      <c r="G274" s="205"/>
      <c r="H274" s="205"/>
      <c r="I274" s="205"/>
      <c r="J274" s="205"/>
      <c r="K274" s="205"/>
      <c r="L274" s="205"/>
      <c r="M274" s="205"/>
      <c r="N274" s="205"/>
      <c r="O274" s="205"/>
      <c r="P274" s="205"/>
      <c r="Q274" s="205"/>
      <c r="R274" s="205"/>
    </row>
    <row r="275" spans="1:18" ht="13.5" customHeight="1" x14ac:dyDescent="0.15">
      <c r="A275" s="485" t="s">
        <v>142</v>
      </c>
      <c r="B275" s="485" t="s">
        <v>152</v>
      </c>
      <c r="C275" s="474" t="str">
        <f>+"単価
（円/"&amp;B273&amp;"）"</f>
        <v>単価
（円/）</v>
      </c>
      <c r="D275" s="456" t="str">
        <f>+"活動時間（単位："&amp;B273&amp;"）"</f>
        <v>活動時間（単位：）</v>
      </c>
      <c r="E275" s="457"/>
      <c r="F275" s="457"/>
      <c r="G275" s="457"/>
      <c r="H275" s="457"/>
      <c r="I275" s="457"/>
      <c r="J275" s="457"/>
      <c r="K275" s="457"/>
      <c r="L275" s="458"/>
      <c r="M275" s="487" t="s">
        <v>161</v>
      </c>
      <c r="N275" s="195"/>
      <c r="O275" s="195"/>
      <c r="P275" s="195"/>
      <c r="Q275" s="195"/>
      <c r="R275" s="195"/>
    </row>
    <row r="276" spans="1:18" x14ac:dyDescent="0.15">
      <c r="A276" s="485"/>
      <c r="B276" s="485"/>
      <c r="C276" s="474"/>
      <c r="D276" s="196" t="s">
        <v>162</v>
      </c>
      <c r="E276" s="196" t="s">
        <v>144</v>
      </c>
      <c r="F276" s="196" t="s">
        <v>145</v>
      </c>
      <c r="G276" s="196" t="s">
        <v>1</v>
      </c>
      <c r="H276" s="196" t="s">
        <v>2</v>
      </c>
      <c r="I276" s="196" t="s">
        <v>3</v>
      </c>
      <c r="J276" s="196" t="s">
        <v>5</v>
      </c>
      <c r="K276" s="196" t="s">
        <v>4</v>
      </c>
      <c r="L276" s="196" t="s">
        <v>146</v>
      </c>
      <c r="M276" s="488"/>
      <c r="N276" s="197"/>
      <c r="O276" s="197"/>
      <c r="P276" s="197"/>
      <c r="Q276" s="197"/>
      <c r="R276" s="197"/>
    </row>
    <row r="277" spans="1:18" ht="30" customHeight="1" x14ac:dyDescent="0.15">
      <c r="A277" s="467"/>
      <c r="B277" s="216"/>
      <c r="C277" s="217"/>
      <c r="D277" s="218"/>
      <c r="E277" s="219"/>
      <c r="F277" s="219"/>
      <c r="G277" s="219"/>
      <c r="H277" s="219"/>
      <c r="I277" s="219"/>
      <c r="J277" s="219"/>
      <c r="K277" s="219"/>
      <c r="L277" s="220">
        <f t="shared" ref="L277:L290" si="22">+SUM(D277:K277)</f>
        <v>0</v>
      </c>
      <c r="M277" s="221">
        <f>+IF(B273="",0,IF(C277="",0,C277*L277))</f>
        <v>0</v>
      </c>
      <c r="N277" s="238"/>
      <c r="O277" s="238"/>
      <c r="P277" s="238"/>
      <c r="Q277" s="238"/>
      <c r="R277" s="238"/>
    </row>
    <row r="278" spans="1:18" ht="30" customHeight="1" x14ac:dyDescent="0.15">
      <c r="A278" s="468"/>
      <c r="B278" s="223"/>
      <c r="C278" s="224"/>
      <c r="D278" s="225"/>
      <c r="E278" s="226"/>
      <c r="F278" s="226"/>
      <c r="G278" s="226"/>
      <c r="H278" s="226"/>
      <c r="I278" s="226"/>
      <c r="J278" s="226"/>
      <c r="K278" s="226"/>
      <c r="L278" s="227">
        <f t="shared" si="22"/>
        <v>0</v>
      </c>
      <c r="M278" s="228">
        <f>+IF(B273="",0,IF(C278="",0,C278*L278))</f>
        <v>0</v>
      </c>
      <c r="N278" s="238"/>
      <c r="O278" s="238"/>
      <c r="P278" s="238"/>
      <c r="Q278" s="238"/>
      <c r="R278" s="238"/>
    </row>
    <row r="279" spans="1:18" ht="30" customHeight="1" x14ac:dyDescent="0.15">
      <c r="A279" s="468"/>
      <c r="B279" s="223"/>
      <c r="C279" s="224"/>
      <c r="D279" s="225"/>
      <c r="E279" s="226"/>
      <c r="F279" s="226"/>
      <c r="G279" s="226"/>
      <c r="H279" s="226"/>
      <c r="I279" s="226"/>
      <c r="J279" s="226"/>
      <c r="K279" s="226"/>
      <c r="L279" s="227">
        <f t="shared" si="22"/>
        <v>0</v>
      </c>
      <c r="M279" s="228">
        <f>+IF(B273="",0,IF(C279="",0,C279*L279))</f>
        <v>0</v>
      </c>
      <c r="N279" s="238"/>
      <c r="O279" s="238"/>
      <c r="P279" s="238"/>
      <c r="Q279" s="238"/>
      <c r="R279" s="238"/>
    </row>
    <row r="280" spans="1:18" ht="30" customHeight="1" x14ac:dyDescent="0.15">
      <c r="A280" s="468"/>
      <c r="B280" s="223"/>
      <c r="C280" s="224"/>
      <c r="D280" s="225"/>
      <c r="E280" s="226"/>
      <c r="F280" s="226"/>
      <c r="G280" s="226"/>
      <c r="H280" s="226"/>
      <c r="I280" s="226"/>
      <c r="J280" s="226"/>
      <c r="K280" s="226"/>
      <c r="L280" s="227">
        <f t="shared" si="22"/>
        <v>0</v>
      </c>
      <c r="M280" s="228">
        <f>+IF(B273="",0,IF(C280="",0,C280*L280))</f>
        <v>0</v>
      </c>
      <c r="N280" s="238"/>
      <c r="O280" s="238"/>
      <c r="P280" s="238"/>
      <c r="Q280" s="238"/>
      <c r="R280" s="238"/>
    </row>
    <row r="281" spans="1:18" ht="30" customHeight="1" x14ac:dyDescent="0.15">
      <c r="A281" s="468"/>
      <c r="B281" s="223"/>
      <c r="C281" s="224"/>
      <c r="D281" s="225"/>
      <c r="E281" s="226"/>
      <c r="F281" s="226"/>
      <c r="G281" s="226"/>
      <c r="H281" s="226"/>
      <c r="I281" s="226"/>
      <c r="J281" s="226"/>
      <c r="K281" s="226"/>
      <c r="L281" s="227">
        <f t="shared" si="22"/>
        <v>0</v>
      </c>
      <c r="M281" s="228">
        <f>+IF(B273="",0,IF(C281="",0,C281*L281))</f>
        <v>0</v>
      </c>
      <c r="N281" s="238"/>
      <c r="O281" s="238"/>
      <c r="P281" s="238"/>
      <c r="Q281" s="238"/>
      <c r="R281" s="238"/>
    </row>
    <row r="282" spans="1:18" ht="30" customHeight="1" x14ac:dyDescent="0.15">
      <c r="A282" s="468"/>
      <c r="B282" s="223"/>
      <c r="C282" s="224"/>
      <c r="D282" s="225"/>
      <c r="E282" s="226"/>
      <c r="F282" s="226"/>
      <c r="G282" s="226"/>
      <c r="H282" s="226"/>
      <c r="I282" s="226"/>
      <c r="J282" s="226"/>
      <c r="K282" s="226"/>
      <c r="L282" s="227">
        <f t="shared" si="22"/>
        <v>0</v>
      </c>
      <c r="M282" s="228">
        <f>+IF(B273="",0,IF(C282="",0,C282*L282))</f>
        <v>0</v>
      </c>
      <c r="N282" s="238"/>
      <c r="O282" s="238"/>
      <c r="P282" s="238"/>
      <c r="Q282" s="238"/>
      <c r="R282" s="238"/>
    </row>
    <row r="283" spans="1:18" ht="30" customHeight="1" x14ac:dyDescent="0.15">
      <c r="A283" s="468"/>
      <c r="B283" s="223"/>
      <c r="C283" s="224"/>
      <c r="D283" s="225"/>
      <c r="E283" s="226"/>
      <c r="F283" s="226"/>
      <c r="G283" s="226"/>
      <c r="H283" s="226"/>
      <c r="I283" s="226"/>
      <c r="J283" s="226"/>
      <c r="K283" s="226"/>
      <c r="L283" s="227">
        <f t="shared" si="22"/>
        <v>0</v>
      </c>
      <c r="M283" s="228">
        <f>+IF(B273="",0,IF(C283="",0,C283*L283))</f>
        <v>0</v>
      </c>
      <c r="N283" s="238"/>
      <c r="O283" s="238"/>
      <c r="P283" s="238"/>
      <c r="Q283" s="238"/>
      <c r="R283" s="238"/>
    </row>
    <row r="284" spans="1:18" ht="30" customHeight="1" x14ac:dyDescent="0.15">
      <c r="A284" s="468"/>
      <c r="B284" s="223"/>
      <c r="C284" s="224"/>
      <c r="D284" s="225"/>
      <c r="E284" s="226"/>
      <c r="F284" s="226"/>
      <c r="G284" s="226"/>
      <c r="H284" s="226"/>
      <c r="I284" s="226"/>
      <c r="J284" s="226"/>
      <c r="K284" s="226"/>
      <c r="L284" s="227">
        <f t="shared" si="22"/>
        <v>0</v>
      </c>
      <c r="M284" s="228">
        <f>+IF(B273="",0,IF(C284="",0,C284*L284))</f>
        <v>0</v>
      </c>
      <c r="N284" s="238"/>
      <c r="O284" s="238"/>
      <c r="P284" s="238"/>
      <c r="Q284" s="238"/>
      <c r="R284" s="238"/>
    </row>
    <row r="285" spans="1:18" ht="30" customHeight="1" x14ac:dyDescent="0.15">
      <c r="A285" s="468"/>
      <c r="B285" s="223"/>
      <c r="C285" s="224"/>
      <c r="D285" s="225"/>
      <c r="E285" s="226"/>
      <c r="F285" s="226"/>
      <c r="G285" s="226"/>
      <c r="H285" s="226"/>
      <c r="I285" s="226"/>
      <c r="J285" s="226"/>
      <c r="K285" s="226"/>
      <c r="L285" s="227">
        <f t="shared" si="22"/>
        <v>0</v>
      </c>
      <c r="M285" s="228">
        <f>+IF(B273="",0,IF(C285="",0,C285*L285))</f>
        <v>0</v>
      </c>
      <c r="N285" s="238"/>
      <c r="O285" s="238"/>
      <c r="P285" s="238"/>
      <c r="Q285" s="238"/>
      <c r="R285" s="238"/>
    </row>
    <row r="286" spans="1:18" ht="30" customHeight="1" x14ac:dyDescent="0.15">
      <c r="A286" s="468"/>
      <c r="B286" s="223"/>
      <c r="C286" s="224"/>
      <c r="D286" s="225"/>
      <c r="E286" s="226"/>
      <c r="F286" s="226"/>
      <c r="G286" s="226"/>
      <c r="H286" s="226"/>
      <c r="I286" s="226"/>
      <c r="J286" s="226"/>
      <c r="K286" s="226"/>
      <c r="L286" s="227">
        <f t="shared" si="22"/>
        <v>0</v>
      </c>
      <c r="M286" s="228">
        <f>+IF(B273="",0,IF(C286="",0,C286*L286))</f>
        <v>0</v>
      </c>
      <c r="N286" s="238"/>
      <c r="O286" s="238"/>
      <c r="P286" s="238"/>
      <c r="Q286" s="238"/>
      <c r="R286" s="238"/>
    </row>
    <row r="287" spans="1:18" ht="30" customHeight="1" x14ac:dyDescent="0.15">
      <c r="A287" s="468"/>
      <c r="B287" s="223"/>
      <c r="C287" s="224"/>
      <c r="D287" s="225"/>
      <c r="E287" s="226"/>
      <c r="F287" s="226"/>
      <c r="G287" s="226"/>
      <c r="H287" s="226"/>
      <c r="I287" s="226"/>
      <c r="J287" s="226"/>
      <c r="K287" s="226"/>
      <c r="L287" s="227">
        <f t="shared" si="22"/>
        <v>0</v>
      </c>
      <c r="M287" s="228">
        <f>+IF(B273="",0,IF(C287="",0,C287*L287))</f>
        <v>0</v>
      </c>
      <c r="N287" s="238"/>
      <c r="O287" s="238"/>
      <c r="P287" s="238"/>
      <c r="Q287" s="238"/>
      <c r="R287" s="238"/>
    </row>
    <row r="288" spans="1:18" ht="30" customHeight="1" x14ac:dyDescent="0.15">
      <c r="A288" s="468"/>
      <c r="B288" s="223"/>
      <c r="C288" s="224"/>
      <c r="D288" s="225"/>
      <c r="E288" s="226"/>
      <c r="F288" s="226"/>
      <c r="G288" s="226"/>
      <c r="H288" s="226"/>
      <c r="I288" s="226"/>
      <c r="J288" s="226"/>
      <c r="K288" s="226"/>
      <c r="L288" s="227">
        <f t="shared" si="22"/>
        <v>0</v>
      </c>
      <c r="M288" s="228">
        <f>+IF(B273="",0,IF(C288="",0,C288*L288))</f>
        <v>0</v>
      </c>
      <c r="N288" s="238"/>
      <c r="O288" s="238"/>
      <c r="P288" s="238"/>
      <c r="Q288" s="238"/>
      <c r="R288" s="238"/>
    </row>
    <row r="289" spans="1:18" ht="30" customHeight="1" x14ac:dyDescent="0.15">
      <c r="A289" s="468"/>
      <c r="B289" s="223"/>
      <c r="C289" s="224"/>
      <c r="D289" s="225"/>
      <c r="E289" s="226"/>
      <c r="F289" s="226"/>
      <c r="G289" s="226"/>
      <c r="H289" s="226"/>
      <c r="I289" s="226"/>
      <c r="J289" s="226"/>
      <c r="K289" s="226"/>
      <c r="L289" s="227">
        <f t="shared" si="22"/>
        <v>0</v>
      </c>
      <c r="M289" s="228">
        <f>+IF(B273="",0,IF(C289="",0,C289*L289))</f>
        <v>0</v>
      </c>
      <c r="N289" s="238"/>
      <c r="O289" s="238"/>
      <c r="P289" s="238"/>
      <c r="Q289" s="238"/>
      <c r="R289" s="238"/>
    </row>
    <row r="290" spans="1:18" ht="30" customHeight="1" x14ac:dyDescent="0.15">
      <c r="A290" s="469"/>
      <c r="B290" s="229"/>
      <c r="C290" s="230"/>
      <c r="D290" s="231"/>
      <c r="E290" s="232"/>
      <c r="F290" s="232"/>
      <c r="G290" s="232"/>
      <c r="H290" s="232"/>
      <c r="I290" s="232"/>
      <c r="J290" s="232"/>
      <c r="K290" s="232"/>
      <c r="L290" s="233">
        <f t="shared" si="22"/>
        <v>0</v>
      </c>
      <c r="M290" s="234">
        <f>+IF(B273="",0,IF(C290="",0,C290*L290))</f>
        <v>0</v>
      </c>
      <c r="N290" s="238"/>
      <c r="O290" s="238"/>
      <c r="P290" s="238"/>
      <c r="Q290" s="238"/>
      <c r="R290" s="238"/>
    </row>
    <row r="291" spans="1:18" ht="30" customHeight="1" x14ac:dyDescent="0.15">
      <c r="A291" s="470" t="str">
        <f>B273&amp;"計"</f>
        <v>計</v>
      </c>
      <c r="B291" s="471"/>
      <c r="C291" s="472"/>
      <c r="D291" s="235">
        <f>+SUM(D277:D290)</f>
        <v>0</v>
      </c>
      <c r="E291" s="235">
        <f t="shared" ref="E291:K291" si="23">+SUM(E277:E290)</f>
        <v>0</v>
      </c>
      <c r="F291" s="235">
        <f t="shared" si="23"/>
        <v>0</v>
      </c>
      <c r="G291" s="235">
        <f t="shared" si="23"/>
        <v>0</v>
      </c>
      <c r="H291" s="235">
        <f t="shared" si="23"/>
        <v>0</v>
      </c>
      <c r="I291" s="235">
        <f t="shared" si="23"/>
        <v>0</v>
      </c>
      <c r="J291" s="235">
        <f t="shared" si="23"/>
        <v>0</v>
      </c>
      <c r="K291" s="235">
        <f t="shared" si="23"/>
        <v>0</v>
      </c>
      <c r="L291" s="236">
        <f>+SUM(D291:K291)</f>
        <v>0</v>
      </c>
      <c r="M291" s="237"/>
      <c r="N291" s="238"/>
      <c r="O291" s="238"/>
      <c r="P291" s="238"/>
      <c r="Q291" s="238"/>
      <c r="R291" s="238"/>
    </row>
    <row r="292" spans="1:18" ht="27" customHeight="1" x14ac:dyDescent="0.15">
      <c r="A292" s="470" t="s">
        <v>155</v>
      </c>
      <c r="B292" s="471"/>
      <c r="C292" s="472"/>
      <c r="D292" s="202">
        <f>IF(B273="",0,SUMPRODUCT(C277:C290,D277:D290))</f>
        <v>0</v>
      </c>
      <c r="E292" s="202">
        <f>IF(B273="",0,SUMPRODUCT(C277:C290,E277:E290))</f>
        <v>0</v>
      </c>
      <c r="F292" s="202">
        <f>IF(B273="",0,SUMPRODUCT(C277:C290,F277:F290))</f>
        <v>0</v>
      </c>
      <c r="G292" s="202">
        <f>IF(B273="",0,SUMPRODUCT(C277:C290,G277:G290))</f>
        <v>0</v>
      </c>
      <c r="H292" s="202">
        <f>IF(B273="",0,SUMPRODUCT(C277:C290,H277:H290))</f>
        <v>0</v>
      </c>
      <c r="I292" s="202">
        <f>IF(B273="",0,SUMPRODUCT(C277:C290,I277:I290))</f>
        <v>0</v>
      </c>
      <c r="J292" s="202">
        <f>IF(B273="",0,SUMPRODUCT(C277:C290,J277:J290))</f>
        <v>0</v>
      </c>
      <c r="K292" s="202">
        <f>IF(B273="",0,SUMPRODUCT(C277:C290,K277:K290))</f>
        <v>0</v>
      </c>
      <c r="L292" s="237"/>
      <c r="M292" s="239">
        <f>SUM(D292:K292)</f>
        <v>0</v>
      </c>
      <c r="N292" s="238"/>
      <c r="O292" s="238"/>
      <c r="P292" s="238"/>
      <c r="Q292" s="238"/>
      <c r="R292" s="238"/>
    </row>
    <row r="293" spans="1:18" ht="27" customHeight="1" x14ac:dyDescent="0.15">
      <c r="A293" s="187" t="s">
        <v>159</v>
      </c>
      <c r="B293" s="195"/>
      <c r="C293" s="195"/>
      <c r="D293" s="195"/>
      <c r="E293" s="203"/>
      <c r="F293" s="203"/>
      <c r="G293" s="203"/>
      <c r="H293" s="203"/>
      <c r="I293" s="203"/>
      <c r="J293" s="203"/>
      <c r="K293" s="203"/>
      <c r="L293" s="203"/>
      <c r="M293" s="204" t="s">
        <v>626</v>
      </c>
    </row>
    <row r="294" spans="1:18" x14ac:dyDescent="0.15">
      <c r="A294" s="187" t="s">
        <v>447</v>
      </c>
    </row>
    <row r="295" spans="1:18" ht="13.5" customHeight="1" x14ac:dyDescent="0.15">
      <c r="A295" s="187" t="s">
        <v>448</v>
      </c>
      <c r="N295" s="205"/>
      <c r="O295" s="205"/>
      <c r="P295" s="205"/>
      <c r="Q295" s="205"/>
      <c r="R295" s="205"/>
    </row>
    <row r="296" spans="1:18" x14ac:dyDescent="0.15">
      <c r="A296" s="206" t="s">
        <v>449</v>
      </c>
      <c r="B296" s="205"/>
      <c r="C296" s="205"/>
      <c r="D296" s="205"/>
      <c r="E296" s="205"/>
      <c r="F296" s="205"/>
      <c r="G296" s="205"/>
      <c r="H296" s="205"/>
      <c r="I296" s="205"/>
      <c r="J296" s="205"/>
      <c r="K296" s="205"/>
      <c r="L296" s="205"/>
      <c r="M296" s="205"/>
      <c r="N296" s="205"/>
      <c r="O296" s="205"/>
      <c r="P296" s="205"/>
      <c r="Q296" s="205"/>
      <c r="R296" s="205"/>
    </row>
    <row r="297" spans="1:18" x14ac:dyDescent="0.15">
      <c r="A297" s="207" t="s">
        <v>148</v>
      </c>
      <c r="B297" s="205"/>
      <c r="C297" s="205"/>
      <c r="D297" s="205"/>
      <c r="E297" s="205"/>
      <c r="F297" s="205"/>
      <c r="G297" s="205"/>
      <c r="H297" s="205"/>
      <c r="I297" s="205"/>
      <c r="J297" s="205"/>
      <c r="K297" s="205"/>
      <c r="L297" s="205"/>
      <c r="M297" s="205"/>
      <c r="N297" s="205"/>
      <c r="O297" s="205"/>
      <c r="P297" s="205"/>
      <c r="Q297" s="205"/>
      <c r="R297" s="205"/>
    </row>
    <row r="298" spans="1:18" x14ac:dyDescent="0.15">
      <c r="A298" s="206" t="s">
        <v>149</v>
      </c>
      <c r="B298" s="205"/>
      <c r="C298" s="205"/>
      <c r="D298" s="205"/>
      <c r="E298" s="205"/>
      <c r="F298" s="205"/>
      <c r="G298" s="205"/>
      <c r="H298" s="205"/>
      <c r="I298" s="205"/>
      <c r="J298" s="205"/>
      <c r="K298" s="205"/>
      <c r="L298" s="205"/>
      <c r="M298" s="205"/>
      <c r="N298" s="205"/>
      <c r="O298" s="205"/>
      <c r="P298" s="205"/>
      <c r="Q298" s="205"/>
      <c r="R298" s="205"/>
    </row>
    <row r="299" spans="1:18" x14ac:dyDescent="0.15">
      <c r="A299" s="208" t="s">
        <v>160</v>
      </c>
      <c r="B299" s="205"/>
      <c r="C299" s="205"/>
      <c r="D299" s="205"/>
      <c r="E299" s="205"/>
      <c r="F299" s="205"/>
      <c r="G299" s="205"/>
      <c r="H299" s="205"/>
      <c r="I299" s="205"/>
      <c r="J299" s="205"/>
      <c r="K299" s="205"/>
      <c r="L299" s="205"/>
      <c r="M299" s="205"/>
      <c r="N299" s="205"/>
      <c r="O299" s="205"/>
      <c r="P299" s="205"/>
      <c r="Q299" s="205"/>
      <c r="R299" s="205"/>
    </row>
    <row r="300" spans="1:18" x14ac:dyDescent="0.15">
      <c r="A300" s="208"/>
      <c r="B300" s="205"/>
      <c r="C300" s="205"/>
      <c r="D300" s="205"/>
      <c r="E300" s="205"/>
      <c r="F300" s="205"/>
      <c r="G300" s="205"/>
      <c r="H300" s="205"/>
      <c r="I300" s="205"/>
      <c r="J300" s="205"/>
      <c r="K300" s="205"/>
      <c r="L300" s="205"/>
      <c r="M300" s="205"/>
      <c r="N300" s="205"/>
      <c r="O300" s="205"/>
      <c r="P300" s="205"/>
      <c r="Q300" s="205"/>
      <c r="R300" s="205"/>
    </row>
    <row r="301" spans="1:18" ht="24" x14ac:dyDescent="0.15">
      <c r="A301" s="260" t="s">
        <v>151</v>
      </c>
      <c r="B301" s="240"/>
      <c r="C301" s="241" t="str">
        <f>+IF(OR(B301="月",B301="時間",B301="日"),"","←未選択です。賃金計算ができません。")</f>
        <v>←未選択です。賃金計算ができません。</v>
      </c>
      <c r="D301" s="241"/>
      <c r="N301" s="205"/>
      <c r="O301" s="205"/>
      <c r="P301" s="205"/>
      <c r="Q301" s="205"/>
      <c r="R301" s="205"/>
    </row>
    <row r="302" spans="1:18" x14ac:dyDescent="0.15">
      <c r="A302" s="208"/>
      <c r="B302" s="205"/>
      <c r="C302" s="205"/>
      <c r="D302" s="205"/>
      <c r="E302" s="205"/>
      <c r="F302" s="205"/>
      <c r="G302" s="205"/>
      <c r="H302" s="205"/>
      <c r="I302" s="205"/>
      <c r="J302" s="205"/>
      <c r="K302" s="205"/>
      <c r="L302" s="205"/>
      <c r="M302" s="205"/>
      <c r="N302" s="205"/>
      <c r="O302" s="205"/>
      <c r="P302" s="205"/>
      <c r="Q302" s="205"/>
      <c r="R302" s="205"/>
    </row>
    <row r="303" spans="1:18" ht="13.5" customHeight="1" x14ac:dyDescent="0.15">
      <c r="A303" s="485" t="s">
        <v>142</v>
      </c>
      <c r="B303" s="485" t="s">
        <v>152</v>
      </c>
      <c r="C303" s="474" t="str">
        <f>+"単価
（円/"&amp;B301&amp;"）"</f>
        <v>単価
（円/）</v>
      </c>
      <c r="D303" s="456" t="str">
        <f>+"活動時間（単位："&amp;B301&amp;"）"</f>
        <v>活動時間（単位：）</v>
      </c>
      <c r="E303" s="457"/>
      <c r="F303" s="457"/>
      <c r="G303" s="457"/>
      <c r="H303" s="457"/>
      <c r="I303" s="457"/>
      <c r="J303" s="457"/>
      <c r="K303" s="457"/>
      <c r="L303" s="458"/>
      <c r="M303" s="487" t="s">
        <v>161</v>
      </c>
      <c r="N303" s="195"/>
      <c r="O303" s="195"/>
      <c r="P303" s="195"/>
      <c r="Q303" s="195"/>
      <c r="R303" s="195"/>
    </row>
    <row r="304" spans="1:18" x14ac:dyDescent="0.15">
      <c r="A304" s="485"/>
      <c r="B304" s="485"/>
      <c r="C304" s="474"/>
      <c r="D304" s="196" t="s">
        <v>162</v>
      </c>
      <c r="E304" s="196" t="s">
        <v>144</v>
      </c>
      <c r="F304" s="196" t="s">
        <v>145</v>
      </c>
      <c r="G304" s="196" t="s">
        <v>1</v>
      </c>
      <c r="H304" s="196" t="s">
        <v>2</v>
      </c>
      <c r="I304" s="196" t="s">
        <v>3</v>
      </c>
      <c r="J304" s="196" t="s">
        <v>5</v>
      </c>
      <c r="K304" s="196" t="s">
        <v>4</v>
      </c>
      <c r="L304" s="196" t="s">
        <v>146</v>
      </c>
      <c r="M304" s="488"/>
      <c r="N304" s="197"/>
      <c r="O304" s="197"/>
      <c r="P304" s="197"/>
      <c r="Q304" s="197"/>
      <c r="R304" s="197"/>
    </row>
    <row r="305" spans="1:18" ht="30" customHeight="1" x14ac:dyDescent="0.15">
      <c r="A305" s="467"/>
      <c r="B305" s="216"/>
      <c r="C305" s="217"/>
      <c r="D305" s="218"/>
      <c r="E305" s="219"/>
      <c r="F305" s="219"/>
      <c r="G305" s="219"/>
      <c r="H305" s="219"/>
      <c r="I305" s="219"/>
      <c r="J305" s="219"/>
      <c r="K305" s="219"/>
      <c r="L305" s="220">
        <f t="shared" ref="L305:L318" si="24">+SUM(D305:K305)</f>
        <v>0</v>
      </c>
      <c r="M305" s="221">
        <f>+IF(B301="",0,IF(C305="",0,C305*L305))</f>
        <v>0</v>
      </c>
      <c r="N305" s="238"/>
      <c r="O305" s="238"/>
      <c r="P305" s="238"/>
      <c r="Q305" s="238"/>
      <c r="R305" s="238"/>
    </row>
    <row r="306" spans="1:18" ht="30" customHeight="1" x14ac:dyDescent="0.15">
      <c r="A306" s="468"/>
      <c r="B306" s="223"/>
      <c r="C306" s="224"/>
      <c r="D306" s="225"/>
      <c r="E306" s="226"/>
      <c r="F306" s="226"/>
      <c r="G306" s="226"/>
      <c r="H306" s="226"/>
      <c r="I306" s="226"/>
      <c r="J306" s="226"/>
      <c r="K306" s="226"/>
      <c r="L306" s="227">
        <f t="shared" si="24"/>
        <v>0</v>
      </c>
      <c r="M306" s="228">
        <f>+IF(B301="",0,IF(C306="",0,C306*L306))</f>
        <v>0</v>
      </c>
      <c r="N306" s="238"/>
      <c r="O306" s="238"/>
      <c r="P306" s="238"/>
      <c r="Q306" s="238"/>
      <c r="R306" s="238"/>
    </row>
    <row r="307" spans="1:18" ht="30" customHeight="1" x14ac:dyDescent="0.15">
      <c r="A307" s="468"/>
      <c r="B307" s="223"/>
      <c r="C307" s="224"/>
      <c r="D307" s="225"/>
      <c r="E307" s="226"/>
      <c r="F307" s="226"/>
      <c r="G307" s="226"/>
      <c r="H307" s="226"/>
      <c r="I307" s="226"/>
      <c r="J307" s="226"/>
      <c r="K307" s="226"/>
      <c r="L307" s="227">
        <f t="shared" si="24"/>
        <v>0</v>
      </c>
      <c r="M307" s="228">
        <f>+IF(B301="",0,IF(C307="",0,C307*L307))</f>
        <v>0</v>
      </c>
      <c r="N307" s="238"/>
      <c r="O307" s="238"/>
      <c r="P307" s="238"/>
      <c r="Q307" s="238"/>
      <c r="R307" s="238"/>
    </row>
    <row r="308" spans="1:18" ht="30" customHeight="1" x14ac:dyDescent="0.15">
      <c r="A308" s="468"/>
      <c r="B308" s="223"/>
      <c r="C308" s="224"/>
      <c r="D308" s="225"/>
      <c r="E308" s="226"/>
      <c r="F308" s="226"/>
      <c r="G308" s="226"/>
      <c r="H308" s="226"/>
      <c r="I308" s="226"/>
      <c r="J308" s="226"/>
      <c r="K308" s="226"/>
      <c r="L308" s="227">
        <f t="shared" si="24"/>
        <v>0</v>
      </c>
      <c r="M308" s="228">
        <f>+IF(B301="",0,IF(C308="",0,C308*L308))</f>
        <v>0</v>
      </c>
      <c r="N308" s="238"/>
      <c r="O308" s="238"/>
      <c r="P308" s="238"/>
      <c r="Q308" s="238"/>
      <c r="R308" s="238"/>
    </row>
    <row r="309" spans="1:18" ht="30" customHeight="1" x14ac:dyDescent="0.15">
      <c r="A309" s="468"/>
      <c r="B309" s="223"/>
      <c r="C309" s="224"/>
      <c r="D309" s="225"/>
      <c r="E309" s="226"/>
      <c r="F309" s="226"/>
      <c r="G309" s="226"/>
      <c r="H309" s="226"/>
      <c r="I309" s="226"/>
      <c r="J309" s="226"/>
      <c r="K309" s="226"/>
      <c r="L309" s="227">
        <f t="shared" si="24"/>
        <v>0</v>
      </c>
      <c r="M309" s="228">
        <f>+IF(B301="",0,IF(C309="",0,C309*L309))</f>
        <v>0</v>
      </c>
      <c r="N309" s="238"/>
      <c r="O309" s="238"/>
      <c r="P309" s="238"/>
      <c r="Q309" s="238"/>
      <c r="R309" s="238"/>
    </row>
    <row r="310" spans="1:18" ht="30" customHeight="1" x14ac:dyDescent="0.15">
      <c r="A310" s="468"/>
      <c r="B310" s="223"/>
      <c r="C310" s="224"/>
      <c r="D310" s="225"/>
      <c r="E310" s="226"/>
      <c r="F310" s="226"/>
      <c r="G310" s="226"/>
      <c r="H310" s="226"/>
      <c r="I310" s="226"/>
      <c r="J310" s="226"/>
      <c r="K310" s="226"/>
      <c r="L310" s="227">
        <f t="shared" si="24"/>
        <v>0</v>
      </c>
      <c r="M310" s="228">
        <f>+IF(B301="",0,IF(C310="",0,C310*L310))</f>
        <v>0</v>
      </c>
      <c r="N310" s="238"/>
      <c r="O310" s="238"/>
      <c r="P310" s="238"/>
      <c r="Q310" s="238"/>
      <c r="R310" s="238"/>
    </row>
    <row r="311" spans="1:18" ht="30" customHeight="1" x14ac:dyDescent="0.15">
      <c r="A311" s="468"/>
      <c r="B311" s="223"/>
      <c r="C311" s="224"/>
      <c r="D311" s="225"/>
      <c r="E311" s="226"/>
      <c r="F311" s="226"/>
      <c r="G311" s="226"/>
      <c r="H311" s="226"/>
      <c r="I311" s="226"/>
      <c r="J311" s="226"/>
      <c r="K311" s="226"/>
      <c r="L311" s="227">
        <f t="shared" si="24"/>
        <v>0</v>
      </c>
      <c r="M311" s="228">
        <f>+IF(B301="",0,IF(C311="",0,C311*L311))</f>
        <v>0</v>
      </c>
      <c r="N311" s="238"/>
      <c r="O311" s="238"/>
      <c r="P311" s="238"/>
      <c r="Q311" s="238"/>
      <c r="R311" s="238"/>
    </row>
    <row r="312" spans="1:18" ht="30" customHeight="1" x14ac:dyDescent="0.15">
      <c r="A312" s="468"/>
      <c r="B312" s="223"/>
      <c r="C312" s="224"/>
      <c r="D312" s="225"/>
      <c r="E312" s="226"/>
      <c r="F312" s="226"/>
      <c r="G312" s="226"/>
      <c r="H312" s="226"/>
      <c r="I312" s="226"/>
      <c r="J312" s="226"/>
      <c r="K312" s="226"/>
      <c r="L312" s="227">
        <f t="shared" si="24"/>
        <v>0</v>
      </c>
      <c r="M312" s="228">
        <f>+IF(B301="",0,IF(C312="",0,C312*L312))</f>
        <v>0</v>
      </c>
      <c r="N312" s="238"/>
      <c r="O312" s="238"/>
      <c r="P312" s="238"/>
      <c r="Q312" s="238"/>
      <c r="R312" s="238"/>
    </row>
    <row r="313" spans="1:18" ht="30" customHeight="1" x14ac:dyDescent="0.15">
      <c r="A313" s="468"/>
      <c r="B313" s="223"/>
      <c r="C313" s="224"/>
      <c r="D313" s="225"/>
      <c r="E313" s="226"/>
      <c r="F313" s="226"/>
      <c r="G313" s="226"/>
      <c r="H313" s="226"/>
      <c r="I313" s="226"/>
      <c r="J313" s="226"/>
      <c r="K313" s="226"/>
      <c r="L313" s="227">
        <f t="shared" si="24"/>
        <v>0</v>
      </c>
      <c r="M313" s="228">
        <f>+IF(B301="",0,IF(C313="",0,C313*L313))</f>
        <v>0</v>
      </c>
      <c r="N313" s="238"/>
      <c r="O313" s="238"/>
      <c r="P313" s="238"/>
      <c r="Q313" s="238"/>
      <c r="R313" s="238"/>
    </row>
    <row r="314" spans="1:18" ht="30" customHeight="1" x14ac:dyDescent="0.15">
      <c r="A314" s="468"/>
      <c r="B314" s="223"/>
      <c r="C314" s="224"/>
      <c r="D314" s="225"/>
      <c r="E314" s="226"/>
      <c r="F314" s="226"/>
      <c r="G314" s="226"/>
      <c r="H314" s="226"/>
      <c r="I314" s="226"/>
      <c r="J314" s="226"/>
      <c r="K314" s="226"/>
      <c r="L314" s="227">
        <f t="shared" si="24"/>
        <v>0</v>
      </c>
      <c r="M314" s="228">
        <f>+IF(B301="",0,IF(C314="",0,C314*L314))</f>
        <v>0</v>
      </c>
      <c r="N314" s="238"/>
      <c r="O314" s="238"/>
      <c r="P314" s="238"/>
      <c r="Q314" s="238"/>
      <c r="R314" s="238"/>
    </row>
    <row r="315" spans="1:18" ht="30" customHeight="1" x14ac:dyDescent="0.15">
      <c r="A315" s="468"/>
      <c r="B315" s="223"/>
      <c r="C315" s="224"/>
      <c r="D315" s="225"/>
      <c r="E315" s="226"/>
      <c r="F315" s="226"/>
      <c r="G315" s="226"/>
      <c r="H315" s="226"/>
      <c r="I315" s="226"/>
      <c r="J315" s="226"/>
      <c r="K315" s="226"/>
      <c r="L315" s="227">
        <f t="shared" si="24"/>
        <v>0</v>
      </c>
      <c r="M315" s="228">
        <f>+IF(B301="",0,IF(C315="",0,C315*L315))</f>
        <v>0</v>
      </c>
      <c r="N315" s="238"/>
      <c r="O315" s="238"/>
      <c r="P315" s="238"/>
      <c r="Q315" s="238"/>
      <c r="R315" s="238"/>
    </row>
    <row r="316" spans="1:18" ht="30" customHeight="1" x14ac:dyDescent="0.15">
      <c r="A316" s="468"/>
      <c r="B316" s="223"/>
      <c r="C316" s="224"/>
      <c r="D316" s="225"/>
      <c r="E316" s="226"/>
      <c r="F316" s="226"/>
      <c r="G316" s="226"/>
      <c r="H316" s="226"/>
      <c r="I316" s="226"/>
      <c r="J316" s="226"/>
      <c r="K316" s="226"/>
      <c r="L316" s="227">
        <f t="shared" si="24"/>
        <v>0</v>
      </c>
      <c r="M316" s="228">
        <f>+IF(B301="",0,IF(C316="",0,C316*L316))</f>
        <v>0</v>
      </c>
      <c r="N316" s="238"/>
      <c r="O316" s="238"/>
      <c r="P316" s="238"/>
      <c r="Q316" s="238"/>
      <c r="R316" s="238"/>
    </row>
    <row r="317" spans="1:18" ht="30" customHeight="1" x14ac:dyDescent="0.15">
      <c r="A317" s="468"/>
      <c r="B317" s="223"/>
      <c r="C317" s="224"/>
      <c r="D317" s="225"/>
      <c r="E317" s="226"/>
      <c r="F317" s="226"/>
      <c r="G317" s="226"/>
      <c r="H317" s="226"/>
      <c r="I317" s="226"/>
      <c r="J317" s="226"/>
      <c r="K317" s="226"/>
      <c r="L317" s="227">
        <f t="shared" si="24"/>
        <v>0</v>
      </c>
      <c r="M317" s="228">
        <f>+IF(B301="",0,IF(C317="",0,C317*L317))</f>
        <v>0</v>
      </c>
      <c r="N317" s="238"/>
      <c r="O317" s="238"/>
      <c r="P317" s="238"/>
      <c r="Q317" s="238"/>
      <c r="R317" s="238"/>
    </row>
    <row r="318" spans="1:18" ht="30" customHeight="1" x14ac:dyDescent="0.15">
      <c r="A318" s="469"/>
      <c r="B318" s="229"/>
      <c r="C318" s="230" t="str">
        <f t="shared" ref="C318" si="25">+IF(C317="","",C317)</f>
        <v/>
      </c>
      <c r="D318" s="231"/>
      <c r="E318" s="232"/>
      <c r="F318" s="232"/>
      <c r="G318" s="232"/>
      <c r="H318" s="232"/>
      <c r="I318" s="232"/>
      <c r="J318" s="232"/>
      <c r="K318" s="232"/>
      <c r="L318" s="233">
        <f t="shared" si="24"/>
        <v>0</v>
      </c>
      <c r="M318" s="234">
        <f>+IF(B301="",0,IF(C318="",0,C318*L318))</f>
        <v>0</v>
      </c>
      <c r="N318" s="238"/>
      <c r="O318" s="238"/>
      <c r="P318" s="238"/>
      <c r="Q318" s="238"/>
      <c r="R318" s="238"/>
    </row>
    <row r="319" spans="1:18" ht="30" customHeight="1" x14ac:dyDescent="0.15">
      <c r="A319" s="470" t="str">
        <f>B301&amp;"計"</f>
        <v>計</v>
      </c>
      <c r="B319" s="471"/>
      <c r="C319" s="472"/>
      <c r="D319" s="235">
        <f>+SUM(D305:D318)</f>
        <v>0</v>
      </c>
      <c r="E319" s="235">
        <f t="shared" ref="E319:K319" si="26">+SUM(E305:E318)</f>
        <v>0</v>
      </c>
      <c r="F319" s="235">
        <f t="shared" si="26"/>
        <v>0</v>
      </c>
      <c r="G319" s="235">
        <f t="shared" si="26"/>
        <v>0</v>
      </c>
      <c r="H319" s="235">
        <f t="shared" si="26"/>
        <v>0</v>
      </c>
      <c r="I319" s="235">
        <f t="shared" si="26"/>
        <v>0</v>
      </c>
      <c r="J319" s="235">
        <f t="shared" si="26"/>
        <v>0</v>
      </c>
      <c r="K319" s="235">
        <f t="shared" si="26"/>
        <v>0</v>
      </c>
      <c r="L319" s="236">
        <f>+SUM(D319:K319)</f>
        <v>0</v>
      </c>
      <c r="M319" s="278"/>
      <c r="N319" s="238"/>
      <c r="O319" s="238"/>
      <c r="P319" s="238"/>
      <c r="Q319" s="238"/>
      <c r="R319" s="238"/>
    </row>
    <row r="320" spans="1:18" ht="27" customHeight="1" x14ac:dyDescent="0.15">
      <c r="A320" s="470" t="s">
        <v>155</v>
      </c>
      <c r="B320" s="471"/>
      <c r="C320" s="472"/>
      <c r="D320" s="202">
        <f>IF(B301="",0,SUMPRODUCT(C305:C318,D305:D318))</f>
        <v>0</v>
      </c>
      <c r="E320" s="202">
        <f>IF(B301="",0,SUMPRODUCT(C305:C318,E305:E318))</f>
        <v>0</v>
      </c>
      <c r="F320" s="202">
        <f>IF(B301="",0,SUMPRODUCT(C305:C318,F305:F318))</f>
        <v>0</v>
      </c>
      <c r="G320" s="202">
        <f>IF(B301="",0,SUMPRODUCT(C305:C318,G305:G318))</f>
        <v>0</v>
      </c>
      <c r="H320" s="202">
        <f>IF(B301="",0,SUMPRODUCT(C305:C318,H305:H318))</f>
        <v>0</v>
      </c>
      <c r="I320" s="202">
        <f>IF(B301="",0,SUMPRODUCT(C305:C318,I305:I318))</f>
        <v>0</v>
      </c>
      <c r="J320" s="202">
        <f>IF(B301="",0,SUMPRODUCT(C305:C318,J305:J318))</f>
        <v>0</v>
      </c>
      <c r="K320" s="202">
        <f>IF(B301="",0,SUMPRODUCT(C305:C318,K305:K318))</f>
        <v>0</v>
      </c>
      <c r="L320" s="278"/>
      <c r="M320" s="239">
        <f>SUM(D320:K320)</f>
        <v>0</v>
      </c>
      <c r="N320" s="238"/>
      <c r="O320" s="238"/>
      <c r="P320" s="238"/>
      <c r="Q320" s="238"/>
      <c r="R320" s="238"/>
    </row>
    <row r="321" spans="1:18" ht="27" customHeight="1" x14ac:dyDescent="0.15">
      <c r="A321" s="187" t="s">
        <v>159</v>
      </c>
      <c r="B321" s="195"/>
      <c r="C321" s="195"/>
      <c r="D321" s="195"/>
      <c r="E321" s="203"/>
      <c r="F321" s="203"/>
      <c r="G321" s="203"/>
      <c r="H321" s="203"/>
      <c r="I321" s="203"/>
      <c r="J321" s="203"/>
      <c r="K321" s="203"/>
      <c r="L321" s="203"/>
      <c r="M321" s="204" t="s">
        <v>627</v>
      </c>
    </row>
    <row r="322" spans="1:18" x14ac:dyDescent="0.15">
      <c r="A322" s="187" t="s">
        <v>447</v>
      </c>
    </row>
    <row r="323" spans="1:18" ht="13.5" customHeight="1" x14ac:dyDescent="0.15">
      <c r="A323" s="187" t="s">
        <v>448</v>
      </c>
      <c r="N323" s="205"/>
      <c r="O323" s="205"/>
      <c r="P323" s="205"/>
      <c r="Q323" s="205"/>
      <c r="R323" s="205"/>
    </row>
    <row r="324" spans="1:18" x14ac:dyDescent="0.15">
      <c r="A324" s="206" t="s">
        <v>449</v>
      </c>
      <c r="B324" s="205"/>
      <c r="C324" s="205"/>
      <c r="D324" s="205"/>
      <c r="E324" s="205"/>
      <c r="F324" s="205"/>
      <c r="G324" s="205"/>
      <c r="H324" s="205"/>
      <c r="I324" s="205"/>
      <c r="J324" s="205"/>
      <c r="K324" s="205"/>
      <c r="L324" s="205"/>
      <c r="M324" s="205"/>
      <c r="N324" s="205"/>
      <c r="O324" s="205"/>
      <c r="P324" s="205"/>
      <c r="Q324" s="205"/>
      <c r="R324" s="205"/>
    </row>
    <row r="325" spans="1:18" x14ac:dyDescent="0.15">
      <c r="A325" s="207" t="s">
        <v>148</v>
      </c>
      <c r="B325" s="205"/>
      <c r="C325" s="205"/>
      <c r="D325" s="205"/>
      <c r="E325" s="205"/>
      <c r="F325" s="205"/>
      <c r="G325" s="205"/>
      <c r="H325" s="205"/>
      <c r="I325" s="205"/>
      <c r="J325" s="205"/>
      <c r="K325" s="205"/>
      <c r="L325" s="205"/>
      <c r="M325" s="205"/>
      <c r="N325" s="205"/>
      <c r="O325" s="205"/>
      <c r="P325" s="205"/>
      <c r="Q325" s="205"/>
      <c r="R325" s="205"/>
    </row>
    <row r="326" spans="1:18" x14ac:dyDescent="0.15">
      <c r="A326" s="206" t="s">
        <v>149</v>
      </c>
      <c r="B326" s="205"/>
      <c r="C326" s="205"/>
      <c r="D326" s="205"/>
      <c r="E326" s="205"/>
      <c r="F326" s="205"/>
      <c r="G326" s="205"/>
      <c r="H326" s="205"/>
      <c r="I326" s="205"/>
      <c r="J326" s="205"/>
      <c r="K326" s="205"/>
      <c r="L326" s="205"/>
      <c r="M326" s="205"/>
      <c r="N326" s="205"/>
      <c r="O326" s="205"/>
      <c r="P326" s="205"/>
      <c r="Q326" s="205"/>
      <c r="R326" s="205"/>
    </row>
    <row r="327" spans="1:18" x14ac:dyDescent="0.15">
      <c r="A327" s="208" t="s">
        <v>160</v>
      </c>
      <c r="B327" s="205"/>
      <c r="C327" s="205"/>
      <c r="D327" s="205"/>
      <c r="E327" s="205"/>
      <c r="F327" s="205"/>
      <c r="G327" s="205"/>
      <c r="H327" s="205"/>
      <c r="I327" s="205"/>
      <c r="J327" s="205"/>
      <c r="K327" s="205"/>
      <c r="L327" s="205"/>
      <c r="M327" s="205"/>
      <c r="N327" s="205"/>
      <c r="O327" s="205"/>
      <c r="P327" s="205"/>
      <c r="Q327" s="205"/>
      <c r="R327" s="205"/>
    </row>
    <row r="328" spans="1:18" x14ac:dyDescent="0.15">
      <c r="A328" s="208"/>
      <c r="B328" s="205"/>
      <c r="C328" s="205"/>
      <c r="D328" s="205"/>
      <c r="E328" s="205"/>
      <c r="F328" s="205"/>
      <c r="G328" s="205"/>
      <c r="H328" s="205"/>
      <c r="I328" s="205"/>
      <c r="J328" s="205"/>
      <c r="K328" s="205"/>
      <c r="L328" s="205"/>
      <c r="M328" s="205"/>
      <c r="N328" s="205"/>
      <c r="O328" s="205"/>
      <c r="P328" s="205"/>
      <c r="Q328" s="205"/>
      <c r="R328" s="205"/>
    </row>
    <row r="329" spans="1:18" ht="24" x14ac:dyDescent="0.15">
      <c r="A329" s="260" t="s">
        <v>151</v>
      </c>
      <c r="B329" s="240"/>
      <c r="C329" s="241" t="str">
        <f>+IF(OR(B329="月",B329="時間",B329="日"),"","←未選択です。賃金計算ができません。")</f>
        <v>←未選択です。賃金計算ができません。</v>
      </c>
      <c r="D329" s="241"/>
      <c r="N329" s="205"/>
      <c r="O329" s="205"/>
      <c r="P329" s="205"/>
      <c r="Q329" s="205"/>
      <c r="R329" s="205"/>
    </row>
    <row r="330" spans="1:18" x14ac:dyDescent="0.15">
      <c r="A330" s="208"/>
      <c r="B330" s="205"/>
      <c r="C330" s="205"/>
      <c r="D330" s="205"/>
      <c r="E330" s="205"/>
      <c r="F330" s="205"/>
      <c r="G330" s="205"/>
      <c r="H330" s="205"/>
      <c r="I330" s="205"/>
      <c r="J330" s="205"/>
      <c r="K330" s="205"/>
      <c r="L330" s="205"/>
      <c r="M330" s="205"/>
      <c r="N330" s="205"/>
      <c r="O330" s="205"/>
      <c r="P330" s="205"/>
      <c r="Q330" s="205"/>
      <c r="R330" s="205"/>
    </row>
    <row r="331" spans="1:18" ht="13.5" customHeight="1" x14ac:dyDescent="0.15">
      <c r="A331" s="485" t="s">
        <v>142</v>
      </c>
      <c r="B331" s="485" t="s">
        <v>152</v>
      </c>
      <c r="C331" s="474" t="str">
        <f>+"単価
（円/"&amp;B329&amp;"）"</f>
        <v>単価
（円/）</v>
      </c>
      <c r="D331" s="456" t="str">
        <f>+"活動時間（単位："&amp;B329&amp;"）"</f>
        <v>活動時間（単位：）</v>
      </c>
      <c r="E331" s="457"/>
      <c r="F331" s="457"/>
      <c r="G331" s="457"/>
      <c r="H331" s="457"/>
      <c r="I331" s="457"/>
      <c r="J331" s="457"/>
      <c r="K331" s="457"/>
      <c r="L331" s="458"/>
      <c r="M331" s="487" t="s">
        <v>161</v>
      </c>
      <c r="N331" s="195"/>
      <c r="O331" s="195"/>
      <c r="P331" s="195"/>
      <c r="Q331" s="195"/>
      <c r="R331" s="195"/>
    </row>
    <row r="332" spans="1:18" x14ac:dyDescent="0.15">
      <c r="A332" s="485"/>
      <c r="B332" s="485"/>
      <c r="C332" s="474"/>
      <c r="D332" s="196" t="s">
        <v>162</v>
      </c>
      <c r="E332" s="196" t="s">
        <v>144</v>
      </c>
      <c r="F332" s="196" t="s">
        <v>145</v>
      </c>
      <c r="G332" s="196" t="s">
        <v>1</v>
      </c>
      <c r="H332" s="196" t="s">
        <v>2</v>
      </c>
      <c r="I332" s="196" t="s">
        <v>3</v>
      </c>
      <c r="J332" s="196" t="s">
        <v>5</v>
      </c>
      <c r="K332" s="196" t="s">
        <v>4</v>
      </c>
      <c r="L332" s="196" t="s">
        <v>146</v>
      </c>
      <c r="M332" s="488"/>
      <c r="N332" s="197"/>
      <c r="O332" s="197"/>
      <c r="P332" s="197"/>
      <c r="Q332" s="197"/>
      <c r="R332" s="197"/>
    </row>
    <row r="333" spans="1:18" ht="30" customHeight="1" x14ac:dyDescent="0.15">
      <c r="A333" s="467"/>
      <c r="B333" s="216"/>
      <c r="C333" s="217"/>
      <c r="D333" s="218"/>
      <c r="E333" s="219"/>
      <c r="F333" s="219"/>
      <c r="G333" s="219"/>
      <c r="H333" s="219"/>
      <c r="I333" s="219"/>
      <c r="J333" s="219"/>
      <c r="K333" s="219"/>
      <c r="L333" s="220">
        <f t="shared" ref="L333:L346" si="27">+SUM(D333:K333)</f>
        <v>0</v>
      </c>
      <c r="M333" s="221">
        <f>+IF(B329="",0,IF(C333="",0,C333*L333))</f>
        <v>0</v>
      </c>
      <c r="N333" s="238"/>
      <c r="O333" s="238"/>
      <c r="P333" s="238"/>
      <c r="Q333" s="238"/>
      <c r="R333" s="238"/>
    </row>
    <row r="334" spans="1:18" ht="30" customHeight="1" x14ac:dyDescent="0.15">
      <c r="A334" s="468"/>
      <c r="B334" s="223"/>
      <c r="C334" s="224"/>
      <c r="D334" s="225"/>
      <c r="E334" s="226"/>
      <c r="F334" s="226"/>
      <c r="G334" s="226"/>
      <c r="H334" s="226"/>
      <c r="I334" s="226"/>
      <c r="J334" s="226"/>
      <c r="K334" s="226"/>
      <c r="L334" s="227">
        <f t="shared" si="27"/>
        <v>0</v>
      </c>
      <c r="M334" s="228">
        <f>+IF(B329="",0,IF(C334="",0,C334*L334))</f>
        <v>0</v>
      </c>
      <c r="N334" s="238"/>
      <c r="O334" s="238"/>
      <c r="P334" s="238"/>
      <c r="Q334" s="238"/>
      <c r="R334" s="238"/>
    </row>
    <row r="335" spans="1:18" ht="30" customHeight="1" x14ac:dyDescent="0.15">
      <c r="A335" s="468"/>
      <c r="B335" s="223"/>
      <c r="C335" s="224"/>
      <c r="D335" s="225"/>
      <c r="E335" s="226"/>
      <c r="F335" s="226"/>
      <c r="G335" s="226"/>
      <c r="H335" s="226"/>
      <c r="I335" s="226"/>
      <c r="J335" s="226"/>
      <c r="K335" s="226"/>
      <c r="L335" s="227">
        <f t="shared" si="27"/>
        <v>0</v>
      </c>
      <c r="M335" s="228">
        <f>+IF(B329="",0,IF(C335="",0,C335*L335))</f>
        <v>0</v>
      </c>
      <c r="N335" s="238"/>
      <c r="O335" s="238"/>
      <c r="P335" s="238"/>
      <c r="Q335" s="238"/>
      <c r="R335" s="238"/>
    </row>
    <row r="336" spans="1:18" ht="30" customHeight="1" x14ac:dyDescent="0.15">
      <c r="A336" s="468"/>
      <c r="B336" s="223"/>
      <c r="C336" s="224"/>
      <c r="D336" s="225"/>
      <c r="E336" s="226"/>
      <c r="F336" s="226"/>
      <c r="G336" s="226"/>
      <c r="H336" s="226"/>
      <c r="I336" s="226"/>
      <c r="J336" s="226"/>
      <c r="K336" s="226"/>
      <c r="L336" s="227">
        <f t="shared" si="27"/>
        <v>0</v>
      </c>
      <c r="M336" s="228">
        <f>+IF(B329="",0,IF(C336="",0,C336*L336))</f>
        <v>0</v>
      </c>
      <c r="N336" s="238"/>
      <c r="O336" s="238"/>
      <c r="P336" s="238"/>
      <c r="Q336" s="238"/>
      <c r="R336" s="238"/>
    </row>
    <row r="337" spans="1:18" ht="30" customHeight="1" x14ac:dyDescent="0.15">
      <c r="A337" s="468"/>
      <c r="B337" s="223"/>
      <c r="C337" s="224"/>
      <c r="D337" s="225"/>
      <c r="E337" s="226"/>
      <c r="F337" s="226"/>
      <c r="G337" s="226"/>
      <c r="H337" s="226"/>
      <c r="I337" s="226"/>
      <c r="J337" s="226"/>
      <c r="K337" s="226"/>
      <c r="L337" s="227">
        <f t="shared" si="27"/>
        <v>0</v>
      </c>
      <c r="M337" s="228">
        <f>+IF(B329="",0,IF(C337="",0,C337*L337))</f>
        <v>0</v>
      </c>
      <c r="N337" s="238"/>
      <c r="O337" s="238"/>
      <c r="P337" s="238"/>
      <c r="Q337" s="238"/>
      <c r="R337" s="238"/>
    </row>
    <row r="338" spans="1:18" ht="30" customHeight="1" x14ac:dyDescent="0.15">
      <c r="A338" s="468"/>
      <c r="B338" s="223"/>
      <c r="C338" s="224"/>
      <c r="D338" s="225"/>
      <c r="E338" s="226"/>
      <c r="F338" s="226"/>
      <c r="G338" s="226"/>
      <c r="H338" s="226"/>
      <c r="I338" s="226"/>
      <c r="J338" s="226"/>
      <c r="K338" s="226"/>
      <c r="L338" s="227">
        <f t="shared" si="27"/>
        <v>0</v>
      </c>
      <c r="M338" s="228">
        <f>+IF(B329="",0,IF(C338="",0,C338*L338))</f>
        <v>0</v>
      </c>
      <c r="N338" s="238"/>
      <c r="O338" s="238"/>
      <c r="P338" s="238"/>
      <c r="Q338" s="238"/>
      <c r="R338" s="238"/>
    </row>
    <row r="339" spans="1:18" ht="30" customHeight="1" x14ac:dyDescent="0.15">
      <c r="A339" s="468"/>
      <c r="B339" s="223"/>
      <c r="C339" s="224"/>
      <c r="D339" s="225"/>
      <c r="E339" s="226"/>
      <c r="F339" s="226"/>
      <c r="G339" s="226"/>
      <c r="H339" s="226"/>
      <c r="I339" s="226"/>
      <c r="J339" s="226"/>
      <c r="K339" s="226"/>
      <c r="L339" s="227">
        <f t="shared" si="27"/>
        <v>0</v>
      </c>
      <c r="M339" s="228">
        <f>+IF(B329="",0,IF(C339="",0,C339*L339))</f>
        <v>0</v>
      </c>
      <c r="N339" s="238"/>
      <c r="O339" s="238"/>
      <c r="P339" s="238"/>
      <c r="Q339" s="238"/>
      <c r="R339" s="238"/>
    </row>
    <row r="340" spans="1:18" ht="30" customHeight="1" x14ac:dyDescent="0.15">
      <c r="A340" s="468"/>
      <c r="B340" s="223"/>
      <c r="C340" s="224"/>
      <c r="D340" s="225"/>
      <c r="E340" s="226"/>
      <c r="F340" s="226"/>
      <c r="G340" s="226"/>
      <c r="H340" s="226"/>
      <c r="I340" s="226"/>
      <c r="J340" s="226"/>
      <c r="K340" s="226"/>
      <c r="L340" s="227">
        <f t="shared" si="27"/>
        <v>0</v>
      </c>
      <c r="M340" s="228">
        <f>+IF(B329="",0,IF(C340="",0,C340*L340))</f>
        <v>0</v>
      </c>
      <c r="N340" s="238"/>
      <c r="O340" s="238"/>
      <c r="P340" s="238"/>
      <c r="Q340" s="238"/>
      <c r="R340" s="238"/>
    </row>
    <row r="341" spans="1:18" ht="30" customHeight="1" x14ac:dyDescent="0.15">
      <c r="A341" s="468"/>
      <c r="B341" s="223"/>
      <c r="C341" s="224"/>
      <c r="D341" s="225"/>
      <c r="E341" s="226"/>
      <c r="F341" s="226"/>
      <c r="G341" s="226"/>
      <c r="H341" s="226"/>
      <c r="I341" s="226"/>
      <c r="J341" s="226"/>
      <c r="K341" s="226"/>
      <c r="L341" s="227">
        <f t="shared" si="27"/>
        <v>0</v>
      </c>
      <c r="M341" s="228">
        <f>+IF(B329="",0,IF(C341="",0,C341*L341))</f>
        <v>0</v>
      </c>
      <c r="N341" s="238"/>
      <c r="O341" s="238"/>
      <c r="P341" s="238"/>
      <c r="Q341" s="238"/>
      <c r="R341" s="238"/>
    </row>
    <row r="342" spans="1:18" ht="30" customHeight="1" x14ac:dyDescent="0.15">
      <c r="A342" s="468"/>
      <c r="B342" s="223"/>
      <c r="C342" s="224"/>
      <c r="D342" s="225"/>
      <c r="E342" s="226"/>
      <c r="F342" s="226"/>
      <c r="G342" s="226"/>
      <c r="H342" s="226"/>
      <c r="I342" s="226"/>
      <c r="J342" s="226"/>
      <c r="K342" s="226"/>
      <c r="L342" s="227">
        <f t="shared" si="27"/>
        <v>0</v>
      </c>
      <c r="M342" s="228">
        <f>+IF(B329="",0,IF(C342="",0,C342*L342))</f>
        <v>0</v>
      </c>
      <c r="N342" s="238"/>
      <c r="O342" s="238"/>
      <c r="P342" s="238"/>
      <c r="Q342" s="238"/>
      <c r="R342" s="238"/>
    </row>
    <row r="343" spans="1:18" ht="30" customHeight="1" x14ac:dyDescent="0.15">
      <c r="A343" s="468"/>
      <c r="B343" s="223"/>
      <c r="C343" s="224"/>
      <c r="D343" s="225"/>
      <c r="E343" s="226"/>
      <c r="F343" s="226"/>
      <c r="G343" s="226"/>
      <c r="H343" s="226"/>
      <c r="I343" s="226"/>
      <c r="J343" s="226"/>
      <c r="K343" s="226"/>
      <c r="L343" s="227">
        <f t="shared" si="27"/>
        <v>0</v>
      </c>
      <c r="M343" s="228">
        <f>+IF(B329="",0,IF(C343="",0,C343*L343))</f>
        <v>0</v>
      </c>
      <c r="N343" s="238"/>
      <c r="O343" s="238"/>
      <c r="P343" s="238"/>
      <c r="Q343" s="238"/>
      <c r="R343" s="238"/>
    </row>
    <row r="344" spans="1:18" ht="30" customHeight="1" x14ac:dyDescent="0.15">
      <c r="A344" s="468"/>
      <c r="B344" s="223"/>
      <c r="C344" s="224"/>
      <c r="D344" s="225"/>
      <c r="E344" s="226"/>
      <c r="F344" s="226"/>
      <c r="G344" s="226"/>
      <c r="H344" s="226"/>
      <c r="I344" s="226"/>
      <c r="J344" s="226"/>
      <c r="K344" s="226"/>
      <c r="L344" s="227">
        <f t="shared" si="27"/>
        <v>0</v>
      </c>
      <c r="M344" s="228">
        <f>+IF(B329="",0,IF(C344="",0,C344*L344))</f>
        <v>0</v>
      </c>
      <c r="N344" s="238"/>
      <c r="O344" s="238"/>
      <c r="P344" s="238"/>
      <c r="Q344" s="238"/>
      <c r="R344" s="238"/>
    </row>
    <row r="345" spans="1:18" ht="30" customHeight="1" x14ac:dyDescent="0.15">
      <c r="A345" s="468"/>
      <c r="B345" s="223"/>
      <c r="C345" s="224"/>
      <c r="D345" s="225"/>
      <c r="E345" s="226"/>
      <c r="F345" s="226"/>
      <c r="G345" s="226"/>
      <c r="H345" s="226"/>
      <c r="I345" s="226"/>
      <c r="J345" s="226"/>
      <c r="K345" s="226"/>
      <c r="L345" s="227">
        <f t="shared" si="27"/>
        <v>0</v>
      </c>
      <c r="M345" s="228">
        <f>+IF(B329="",0,IF(C345="",0,C345*L345))</f>
        <v>0</v>
      </c>
      <c r="N345" s="238"/>
      <c r="O345" s="238"/>
      <c r="P345" s="238"/>
      <c r="Q345" s="238"/>
      <c r="R345" s="238"/>
    </row>
    <row r="346" spans="1:18" ht="30" customHeight="1" x14ac:dyDescent="0.15">
      <c r="A346" s="469"/>
      <c r="B346" s="229"/>
      <c r="C346" s="230"/>
      <c r="D346" s="231"/>
      <c r="E346" s="232"/>
      <c r="F346" s="232"/>
      <c r="G346" s="232"/>
      <c r="H346" s="232"/>
      <c r="I346" s="232"/>
      <c r="J346" s="232"/>
      <c r="K346" s="232"/>
      <c r="L346" s="233">
        <f t="shared" si="27"/>
        <v>0</v>
      </c>
      <c r="M346" s="234">
        <f>+IF(B329="",0,IF(C346="",0,C346*L346))</f>
        <v>0</v>
      </c>
      <c r="N346" s="238"/>
      <c r="O346" s="238"/>
      <c r="P346" s="238"/>
      <c r="Q346" s="238"/>
      <c r="R346" s="238"/>
    </row>
    <row r="347" spans="1:18" ht="30" customHeight="1" x14ac:dyDescent="0.15">
      <c r="A347" s="470" t="str">
        <f>B329&amp;"計"</f>
        <v>計</v>
      </c>
      <c r="B347" s="471"/>
      <c r="C347" s="472"/>
      <c r="D347" s="235">
        <f>+SUM(D333:D346)</f>
        <v>0</v>
      </c>
      <c r="E347" s="235">
        <f t="shared" ref="E347:K347" si="28">+SUM(E333:E346)</f>
        <v>0</v>
      </c>
      <c r="F347" s="235">
        <f t="shared" si="28"/>
        <v>0</v>
      </c>
      <c r="G347" s="235">
        <f t="shared" si="28"/>
        <v>0</v>
      </c>
      <c r="H347" s="235">
        <f t="shared" si="28"/>
        <v>0</v>
      </c>
      <c r="I347" s="235">
        <f t="shared" si="28"/>
        <v>0</v>
      </c>
      <c r="J347" s="235">
        <f t="shared" si="28"/>
        <v>0</v>
      </c>
      <c r="K347" s="235">
        <f t="shared" si="28"/>
        <v>0</v>
      </c>
      <c r="L347" s="236">
        <f>+SUM(D347:K347)</f>
        <v>0</v>
      </c>
      <c r="M347" s="237"/>
      <c r="N347" s="238"/>
      <c r="O347" s="238"/>
      <c r="P347" s="238"/>
      <c r="Q347" s="238"/>
      <c r="R347" s="238"/>
    </row>
    <row r="348" spans="1:18" ht="27" customHeight="1" x14ac:dyDescent="0.15">
      <c r="A348" s="470" t="s">
        <v>155</v>
      </c>
      <c r="B348" s="471"/>
      <c r="C348" s="472"/>
      <c r="D348" s="202">
        <f>IF(B329="",0,SUMPRODUCT(C333:C346,D333:D346))</f>
        <v>0</v>
      </c>
      <c r="E348" s="202">
        <f>IF(B329="",0,SUMPRODUCT(C333:C346,E333:E346))</f>
        <v>0</v>
      </c>
      <c r="F348" s="202">
        <f>IF(B329="",0,SUMPRODUCT(C333:C346,F333:F346))</f>
        <v>0</v>
      </c>
      <c r="G348" s="202">
        <f>IF(B329="",0,SUMPRODUCT(C333:C346,G333:G346))</f>
        <v>0</v>
      </c>
      <c r="H348" s="202">
        <f>IF(B329="",0,SUMPRODUCT(C333:C346,H333:H346))</f>
        <v>0</v>
      </c>
      <c r="I348" s="202">
        <f>IF(B329="",0,SUMPRODUCT(C333:C346,I333:I346))</f>
        <v>0</v>
      </c>
      <c r="J348" s="202">
        <f>IF(B329="",0,SUMPRODUCT(C333:C346,J333:J346))</f>
        <v>0</v>
      </c>
      <c r="K348" s="202">
        <f>IF(B329="",0,SUMPRODUCT(C333:C346,K333:K346))</f>
        <v>0</v>
      </c>
      <c r="L348" s="237"/>
      <c r="M348" s="239">
        <f>SUM(D348:K348)</f>
        <v>0</v>
      </c>
      <c r="N348" s="238"/>
      <c r="O348" s="238"/>
      <c r="P348" s="238"/>
      <c r="Q348" s="238"/>
      <c r="R348" s="238"/>
    </row>
    <row r="349" spans="1:18" ht="27" customHeight="1" x14ac:dyDescent="0.15">
      <c r="A349" s="187" t="s">
        <v>159</v>
      </c>
      <c r="B349" s="195"/>
      <c r="C349" s="195"/>
      <c r="D349" s="195"/>
      <c r="E349" s="203"/>
      <c r="F349" s="203"/>
      <c r="G349" s="203"/>
      <c r="H349" s="203"/>
      <c r="I349" s="203"/>
      <c r="J349" s="203"/>
      <c r="K349" s="203"/>
      <c r="L349" s="203"/>
      <c r="M349" s="204" t="s">
        <v>628</v>
      </c>
    </row>
    <row r="350" spans="1:18" x14ac:dyDescent="0.15">
      <c r="A350" s="187" t="s">
        <v>447</v>
      </c>
    </row>
    <row r="351" spans="1:18" ht="13.5" customHeight="1" x14ac:dyDescent="0.15">
      <c r="A351" s="187" t="s">
        <v>448</v>
      </c>
      <c r="N351" s="205"/>
      <c r="O351" s="205"/>
      <c r="P351" s="205"/>
      <c r="Q351" s="205"/>
      <c r="R351" s="205"/>
    </row>
    <row r="352" spans="1:18" x14ac:dyDescent="0.15">
      <c r="A352" s="206" t="s">
        <v>449</v>
      </c>
      <c r="B352" s="205"/>
      <c r="C352" s="205"/>
      <c r="D352" s="205"/>
      <c r="E352" s="205"/>
      <c r="F352" s="205"/>
      <c r="G352" s="205"/>
      <c r="H352" s="205"/>
      <c r="I352" s="205"/>
      <c r="J352" s="205"/>
      <c r="K352" s="205"/>
      <c r="L352" s="205"/>
      <c r="M352" s="205"/>
      <c r="N352" s="205"/>
      <c r="O352" s="205"/>
      <c r="P352" s="205"/>
      <c r="Q352" s="205"/>
      <c r="R352" s="205"/>
    </row>
    <row r="353" spans="1:18" x14ac:dyDescent="0.15">
      <c r="A353" s="207" t="s">
        <v>148</v>
      </c>
      <c r="B353" s="205"/>
      <c r="C353" s="205"/>
      <c r="D353" s="205"/>
      <c r="E353" s="205"/>
      <c r="F353" s="205"/>
      <c r="G353" s="205"/>
      <c r="H353" s="205"/>
      <c r="I353" s="205"/>
      <c r="J353" s="205"/>
      <c r="K353" s="205"/>
      <c r="L353" s="205"/>
      <c r="M353" s="205"/>
      <c r="N353" s="205"/>
      <c r="O353" s="205"/>
      <c r="P353" s="205"/>
      <c r="Q353" s="205"/>
      <c r="R353" s="205"/>
    </row>
    <row r="354" spans="1:18" x14ac:dyDescent="0.15">
      <c r="A354" s="206" t="s">
        <v>149</v>
      </c>
      <c r="B354" s="205"/>
      <c r="C354" s="205"/>
      <c r="D354" s="205"/>
      <c r="E354" s="205"/>
      <c r="F354" s="205"/>
      <c r="G354" s="205"/>
      <c r="H354" s="205"/>
      <c r="I354" s="205"/>
      <c r="J354" s="205"/>
      <c r="K354" s="205"/>
      <c r="L354" s="205"/>
      <c r="M354" s="205"/>
      <c r="N354" s="205"/>
      <c r="O354" s="205"/>
      <c r="P354" s="205"/>
      <c r="Q354" s="205"/>
      <c r="R354" s="205"/>
    </row>
    <row r="355" spans="1:18" x14ac:dyDescent="0.15">
      <c r="A355" s="208" t="s">
        <v>160</v>
      </c>
      <c r="B355" s="205"/>
      <c r="C355" s="205"/>
      <c r="D355" s="205"/>
      <c r="E355" s="205"/>
      <c r="F355" s="205"/>
      <c r="G355" s="205"/>
      <c r="H355" s="205"/>
      <c r="I355" s="205"/>
      <c r="J355" s="205"/>
      <c r="K355" s="205"/>
      <c r="L355" s="205"/>
      <c r="M355" s="205"/>
      <c r="N355" s="205"/>
      <c r="O355" s="205"/>
      <c r="P355" s="205"/>
      <c r="Q355" s="205"/>
      <c r="R355" s="205"/>
    </row>
    <row r="356" spans="1:18" x14ac:dyDescent="0.15">
      <c r="A356" s="208"/>
      <c r="B356" s="205"/>
      <c r="C356" s="205"/>
      <c r="D356" s="205"/>
      <c r="E356" s="205"/>
      <c r="F356" s="205"/>
      <c r="G356" s="205"/>
      <c r="H356" s="205"/>
      <c r="I356" s="205"/>
      <c r="J356" s="205"/>
      <c r="K356" s="205"/>
      <c r="L356" s="205"/>
      <c r="M356" s="205"/>
      <c r="N356" s="205"/>
      <c r="O356" s="205"/>
      <c r="P356" s="205"/>
      <c r="Q356" s="205"/>
      <c r="R356" s="205"/>
    </row>
    <row r="357" spans="1:18" ht="24" x14ac:dyDescent="0.15">
      <c r="A357" s="260" t="s">
        <v>151</v>
      </c>
      <c r="B357" s="240"/>
      <c r="C357" s="241" t="str">
        <f>+IF(OR(B357="月",B357="時間",B357="日"),"","←未選択です。賃金計算ができません。")</f>
        <v>←未選択です。賃金計算ができません。</v>
      </c>
      <c r="D357" s="241"/>
      <c r="N357" s="205"/>
      <c r="O357" s="205"/>
      <c r="P357" s="205"/>
      <c r="Q357" s="205"/>
      <c r="R357" s="205"/>
    </row>
    <row r="358" spans="1:18" x14ac:dyDescent="0.15">
      <c r="A358" s="208"/>
      <c r="B358" s="205"/>
      <c r="C358" s="205"/>
      <c r="D358" s="205"/>
      <c r="E358" s="205"/>
      <c r="F358" s="205"/>
      <c r="G358" s="205"/>
      <c r="H358" s="205"/>
      <c r="I358" s="205"/>
      <c r="J358" s="205"/>
      <c r="K358" s="205"/>
      <c r="L358" s="205"/>
      <c r="M358" s="205"/>
      <c r="N358" s="205"/>
      <c r="O358" s="205"/>
      <c r="P358" s="205"/>
      <c r="Q358" s="205"/>
      <c r="R358" s="205"/>
    </row>
    <row r="359" spans="1:18" ht="13.5" customHeight="1" x14ac:dyDescent="0.15">
      <c r="A359" s="485" t="s">
        <v>142</v>
      </c>
      <c r="B359" s="485" t="s">
        <v>152</v>
      </c>
      <c r="C359" s="474" t="str">
        <f>+"単価
（円/"&amp;B357&amp;"）"</f>
        <v>単価
（円/）</v>
      </c>
      <c r="D359" s="456" t="str">
        <f>+"活動時間（単位："&amp;B357&amp;"）"</f>
        <v>活動時間（単位：）</v>
      </c>
      <c r="E359" s="457"/>
      <c r="F359" s="457"/>
      <c r="G359" s="457"/>
      <c r="H359" s="457"/>
      <c r="I359" s="457"/>
      <c r="J359" s="457"/>
      <c r="K359" s="457"/>
      <c r="L359" s="458"/>
      <c r="M359" s="487" t="s">
        <v>161</v>
      </c>
      <c r="N359" s="195"/>
      <c r="O359" s="195"/>
      <c r="P359" s="195"/>
      <c r="Q359" s="195"/>
      <c r="R359" s="195"/>
    </row>
    <row r="360" spans="1:18" x14ac:dyDescent="0.15">
      <c r="A360" s="485"/>
      <c r="B360" s="485"/>
      <c r="C360" s="474"/>
      <c r="D360" s="196" t="s">
        <v>162</v>
      </c>
      <c r="E360" s="196" t="s">
        <v>144</v>
      </c>
      <c r="F360" s="196" t="s">
        <v>145</v>
      </c>
      <c r="G360" s="196" t="s">
        <v>1</v>
      </c>
      <c r="H360" s="196" t="s">
        <v>2</v>
      </c>
      <c r="I360" s="196" t="s">
        <v>3</v>
      </c>
      <c r="J360" s="196" t="s">
        <v>5</v>
      </c>
      <c r="K360" s="196" t="s">
        <v>4</v>
      </c>
      <c r="L360" s="196" t="s">
        <v>146</v>
      </c>
      <c r="M360" s="488"/>
      <c r="N360" s="197"/>
      <c r="O360" s="197"/>
      <c r="P360" s="197"/>
      <c r="Q360" s="197"/>
      <c r="R360" s="197"/>
    </row>
    <row r="361" spans="1:18" ht="30" customHeight="1" x14ac:dyDescent="0.15">
      <c r="A361" s="467"/>
      <c r="B361" s="216"/>
      <c r="C361" s="217"/>
      <c r="D361" s="218"/>
      <c r="E361" s="219"/>
      <c r="F361" s="219"/>
      <c r="G361" s="219"/>
      <c r="H361" s="219"/>
      <c r="I361" s="219"/>
      <c r="J361" s="219"/>
      <c r="K361" s="219"/>
      <c r="L361" s="220">
        <f t="shared" ref="L361:L374" si="29">+SUM(D361:K361)</f>
        <v>0</v>
      </c>
      <c r="M361" s="221">
        <f>+IF(B357="",0,IF(C361="",0,C361*L361))</f>
        <v>0</v>
      </c>
      <c r="N361" s="238"/>
      <c r="O361" s="238"/>
      <c r="P361" s="238"/>
      <c r="Q361" s="238"/>
      <c r="R361" s="238"/>
    </row>
    <row r="362" spans="1:18" ht="30" customHeight="1" x14ac:dyDescent="0.15">
      <c r="A362" s="468"/>
      <c r="B362" s="223"/>
      <c r="C362" s="224"/>
      <c r="D362" s="225"/>
      <c r="E362" s="226"/>
      <c r="F362" s="226"/>
      <c r="G362" s="226"/>
      <c r="H362" s="226"/>
      <c r="I362" s="226"/>
      <c r="J362" s="226"/>
      <c r="K362" s="226"/>
      <c r="L362" s="227">
        <f t="shared" si="29"/>
        <v>0</v>
      </c>
      <c r="M362" s="228">
        <f>+IF(B357="",0,IF(C362="",0,C362*L362))</f>
        <v>0</v>
      </c>
      <c r="N362" s="238"/>
      <c r="O362" s="238"/>
      <c r="P362" s="238"/>
      <c r="Q362" s="238"/>
      <c r="R362" s="238"/>
    </row>
    <row r="363" spans="1:18" ht="30" customHeight="1" x14ac:dyDescent="0.15">
      <c r="A363" s="468"/>
      <c r="B363" s="223"/>
      <c r="C363" s="224"/>
      <c r="D363" s="225"/>
      <c r="E363" s="226"/>
      <c r="F363" s="226"/>
      <c r="G363" s="226"/>
      <c r="H363" s="226"/>
      <c r="I363" s="226"/>
      <c r="J363" s="226"/>
      <c r="K363" s="226"/>
      <c r="L363" s="227">
        <f t="shared" si="29"/>
        <v>0</v>
      </c>
      <c r="M363" s="228">
        <f>+IF(B357="",0,IF(C363="",0,C363*L363))</f>
        <v>0</v>
      </c>
      <c r="N363" s="238"/>
      <c r="O363" s="238"/>
      <c r="P363" s="238"/>
      <c r="Q363" s="238"/>
      <c r="R363" s="238"/>
    </row>
    <row r="364" spans="1:18" ht="30" customHeight="1" x14ac:dyDescent="0.15">
      <c r="A364" s="468"/>
      <c r="B364" s="223"/>
      <c r="C364" s="224"/>
      <c r="D364" s="225"/>
      <c r="E364" s="226"/>
      <c r="F364" s="226"/>
      <c r="G364" s="226"/>
      <c r="H364" s="226"/>
      <c r="I364" s="226"/>
      <c r="J364" s="226"/>
      <c r="K364" s="226"/>
      <c r="L364" s="227">
        <f t="shared" si="29"/>
        <v>0</v>
      </c>
      <c r="M364" s="228">
        <f>+IF(B357="",0,IF(C364="",0,C364*L364))</f>
        <v>0</v>
      </c>
      <c r="N364" s="238"/>
      <c r="O364" s="238"/>
      <c r="P364" s="238"/>
      <c r="Q364" s="238"/>
      <c r="R364" s="238"/>
    </row>
    <row r="365" spans="1:18" ht="30" customHeight="1" x14ac:dyDescent="0.15">
      <c r="A365" s="468"/>
      <c r="B365" s="223"/>
      <c r="C365" s="224"/>
      <c r="D365" s="225"/>
      <c r="E365" s="226"/>
      <c r="F365" s="226"/>
      <c r="G365" s="226"/>
      <c r="H365" s="226"/>
      <c r="I365" s="226"/>
      <c r="J365" s="226"/>
      <c r="K365" s="226"/>
      <c r="L365" s="227">
        <f t="shared" si="29"/>
        <v>0</v>
      </c>
      <c r="M365" s="228">
        <f>+IF(B357="",0,IF(C365="",0,C365*L365))</f>
        <v>0</v>
      </c>
      <c r="N365" s="238"/>
      <c r="O365" s="238"/>
      <c r="P365" s="238"/>
      <c r="Q365" s="238"/>
      <c r="R365" s="238"/>
    </row>
    <row r="366" spans="1:18" ht="30" customHeight="1" x14ac:dyDescent="0.15">
      <c r="A366" s="468"/>
      <c r="B366" s="223"/>
      <c r="C366" s="224"/>
      <c r="D366" s="225"/>
      <c r="E366" s="226"/>
      <c r="F366" s="226"/>
      <c r="G366" s="226"/>
      <c r="H366" s="226"/>
      <c r="I366" s="226"/>
      <c r="J366" s="226"/>
      <c r="K366" s="226"/>
      <c r="L366" s="227">
        <f t="shared" si="29"/>
        <v>0</v>
      </c>
      <c r="M366" s="228">
        <f>+IF(B357="",0,IF(C366="",0,C366*L366))</f>
        <v>0</v>
      </c>
      <c r="N366" s="238"/>
      <c r="O366" s="238"/>
      <c r="P366" s="238"/>
      <c r="Q366" s="238"/>
      <c r="R366" s="238"/>
    </row>
    <row r="367" spans="1:18" ht="30" customHeight="1" x14ac:dyDescent="0.15">
      <c r="A367" s="468"/>
      <c r="B367" s="223"/>
      <c r="C367" s="224"/>
      <c r="D367" s="225"/>
      <c r="E367" s="226"/>
      <c r="F367" s="226"/>
      <c r="G367" s="226"/>
      <c r="H367" s="226"/>
      <c r="I367" s="226"/>
      <c r="J367" s="226"/>
      <c r="K367" s="226"/>
      <c r="L367" s="227">
        <f t="shared" si="29"/>
        <v>0</v>
      </c>
      <c r="M367" s="228">
        <f>+IF(B357="",0,IF(C367="",0,C367*L367))</f>
        <v>0</v>
      </c>
      <c r="N367" s="238"/>
      <c r="O367" s="238"/>
      <c r="P367" s="238"/>
      <c r="Q367" s="238"/>
      <c r="R367" s="238"/>
    </row>
    <row r="368" spans="1:18" ht="30" customHeight="1" x14ac:dyDescent="0.15">
      <c r="A368" s="468"/>
      <c r="B368" s="223"/>
      <c r="C368" s="224"/>
      <c r="D368" s="225"/>
      <c r="E368" s="226"/>
      <c r="F368" s="226"/>
      <c r="G368" s="226"/>
      <c r="H368" s="226"/>
      <c r="I368" s="226"/>
      <c r="J368" s="226"/>
      <c r="K368" s="226"/>
      <c r="L368" s="227">
        <f t="shared" si="29"/>
        <v>0</v>
      </c>
      <c r="M368" s="228">
        <f>+IF(B357="",0,IF(C368="",0,C368*L368))</f>
        <v>0</v>
      </c>
      <c r="N368" s="238"/>
      <c r="O368" s="238"/>
      <c r="P368" s="238"/>
      <c r="Q368" s="238"/>
      <c r="R368" s="238"/>
    </row>
    <row r="369" spans="1:18" ht="30" customHeight="1" x14ac:dyDescent="0.15">
      <c r="A369" s="468"/>
      <c r="B369" s="223"/>
      <c r="C369" s="224"/>
      <c r="D369" s="225"/>
      <c r="E369" s="226"/>
      <c r="F369" s="226"/>
      <c r="G369" s="226"/>
      <c r="H369" s="226"/>
      <c r="I369" s="226"/>
      <c r="J369" s="226"/>
      <c r="K369" s="226"/>
      <c r="L369" s="227">
        <f t="shared" si="29"/>
        <v>0</v>
      </c>
      <c r="M369" s="228">
        <f>+IF(B357="",0,IF(C369="",0,C369*L369))</f>
        <v>0</v>
      </c>
      <c r="N369" s="238"/>
      <c r="O369" s="238"/>
      <c r="P369" s="238"/>
      <c r="Q369" s="238"/>
      <c r="R369" s="238"/>
    </row>
    <row r="370" spans="1:18" ht="30" customHeight="1" x14ac:dyDescent="0.15">
      <c r="A370" s="468"/>
      <c r="B370" s="223"/>
      <c r="C370" s="224"/>
      <c r="D370" s="225"/>
      <c r="E370" s="226"/>
      <c r="F370" s="226"/>
      <c r="G370" s="226"/>
      <c r="H370" s="226"/>
      <c r="I370" s="226"/>
      <c r="J370" s="226"/>
      <c r="K370" s="226"/>
      <c r="L370" s="227">
        <f t="shared" si="29"/>
        <v>0</v>
      </c>
      <c r="M370" s="228">
        <f>+IF(B357="",0,IF(C370="",0,C370*L370))</f>
        <v>0</v>
      </c>
      <c r="N370" s="238"/>
      <c r="O370" s="238"/>
      <c r="P370" s="238"/>
      <c r="Q370" s="238"/>
      <c r="R370" s="238"/>
    </row>
    <row r="371" spans="1:18" ht="30" customHeight="1" x14ac:dyDescent="0.15">
      <c r="A371" s="468"/>
      <c r="B371" s="223"/>
      <c r="C371" s="224"/>
      <c r="D371" s="225"/>
      <c r="E371" s="226"/>
      <c r="F371" s="226"/>
      <c r="G371" s="226"/>
      <c r="H371" s="226"/>
      <c r="I371" s="226"/>
      <c r="J371" s="226"/>
      <c r="K371" s="226"/>
      <c r="L371" s="227">
        <f t="shared" si="29"/>
        <v>0</v>
      </c>
      <c r="M371" s="228">
        <f>+IF(B357="",0,IF(C371="",0,C371*L371))</f>
        <v>0</v>
      </c>
      <c r="N371" s="238"/>
      <c r="O371" s="238"/>
      <c r="P371" s="238"/>
      <c r="Q371" s="238"/>
      <c r="R371" s="238"/>
    </row>
    <row r="372" spans="1:18" ht="30" customHeight="1" x14ac:dyDescent="0.15">
      <c r="A372" s="468"/>
      <c r="B372" s="223"/>
      <c r="C372" s="224"/>
      <c r="D372" s="225"/>
      <c r="E372" s="226"/>
      <c r="F372" s="226"/>
      <c r="G372" s="226"/>
      <c r="H372" s="226"/>
      <c r="I372" s="226"/>
      <c r="J372" s="226"/>
      <c r="K372" s="226"/>
      <c r="L372" s="227">
        <f t="shared" si="29"/>
        <v>0</v>
      </c>
      <c r="M372" s="228">
        <f>+IF(B357="",0,IF(C372="",0,C372*L372))</f>
        <v>0</v>
      </c>
      <c r="N372" s="238"/>
      <c r="O372" s="238"/>
      <c r="P372" s="238"/>
      <c r="Q372" s="238"/>
      <c r="R372" s="238"/>
    </row>
    <row r="373" spans="1:18" ht="30" customHeight="1" x14ac:dyDescent="0.15">
      <c r="A373" s="468"/>
      <c r="B373" s="223"/>
      <c r="C373" s="224"/>
      <c r="D373" s="225"/>
      <c r="E373" s="226"/>
      <c r="F373" s="226"/>
      <c r="G373" s="226"/>
      <c r="H373" s="226"/>
      <c r="I373" s="226"/>
      <c r="J373" s="226"/>
      <c r="K373" s="226"/>
      <c r="L373" s="227">
        <f t="shared" si="29"/>
        <v>0</v>
      </c>
      <c r="M373" s="228">
        <f>+IF(B357="",0,IF(C373="",0,C373*L373))</f>
        <v>0</v>
      </c>
      <c r="N373" s="238"/>
      <c r="O373" s="238"/>
      <c r="P373" s="238"/>
      <c r="Q373" s="238"/>
      <c r="R373" s="238"/>
    </row>
    <row r="374" spans="1:18" ht="30" customHeight="1" x14ac:dyDescent="0.15">
      <c r="A374" s="469"/>
      <c r="B374" s="229"/>
      <c r="C374" s="230"/>
      <c r="D374" s="231"/>
      <c r="E374" s="232"/>
      <c r="F374" s="232"/>
      <c r="G374" s="232"/>
      <c r="H374" s="232"/>
      <c r="I374" s="232"/>
      <c r="J374" s="232"/>
      <c r="K374" s="232"/>
      <c r="L374" s="233">
        <f t="shared" si="29"/>
        <v>0</v>
      </c>
      <c r="M374" s="234">
        <f>+IF(B357="",0,IF(C374="",0,C374*L374))</f>
        <v>0</v>
      </c>
      <c r="N374" s="238"/>
      <c r="O374" s="238"/>
      <c r="P374" s="238"/>
      <c r="Q374" s="238"/>
      <c r="R374" s="238"/>
    </row>
    <row r="375" spans="1:18" ht="30" customHeight="1" x14ac:dyDescent="0.15">
      <c r="A375" s="470" t="str">
        <f>B357&amp;"計"</f>
        <v>計</v>
      </c>
      <c r="B375" s="471"/>
      <c r="C375" s="472"/>
      <c r="D375" s="235">
        <f>+SUM(D361:D374)</f>
        <v>0</v>
      </c>
      <c r="E375" s="235">
        <f t="shared" ref="E375:K375" si="30">+SUM(E361:E374)</f>
        <v>0</v>
      </c>
      <c r="F375" s="235">
        <f t="shared" si="30"/>
        <v>0</v>
      </c>
      <c r="G375" s="235">
        <f t="shared" si="30"/>
        <v>0</v>
      </c>
      <c r="H375" s="235">
        <f t="shared" si="30"/>
        <v>0</v>
      </c>
      <c r="I375" s="235">
        <f t="shared" si="30"/>
        <v>0</v>
      </c>
      <c r="J375" s="235">
        <f t="shared" si="30"/>
        <v>0</v>
      </c>
      <c r="K375" s="235">
        <f t="shared" si="30"/>
        <v>0</v>
      </c>
      <c r="L375" s="236">
        <f>+SUM(D375:K375)</f>
        <v>0</v>
      </c>
      <c r="M375" s="278"/>
      <c r="N375" s="238"/>
      <c r="O375" s="238"/>
      <c r="P375" s="238"/>
      <c r="Q375" s="238"/>
      <c r="R375" s="238"/>
    </row>
    <row r="376" spans="1:18" ht="27" customHeight="1" x14ac:dyDescent="0.15">
      <c r="A376" s="470" t="s">
        <v>155</v>
      </c>
      <c r="B376" s="471"/>
      <c r="C376" s="472"/>
      <c r="D376" s="202">
        <f>IF(B357="",0,SUMPRODUCT(C361:C374,D361:D374))</f>
        <v>0</v>
      </c>
      <c r="E376" s="202">
        <f>IF(B357="",0,SUMPRODUCT(C361:C374,E361:E374))</f>
        <v>0</v>
      </c>
      <c r="F376" s="202">
        <f>IF(B357="",0,SUMPRODUCT(C361:C374,F361:F374))</f>
        <v>0</v>
      </c>
      <c r="G376" s="202">
        <f>IF(B357="",0,SUMPRODUCT(C361:C374,G361:G374))</f>
        <v>0</v>
      </c>
      <c r="H376" s="202">
        <f>IF(B357="",0,SUMPRODUCT(C361:C374,H361:H374))</f>
        <v>0</v>
      </c>
      <c r="I376" s="202">
        <f>IF(B357="",0,SUMPRODUCT(C361:C374,I361:I374))</f>
        <v>0</v>
      </c>
      <c r="J376" s="202">
        <f>IF(B357="",0,SUMPRODUCT(C361:C374,J361:J374))</f>
        <v>0</v>
      </c>
      <c r="K376" s="202">
        <f>IF(B357="",0,SUMPRODUCT(C361:C374,K361:K374))</f>
        <v>0</v>
      </c>
      <c r="L376" s="278"/>
      <c r="M376" s="239">
        <f>SUM(D376:K376)</f>
        <v>0</v>
      </c>
      <c r="N376" s="238"/>
      <c r="O376" s="238"/>
      <c r="P376" s="238"/>
      <c r="Q376" s="238"/>
      <c r="R376" s="238"/>
    </row>
    <row r="377" spans="1:18" ht="27" customHeight="1" x14ac:dyDescent="0.15">
      <c r="A377" s="187" t="s">
        <v>159</v>
      </c>
      <c r="B377" s="195"/>
      <c r="C377" s="195"/>
      <c r="D377" s="195"/>
      <c r="E377" s="203"/>
      <c r="F377" s="203"/>
      <c r="G377" s="203"/>
      <c r="H377" s="203"/>
      <c r="I377" s="203"/>
      <c r="J377" s="203"/>
      <c r="K377" s="203"/>
      <c r="L377" s="203"/>
      <c r="M377" s="204" t="s">
        <v>629</v>
      </c>
    </row>
    <row r="378" spans="1:18" x14ac:dyDescent="0.15">
      <c r="A378" s="187" t="s">
        <v>447</v>
      </c>
    </row>
    <row r="379" spans="1:18" ht="13.5" customHeight="1" x14ac:dyDescent="0.15">
      <c r="A379" s="187" t="s">
        <v>448</v>
      </c>
      <c r="N379" s="205"/>
      <c r="O379" s="205"/>
      <c r="P379" s="205"/>
      <c r="Q379" s="205"/>
      <c r="R379" s="205"/>
    </row>
    <row r="380" spans="1:18" x14ac:dyDescent="0.15">
      <c r="A380" s="206" t="s">
        <v>449</v>
      </c>
      <c r="B380" s="205"/>
      <c r="C380" s="205"/>
      <c r="D380" s="205"/>
      <c r="E380" s="205"/>
      <c r="F380" s="205"/>
      <c r="G380" s="205"/>
      <c r="H380" s="205"/>
      <c r="I380" s="205"/>
      <c r="J380" s="205"/>
      <c r="K380" s="205"/>
      <c r="L380" s="205"/>
      <c r="M380" s="205"/>
      <c r="N380" s="205"/>
      <c r="O380" s="205"/>
      <c r="P380" s="205"/>
      <c r="Q380" s="205"/>
      <c r="R380" s="205"/>
    </row>
    <row r="381" spans="1:18" x14ac:dyDescent="0.15">
      <c r="A381" s="207" t="s">
        <v>148</v>
      </c>
      <c r="B381" s="205"/>
      <c r="C381" s="205"/>
      <c r="D381" s="205"/>
      <c r="E381" s="205"/>
      <c r="F381" s="205"/>
      <c r="G381" s="205"/>
      <c r="H381" s="205"/>
      <c r="I381" s="205"/>
      <c r="J381" s="205"/>
      <c r="K381" s="205"/>
      <c r="L381" s="205"/>
      <c r="M381" s="205"/>
      <c r="N381" s="205"/>
      <c r="O381" s="205"/>
      <c r="P381" s="205"/>
      <c r="Q381" s="205"/>
      <c r="R381" s="205"/>
    </row>
    <row r="382" spans="1:18" x14ac:dyDescent="0.15">
      <c r="A382" s="206" t="s">
        <v>149</v>
      </c>
      <c r="B382" s="205"/>
      <c r="C382" s="205"/>
      <c r="D382" s="205"/>
      <c r="E382" s="205"/>
      <c r="F382" s="205"/>
      <c r="G382" s="205"/>
      <c r="H382" s="205"/>
      <c r="I382" s="205"/>
      <c r="J382" s="205"/>
      <c r="K382" s="205"/>
      <c r="L382" s="205"/>
      <c r="M382" s="205"/>
      <c r="N382" s="205"/>
      <c r="O382" s="205"/>
      <c r="P382" s="205"/>
      <c r="Q382" s="205"/>
      <c r="R382" s="205"/>
    </row>
    <row r="383" spans="1:18" x14ac:dyDescent="0.15">
      <c r="A383" s="208" t="s">
        <v>160</v>
      </c>
      <c r="B383" s="205"/>
      <c r="C383" s="205"/>
      <c r="D383" s="205"/>
      <c r="E383" s="205"/>
      <c r="F383" s="205"/>
      <c r="G383" s="205"/>
      <c r="H383" s="205"/>
      <c r="I383" s="205"/>
      <c r="J383" s="205"/>
      <c r="K383" s="205"/>
      <c r="L383" s="205"/>
      <c r="M383" s="205"/>
      <c r="N383" s="205"/>
      <c r="O383" s="205"/>
      <c r="P383" s="205"/>
      <c r="Q383" s="205"/>
      <c r="R383" s="205"/>
    </row>
    <row r="384" spans="1:18" x14ac:dyDescent="0.15">
      <c r="A384" s="208"/>
      <c r="B384" s="205"/>
      <c r="C384" s="205"/>
      <c r="D384" s="205"/>
      <c r="E384" s="205"/>
      <c r="F384" s="205"/>
      <c r="G384" s="205"/>
      <c r="H384" s="205"/>
      <c r="I384" s="205"/>
      <c r="J384" s="205"/>
      <c r="K384" s="205"/>
      <c r="L384" s="205"/>
      <c r="M384" s="205"/>
      <c r="N384" s="205"/>
      <c r="O384" s="205"/>
      <c r="P384" s="205"/>
      <c r="Q384" s="205"/>
      <c r="R384" s="205"/>
    </row>
    <row r="385" spans="1:18" ht="24" x14ac:dyDescent="0.15">
      <c r="A385" s="260" t="s">
        <v>151</v>
      </c>
      <c r="B385" s="240"/>
      <c r="C385" s="241" t="str">
        <f>+IF(OR(B385="月",B385="時間",B385="日"),"","←未選択です。賃金計算ができません。")</f>
        <v>←未選択です。賃金計算ができません。</v>
      </c>
      <c r="D385" s="241"/>
      <c r="N385" s="205"/>
      <c r="O385" s="205"/>
      <c r="P385" s="205"/>
      <c r="Q385" s="205"/>
      <c r="R385" s="205"/>
    </row>
    <row r="386" spans="1:18" x14ac:dyDescent="0.15">
      <c r="A386" s="208"/>
      <c r="B386" s="205"/>
      <c r="C386" s="205"/>
      <c r="D386" s="205"/>
      <c r="E386" s="205"/>
      <c r="F386" s="205"/>
      <c r="G386" s="205"/>
      <c r="H386" s="205"/>
      <c r="I386" s="205"/>
      <c r="J386" s="205"/>
      <c r="K386" s="205"/>
      <c r="L386" s="205"/>
      <c r="M386" s="205"/>
      <c r="N386" s="205"/>
      <c r="O386" s="205"/>
      <c r="P386" s="205"/>
      <c r="Q386" s="205"/>
      <c r="R386" s="205"/>
    </row>
    <row r="387" spans="1:18" ht="13.5" customHeight="1" x14ac:dyDescent="0.15">
      <c r="A387" s="485" t="s">
        <v>142</v>
      </c>
      <c r="B387" s="485" t="s">
        <v>152</v>
      </c>
      <c r="C387" s="474" t="str">
        <f>+"単価
（円/"&amp;B385&amp;"）"</f>
        <v>単価
（円/）</v>
      </c>
      <c r="D387" s="456" t="str">
        <f>+"活動時間（単位："&amp;B385&amp;"）"</f>
        <v>活動時間（単位：）</v>
      </c>
      <c r="E387" s="457"/>
      <c r="F387" s="457"/>
      <c r="G387" s="457"/>
      <c r="H387" s="457"/>
      <c r="I387" s="457"/>
      <c r="J387" s="457"/>
      <c r="K387" s="457"/>
      <c r="L387" s="458"/>
      <c r="M387" s="487" t="s">
        <v>161</v>
      </c>
      <c r="N387" s="195"/>
      <c r="O387" s="195"/>
      <c r="P387" s="195"/>
      <c r="Q387" s="195"/>
      <c r="R387" s="195"/>
    </row>
    <row r="388" spans="1:18" x14ac:dyDescent="0.15">
      <c r="A388" s="485"/>
      <c r="B388" s="485"/>
      <c r="C388" s="474"/>
      <c r="D388" s="196" t="s">
        <v>162</v>
      </c>
      <c r="E388" s="196" t="s">
        <v>144</v>
      </c>
      <c r="F388" s="196" t="s">
        <v>145</v>
      </c>
      <c r="G388" s="196" t="s">
        <v>1</v>
      </c>
      <c r="H388" s="196" t="s">
        <v>2</v>
      </c>
      <c r="I388" s="196" t="s">
        <v>3</v>
      </c>
      <c r="J388" s="196" t="s">
        <v>5</v>
      </c>
      <c r="K388" s="196" t="s">
        <v>4</v>
      </c>
      <c r="L388" s="196" t="s">
        <v>146</v>
      </c>
      <c r="M388" s="488"/>
      <c r="N388" s="197"/>
      <c r="O388" s="197"/>
      <c r="P388" s="197"/>
      <c r="Q388" s="197"/>
      <c r="R388" s="197"/>
    </row>
    <row r="389" spans="1:18" ht="30" customHeight="1" x14ac:dyDescent="0.15">
      <c r="A389" s="467"/>
      <c r="B389" s="216"/>
      <c r="C389" s="217"/>
      <c r="D389" s="218"/>
      <c r="E389" s="219"/>
      <c r="F389" s="219"/>
      <c r="G389" s="219"/>
      <c r="H389" s="219"/>
      <c r="I389" s="219"/>
      <c r="J389" s="219"/>
      <c r="K389" s="219"/>
      <c r="L389" s="220">
        <f t="shared" ref="L389:L402" si="31">+SUM(D389:K389)</f>
        <v>0</v>
      </c>
      <c r="M389" s="221">
        <f>+IF(B385="",0,IF(C389="",0,C389*L389))</f>
        <v>0</v>
      </c>
      <c r="N389" s="238"/>
      <c r="O389" s="238"/>
      <c r="P389" s="238"/>
      <c r="Q389" s="238"/>
      <c r="R389" s="238"/>
    </row>
    <row r="390" spans="1:18" ht="30" customHeight="1" x14ac:dyDescent="0.15">
      <c r="A390" s="468"/>
      <c r="B390" s="223"/>
      <c r="C390" s="224"/>
      <c r="D390" s="225"/>
      <c r="E390" s="226"/>
      <c r="F390" s="226"/>
      <c r="G390" s="226"/>
      <c r="H390" s="226"/>
      <c r="I390" s="226"/>
      <c r="J390" s="226"/>
      <c r="K390" s="226"/>
      <c r="L390" s="227">
        <f t="shared" si="31"/>
        <v>0</v>
      </c>
      <c r="M390" s="228">
        <f>+IF(B385="",0,IF(C390="",0,C390*L390))</f>
        <v>0</v>
      </c>
      <c r="N390" s="238"/>
      <c r="O390" s="238"/>
      <c r="P390" s="238"/>
      <c r="Q390" s="238"/>
      <c r="R390" s="238"/>
    </row>
    <row r="391" spans="1:18" ht="30" customHeight="1" x14ac:dyDescent="0.15">
      <c r="A391" s="468"/>
      <c r="B391" s="223"/>
      <c r="C391" s="224"/>
      <c r="D391" s="225"/>
      <c r="E391" s="226"/>
      <c r="F391" s="226"/>
      <c r="G391" s="226"/>
      <c r="H391" s="226"/>
      <c r="I391" s="226"/>
      <c r="J391" s="226"/>
      <c r="K391" s="226"/>
      <c r="L391" s="227">
        <f t="shared" si="31"/>
        <v>0</v>
      </c>
      <c r="M391" s="228">
        <f>+IF(B385="",0,IF(C391="",0,C391*L391))</f>
        <v>0</v>
      </c>
      <c r="N391" s="238"/>
      <c r="O391" s="238"/>
      <c r="P391" s="238"/>
      <c r="Q391" s="238"/>
      <c r="R391" s="238"/>
    </row>
    <row r="392" spans="1:18" ht="30" customHeight="1" x14ac:dyDescent="0.15">
      <c r="A392" s="468"/>
      <c r="B392" s="223"/>
      <c r="C392" s="224"/>
      <c r="D392" s="225"/>
      <c r="E392" s="226"/>
      <c r="F392" s="226"/>
      <c r="G392" s="226"/>
      <c r="H392" s="226"/>
      <c r="I392" s="226"/>
      <c r="J392" s="226"/>
      <c r="K392" s="226"/>
      <c r="L392" s="227">
        <f t="shared" si="31"/>
        <v>0</v>
      </c>
      <c r="M392" s="228">
        <f>+IF(B385="",0,IF(C392="",0,C392*L392))</f>
        <v>0</v>
      </c>
      <c r="N392" s="238"/>
      <c r="O392" s="238"/>
      <c r="P392" s="238"/>
      <c r="Q392" s="238"/>
      <c r="R392" s="238"/>
    </row>
    <row r="393" spans="1:18" ht="30" customHeight="1" x14ac:dyDescent="0.15">
      <c r="A393" s="468"/>
      <c r="B393" s="223"/>
      <c r="C393" s="224"/>
      <c r="D393" s="225"/>
      <c r="E393" s="226"/>
      <c r="F393" s="226"/>
      <c r="G393" s="226"/>
      <c r="H393" s="226"/>
      <c r="I393" s="226"/>
      <c r="J393" s="226"/>
      <c r="K393" s="226"/>
      <c r="L393" s="227">
        <f t="shared" si="31"/>
        <v>0</v>
      </c>
      <c r="M393" s="228">
        <f>+IF(B385="",0,IF(C393="",0,C393*L393))</f>
        <v>0</v>
      </c>
      <c r="N393" s="238"/>
      <c r="O393" s="238"/>
      <c r="P393" s="238"/>
      <c r="Q393" s="238"/>
      <c r="R393" s="238"/>
    </row>
    <row r="394" spans="1:18" ht="30" customHeight="1" x14ac:dyDescent="0.15">
      <c r="A394" s="468"/>
      <c r="B394" s="223"/>
      <c r="C394" s="224"/>
      <c r="D394" s="225"/>
      <c r="E394" s="226"/>
      <c r="F394" s="226"/>
      <c r="G394" s="226"/>
      <c r="H394" s="226"/>
      <c r="I394" s="226"/>
      <c r="J394" s="226"/>
      <c r="K394" s="226"/>
      <c r="L394" s="227">
        <f t="shared" si="31"/>
        <v>0</v>
      </c>
      <c r="M394" s="228">
        <f>+IF(B385="",0,IF(C394="",0,C394*L394))</f>
        <v>0</v>
      </c>
      <c r="N394" s="238"/>
      <c r="O394" s="238"/>
      <c r="P394" s="238"/>
      <c r="Q394" s="238"/>
      <c r="R394" s="238"/>
    </row>
    <row r="395" spans="1:18" ht="30" customHeight="1" x14ac:dyDescent="0.15">
      <c r="A395" s="468"/>
      <c r="B395" s="223"/>
      <c r="C395" s="224"/>
      <c r="D395" s="225"/>
      <c r="E395" s="226"/>
      <c r="F395" s="226"/>
      <c r="G395" s="226"/>
      <c r="H395" s="226"/>
      <c r="I395" s="226"/>
      <c r="J395" s="226"/>
      <c r="K395" s="226"/>
      <c r="L395" s="227">
        <f t="shared" si="31"/>
        <v>0</v>
      </c>
      <c r="M395" s="228">
        <f>+IF(B385="",0,IF(C395="",0,C395*L395))</f>
        <v>0</v>
      </c>
      <c r="N395" s="238"/>
      <c r="O395" s="238"/>
      <c r="P395" s="238"/>
      <c r="Q395" s="238"/>
      <c r="R395" s="238"/>
    </row>
    <row r="396" spans="1:18" ht="30" customHeight="1" x14ac:dyDescent="0.15">
      <c r="A396" s="468"/>
      <c r="B396" s="223"/>
      <c r="C396" s="224"/>
      <c r="D396" s="225"/>
      <c r="E396" s="226"/>
      <c r="F396" s="226"/>
      <c r="G396" s="226"/>
      <c r="H396" s="226"/>
      <c r="I396" s="226"/>
      <c r="J396" s="226"/>
      <c r="K396" s="226"/>
      <c r="L396" s="227">
        <f t="shared" si="31"/>
        <v>0</v>
      </c>
      <c r="M396" s="228">
        <f>+IF(B385="",0,IF(C396="",0,C396*L396))</f>
        <v>0</v>
      </c>
      <c r="N396" s="238"/>
      <c r="O396" s="238"/>
      <c r="P396" s="238"/>
      <c r="Q396" s="238"/>
      <c r="R396" s="238"/>
    </row>
    <row r="397" spans="1:18" ht="30" customHeight="1" x14ac:dyDescent="0.15">
      <c r="A397" s="468"/>
      <c r="B397" s="223"/>
      <c r="C397" s="224"/>
      <c r="D397" s="225"/>
      <c r="E397" s="226"/>
      <c r="F397" s="226"/>
      <c r="G397" s="226"/>
      <c r="H397" s="226"/>
      <c r="I397" s="226"/>
      <c r="J397" s="226"/>
      <c r="K397" s="226"/>
      <c r="L397" s="227">
        <f t="shared" si="31"/>
        <v>0</v>
      </c>
      <c r="M397" s="228">
        <f>+IF(B385="",0,IF(C397="",0,C397*L397))</f>
        <v>0</v>
      </c>
      <c r="N397" s="238"/>
      <c r="O397" s="238"/>
      <c r="P397" s="238"/>
      <c r="Q397" s="238"/>
      <c r="R397" s="238"/>
    </row>
    <row r="398" spans="1:18" ht="30" customHeight="1" x14ac:dyDescent="0.15">
      <c r="A398" s="468"/>
      <c r="B398" s="223"/>
      <c r="C398" s="224"/>
      <c r="D398" s="225"/>
      <c r="E398" s="226"/>
      <c r="F398" s="226"/>
      <c r="G398" s="226"/>
      <c r="H398" s="226"/>
      <c r="I398" s="226"/>
      <c r="J398" s="226"/>
      <c r="K398" s="226"/>
      <c r="L398" s="227">
        <f t="shared" si="31"/>
        <v>0</v>
      </c>
      <c r="M398" s="228">
        <f>+IF(B385="",0,IF(C398="",0,C398*L398))</f>
        <v>0</v>
      </c>
      <c r="N398" s="238"/>
      <c r="O398" s="238"/>
      <c r="P398" s="238"/>
      <c r="Q398" s="238"/>
      <c r="R398" s="238"/>
    </row>
    <row r="399" spans="1:18" ht="30" customHeight="1" x14ac:dyDescent="0.15">
      <c r="A399" s="468"/>
      <c r="B399" s="223"/>
      <c r="C399" s="224"/>
      <c r="D399" s="225"/>
      <c r="E399" s="226"/>
      <c r="F399" s="226"/>
      <c r="G399" s="226"/>
      <c r="H399" s="226"/>
      <c r="I399" s="226"/>
      <c r="J399" s="226"/>
      <c r="K399" s="226"/>
      <c r="L399" s="227">
        <f t="shared" si="31"/>
        <v>0</v>
      </c>
      <c r="M399" s="228">
        <f>+IF(B385="",0,IF(C399="",0,C399*L399))</f>
        <v>0</v>
      </c>
      <c r="N399" s="238"/>
      <c r="O399" s="238"/>
      <c r="P399" s="238"/>
      <c r="Q399" s="238"/>
      <c r="R399" s="238"/>
    </row>
    <row r="400" spans="1:18" ht="30" customHeight="1" x14ac:dyDescent="0.15">
      <c r="A400" s="468"/>
      <c r="B400" s="223"/>
      <c r="C400" s="224"/>
      <c r="D400" s="225"/>
      <c r="E400" s="226"/>
      <c r="F400" s="226"/>
      <c r="G400" s="226"/>
      <c r="H400" s="226"/>
      <c r="I400" s="226"/>
      <c r="J400" s="226"/>
      <c r="K400" s="226"/>
      <c r="L400" s="227">
        <f t="shared" si="31"/>
        <v>0</v>
      </c>
      <c r="M400" s="228">
        <f>+IF(B385="",0,IF(C400="",0,C400*L400))</f>
        <v>0</v>
      </c>
      <c r="N400" s="238"/>
      <c r="O400" s="238"/>
      <c r="P400" s="238"/>
      <c r="Q400" s="238"/>
      <c r="R400" s="238"/>
    </row>
    <row r="401" spans="1:18" ht="30" customHeight="1" x14ac:dyDescent="0.15">
      <c r="A401" s="468"/>
      <c r="B401" s="223"/>
      <c r="C401" s="224"/>
      <c r="D401" s="225"/>
      <c r="E401" s="226"/>
      <c r="F401" s="226"/>
      <c r="G401" s="226"/>
      <c r="H401" s="226"/>
      <c r="I401" s="226"/>
      <c r="J401" s="226"/>
      <c r="K401" s="226"/>
      <c r="L401" s="227">
        <f t="shared" si="31"/>
        <v>0</v>
      </c>
      <c r="M401" s="228">
        <f>+IF(B385="",0,IF(C401="",0,C401*L401))</f>
        <v>0</v>
      </c>
      <c r="N401" s="238"/>
      <c r="O401" s="238"/>
      <c r="P401" s="238"/>
      <c r="Q401" s="238"/>
      <c r="R401" s="238"/>
    </row>
    <row r="402" spans="1:18" ht="30" customHeight="1" x14ac:dyDescent="0.15">
      <c r="A402" s="469"/>
      <c r="B402" s="229"/>
      <c r="C402" s="230"/>
      <c r="D402" s="231"/>
      <c r="E402" s="232"/>
      <c r="F402" s="232"/>
      <c r="G402" s="232"/>
      <c r="H402" s="232"/>
      <c r="I402" s="232"/>
      <c r="J402" s="232"/>
      <c r="K402" s="232"/>
      <c r="L402" s="233">
        <f t="shared" si="31"/>
        <v>0</v>
      </c>
      <c r="M402" s="234">
        <f>+IF(B385="",0,IF(C402="",0,C402*L402))</f>
        <v>0</v>
      </c>
      <c r="N402" s="238"/>
      <c r="O402" s="238"/>
      <c r="P402" s="238"/>
      <c r="Q402" s="238"/>
      <c r="R402" s="238"/>
    </row>
    <row r="403" spans="1:18" ht="30" customHeight="1" x14ac:dyDescent="0.15">
      <c r="A403" s="470" t="str">
        <f>B385&amp;"計"</f>
        <v>計</v>
      </c>
      <c r="B403" s="471"/>
      <c r="C403" s="472"/>
      <c r="D403" s="235">
        <f>+SUM(D389:D402)</f>
        <v>0</v>
      </c>
      <c r="E403" s="235">
        <f t="shared" ref="E403:K403" si="32">+SUM(E389:E402)</f>
        <v>0</v>
      </c>
      <c r="F403" s="235">
        <f t="shared" si="32"/>
        <v>0</v>
      </c>
      <c r="G403" s="235">
        <f t="shared" si="32"/>
        <v>0</v>
      </c>
      <c r="H403" s="235">
        <f t="shared" si="32"/>
        <v>0</v>
      </c>
      <c r="I403" s="235">
        <f t="shared" si="32"/>
        <v>0</v>
      </c>
      <c r="J403" s="235">
        <f t="shared" si="32"/>
        <v>0</v>
      </c>
      <c r="K403" s="235">
        <f t="shared" si="32"/>
        <v>0</v>
      </c>
      <c r="L403" s="236">
        <f>+SUM(D403:K403)</f>
        <v>0</v>
      </c>
      <c r="M403" s="237"/>
      <c r="N403" s="238"/>
      <c r="O403" s="238"/>
      <c r="P403" s="238"/>
      <c r="Q403" s="238"/>
      <c r="R403" s="238"/>
    </row>
    <row r="404" spans="1:18" ht="27" customHeight="1" x14ac:dyDescent="0.15">
      <c r="A404" s="470" t="s">
        <v>155</v>
      </c>
      <c r="B404" s="471"/>
      <c r="C404" s="472"/>
      <c r="D404" s="202">
        <f>IF(B385="",0,SUMPRODUCT(C389:C402,D389:D402))</f>
        <v>0</v>
      </c>
      <c r="E404" s="202">
        <f>IF(B385="",0,SUMPRODUCT(C389:C402,E389:E402))</f>
        <v>0</v>
      </c>
      <c r="F404" s="202">
        <f>IF(B385="",0,SUMPRODUCT(C389:C402,F389:F402))</f>
        <v>0</v>
      </c>
      <c r="G404" s="202">
        <f>IF(B385="",0,SUMPRODUCT(C389:C402,G389:G402))</f>
        <v>0</v>
      </c>
      <c r="H404" s="202">
        <f>IF(B385="",0,SUMPRODUCT(C389:C402,H389:H402))</f>
        <v>0</v>
      </c>
      <c r="I404" s="202">
        <f>IF(B385="",0,SUMPRODUCT(C389:C402,I389:I402))</f>
        <v>0</v>
      </c>
      <c r="J404" s="202">
        <f>IF(B385="",0,SUMPRODUCT(C389:C402,J389:J402))</f>
        <v>0</v>
      </c>
      <c r="K404" s="202">
        <f>IF(B385="",0,SUMPRODUCT(C389:C402,K389:K402))</f>
        <v>0</v>
      </c>
      <c r="L404" s="237"/>
      <c r="M404" s="239">
        <f>SUM(D404:K404)</f>
        <v>0</v>
      </c>
      <c r="N404" s="238"/>
      <c r="O404" s="238"/>
      <c r="P404" s="238"/>
      <c r="Q404" s="238"/>
      <c r="R404" s="238"/>
    </row>
    <row r="405" spans="1:18" ht="27" customHeight="1" x14ac:dyDescent="0.15">
      <c r="A405" s="187" t="s">
        <v>159</v>
      </c>
      <c r="B405" s="195"/>
      <c r="C405" s="195"/>
      <c r="D405" s="195"/>
      <c r="E405" s="203"/>
      <c r="F405" s="203"/>
      <c r="G405" s="203"/>
      <c r="H405" s="203"/>
      <c r="I405" s="203"/>
      <c r="J405" s="203"/>
      <c r="K405" s="203"/>
      <c r="L405" s="203"/>
      <c r="M405" s="204" t="s">
        <v>630</v>
      </c>
    </row>
    <row r="406" spans="1:18" x14ac:dyDescent="0.15">
      <c r="A406" s="187" t="s">
        <v>447</v>
      </c>
    </row>
    <row r="407" spans="1:18" ht="13.5" customHeight="1" x14ac:dyDescent="0.15">
      <c r="A407" s="187" t="s">
        <v>448</v>
      </c>
      <c r="N407" s="205"/>
      <c r="O407" s="205"/>
      <c r="P407" s="205"/>
      <c r="Q407" s="205"/>
      <c r="R407" s="205"/>
    </row>
    <row r="408" spans="1:18" x14ac:dyDescent="0.15">
      <c r="A408" s="206" t="s">
        <v>449</v>
      </c>
      <c r="B408" s="205"/>
      <c r="C408" s="205"/>
      <c r="D408" s="205"/>
      <c r="E408" s="205"/>
      <c r="F408" s="205"/>
      <c r="G408" s="205"/>
      <c r="H408" s="205"/>
      <c r="I408" s="205"/>
      <c r="J408" s="205"/>
      <c r="K408" s="205"/>
      <c r="L408" s="205"/>
      <c r="M408" s="205"/>
      <c r="N408" s="205"/>
      <c r="O408" s="205"/>
      <c r="P408" s="205"/>
      <c r="Q408" s="205"/>
      <c r="R408" s="205"/>
    </row>
    <row r="409" spans="1:18" x14ac:dyDescent="0.15">
      <c r="A409" s="207" t="s">
        <v>148</v>
      </c>
      <c r="B409" s="205"/>
      <c r="C409" s="205"/>
      <c r="D409" s="205"/>
      <c r="E409" s="205"/>
      <c r="F409" s="205"/>
      <c r="G409" s="205"/>
      <c r="H409" s="205"/>
      <c r="I409" s="205"/>
      <c r="J409" s="205"/>
      <c r="K409" s="205"/>
      <c r="L409" s="205"/>
      <c r="M409" s="205"/>
      <c r="N409" s="205"/>
      <c r="O409" s="205"/>
      <c r="P409" s="205"/>
      <c r="Q409" s="205"/>
      <c r="R409" s="205"/>
    </row>
    <row r="410" spans="1:18" x14ac:dyDescent="0.15">
      <c r="A410" s="206" t="s">
        <v>149</v>
      </c>
      <c r="B410" s="205"/>
      <c r="C410" s="205"/>
      <c r="D410" s="205"/>
      <c r="E410" s="205"/>
      <c r="F410" s="205"/>
      <c r="G410" s="205"/>
      <c r="H410" s="205"/>
      <c r="I410" s="205"/>
      <c r="J410" s="205"/>
      <c r="K410" s="205"/>
      <c r="L410" s="205"/>
      <c r="M410" s="205"/>
      <c r="N410" s="205"/>
      <c r="O410" s="205"/>
      <c r="P410" s="205"/>
      <c r="Q410" s="205"/>
      <c r="R410" s="205"/>
    </row>
    <row r="411" spans="1:18" x14ac:dyDescent="0.15">
      <c r="A411" s="208" t="s">
        <v>160</v>
      </c>
      <c r="B411" s="205"/>
      <c r="C411" s="205"/>
      <c r="D411" s="205"/>
      <c r="E411" s="205"/>
      <c r="F411" s="205"/>
      <c r="G411" s="205"/>
      <c r="H411" s="205"/>
      <c r="I411" s="205"/>
      <c r="J411" s="205"/>
      <c r="K411" s="205"/>
      <c r="L411" s="205"/>
      <c r="M411" s="205"/>
      <c r="N411" s="205"/>
      <c r="O411" s="205"/>
      <c r="P411" s="205"/>
      <c r="Q411" s="205"/>
      <c r="R411" s="205"/>
    </row>
    <row r="412" spans="1:18" x14ac:dyDescent="0.15">
      <c r="A412" s="208"/>
      <c r="B412" s="205"/>
      <c r="C412" s="205"/>
      <c r="D412" s="205"/>
      <c r="E412" s="205"/>
      <c r="F412" s="205"/>
      <c r="G412" s="205"/>
      <c r="H412" s="205"/>
      <c r="I412" s="205"/>
      <c r="J412" s="205"/>
      <c r="K412" s="205"/>
      <c r="L412" s="205"/>
      <c r="M412" s="205"/>
      <c r="N412" s="205"/>
      <c r="O412" s="205"/>
      <c r="P412" s="205"/>
      <c r="Q412" s="205"/>
      <c r="R412" s="205"/>
    </row>
    <row r="413" spans="1:18" ht="24" x14ac:dyDescent="0.15">
      <c r="A413" s="260" t="s">
        <v>151</v>
      </c>
      <c r="B413" s="240"/>
      <c r="C413" s="241" t="str">
        <f>+IF(OR(B413="月",B413="時間",B413="日"),"","←未選択です。賃金計算ができません。")</f>
        <v>←未選択です。賃金計算ができません。</v>
      </c>
      <c r="D413" s="241"/>
      <c r="N413" s="205"/>
      <c r="O413" s="205"/>
      <c r="P413" s="205"/>
      <c r="Q413" s="205"/>
      <c r="R413" s="205"/>
    </row>
    <row r="414" spans="1:18" x14ac:dyDescent="0.15">
      <c r="A414" s="208"/>
      <c r="B414" s="205"/>
      <c r="C414" s="205"/>
      <c r="D414" s="205"/>
      <c r="E414" s="205"/>
      <c r="F414" s="205"/>
      <c r="G414" s="205"/>
      <c r="H414" s="205"/>
      <c r="I414" s="205"/>
      <c r="J414" s="205"/>
      <c r="K414" s="205"/>
      <c r="L414" s="205"/>
      <c r="M414" s="205"/>
      <c r="N414" s="205"/>
      <c r="O414" s="205"/>
      <c r="P414" s="205"/>
      <c r="Q414" s="205"/>
      <c r="R414" s="205"/>
    </row>
    <row r="415" spans="1:18" ht="13.5" customHeight="1" x14ac:dyDescent="0.15">
      <c r="A415" s="485" t="s">
        <v>142</v>
      </c>
      <c r="B415" s="485" t="s">
        <v>152</v>
      </c>
      <c r="C415" s="474" t="str">
        <f>+"単価
（円/"&amp;B413&amp;"）"</f>
        <v>単価
（円/）</v>
      </c>
      <c r="D415" s="456" t="str">
        <f>+"活動時間（単位："&amp;B413&amp;"）"</f>
        <v>活動時間（単位：）</v>
      </c>
      <c r="E415" s="457"/>
      <c r="F415" s="457"/>
      <c r="G415" s="457"/>
      <c r="H415" s="457"/>
      <c r="I415" s="457"/>
      <c r="J415" s="457"/>
      <c r="K415" s="457"/>
      <c r="L415" s="458"/>
      <c r="M415" s="487" t="s">
        <v>161</v>
      </c>
      <c r="N415" s="195"/>
      <c r="O415" s="195"/>
      <c r="P415" s="195"/>
      <c r="Q415" s="195"/>
      <c r="R415" s="195"/>
    </row>
    <row r="416" spans="1:18" x14ac:dyDescent="0.15">
      <c r="A416" s="485"/>
      <c r="B416" s="485"/>
      <c r="C416" s="474"/>
      <c r="D416" s="196" t="s">
        <v>162</v>
      </c>
      <c r="E416" s="196" t="s">
        <v>144</v>
      </c>
      <c r="F416" s="196" t="s">
        <v>145</v>
      </c>
      <c r="G416" s="196" t="s">
        <v>1</v>
      </c>
      <c r="H416" s="196" t="s">
        <v>2</v>
      </c>
      <c r="I416" s="196" t="s">
        <v>3</v>
      </c>
      <c r="J416" s="196" t="s">
        <v>5</v>
      </c>
      <c r="K416" s="196" t="s">
        <v>4</v>
      </c>
      <c r="L416" s="196" t="s">
        <v>146</v>
      </c>
      <c r="M416" s="488"/>
      <c r="N416" s="197"/>
      <c r="O416" s="197"/>
      <c r="P416" s="197"/>
      <c r="Q416" s="197"/>
      <c r="R416" s="197"/>
    </row>
    <row r="417" spans="1:18" ht="30" customHeight="1" x14ac:dyDescent="0.15">
      <c r="A417" s="467"/>
      <c r="B417" s="216"/>
      <c r="C417" s="217"/>
      <c r="D417" s="218"/>
      <c r="E417" s="219"/>
      <c r="F417" s="219"/>
      <c r="G417" s="219"/>
      <c r="H417" s="219"/>
      <c r="I417" s="219"/>
      <c r="J417" s="219"/>
      <c r="K417" s="219"/>
      <c r="L417" s="220">
        <f t="shared" ref="L417:L430" si="33">+SUM(D417:K417)</f>
        <v>0</v>
      </c>
      <c r="M417" s="221">
        <f>+IF(B413="",0,IF(C417="",0,C417*L417))</f>
        <v>0</v>
      </c>
      <c r="N417" s="238"/>
      <c r="O417" s="238"/>
      <c r="P417" s="238"/>
      <c r="Q417" s="238"/>
      <c r="R417" s="238"/>
    </row>
    <row r="418" spans="1:18" ht="30" customHeight="1" x14ac:dyDescent="0.15">
      <c r="A418" s="468"/>
      <c r="B418" s="223"/>
      <c r="C418" s="224"/>
      <c r="D418" s="225"/>
      <c r="E418" s="226"/>
      <c r="F418" s="226"/>
      <c r="G418" s="226"/>
      <c r="H418" s="226"/>
      <c r="I418" s="226"/>
      <c r="J418" s="226"/>
      <c r="K418" s="226"/>
      <c r="L418" s="227">
        <f t="shared" si="33"/>
        <v>0</v>
      </c>
      <c r="M418" s="228">
        <f>+IF(B413="",0,IF(C418="",0,C418*L418))</f>
        <v>0</v>
      </c>
      <c r="N418" s="238"/>
      <c r="O418" s="238"/>
      <c r="P418" s="238"/>
      <c r="Q418" s="238"/>
      <c r="R418" s="238"/>
    </row>
    <row r="419" spans="1:18" ht="30" customHeight="1" x14ac:dyDescent="0.15">
      <c r="A419" s="468"/>
      <c r="B419" s="223"/>
      <c r="C419" s="224"/>
      <c r="D419" s="225"/>
      <c r="E419" s="226"/>
      <c r="F419" s="226"/>
      <c r="G419" s="226"/>
      <c r="H419" s="226"/>
      <c r="I419" s="226"/>
      <c r="J419" s="226"/>
      <c r="K419" s="226"/>
      <c r="L419" s="227">
        <f t="shared" si="33"/>
        <v>0</v>
      </c>
      <c r="M419" s="228">
        <f>+IF(B413="",0,IF(C419="",0,C419*L419))</f>
        <v>0</v>
      </c>
      <c r="N419" s="238"/>
      <c r="O419" s="238"/>
      <c r="P419" s="238"/>
      <c r="Q419" s="238"/>
      <c r="R419" s="238"/>
    </row>
    <row r="420" spans="1:18" ht="30" customHeight="1" x14ac:dyDescent="0.15">
      <c r="A420" s="468"/>
      <c r="B420" s="223"/>
      <c r="C420" s="224"/>
      <c r="D420" s="225"/>
      <c r="E420" s="226"/>
      <c r="F420" s="226"/>
      <c r="G420" s="226"/>
      <c r="H420" s="226"/>
      <c r="I420" s="226"/>
      <c r="J420" s="226"/>
      <c r="K420" s="226"/>
      <c r="L420" s="227">
        <f t="shared" si="33"/>
        <v>0</v>
      </c>
      <c r="M420" s="228">
        <f>+IF(B413="",0,IF(C420="",0,C420*L420))</f>
        <v>0</v>
      </c>
      <c r="N420" s="238"/>
      <c r="O420" s="238"/>
      <c r="P420" s="238"/>
      <c r="Q420" s="238"/>
      <c r="R420" s="238"/>
    </row>
    <row r="421" spans="1:18" ht="30" customHeight="1" x14ac:dyDescent="0.15">
      <c r="A421" s="468"/>
      <c r="B421" s="223"/>
      <c r="C421" s="224"/>
      <c r="D421" s="225"/>
      <c r="E421" s="226"/>
      <c r="F421" s="226"/>
      <c r="G421" s="226"/>
      <c r="H421" s="226"/>
      <c r="I421" s="226"/>
      <c r="J421" s="226"/>
      <c r="K421" s="226"/>
      <c r="L421" s="227">
        <f t="shared" si="33"/>
        <v>0</v>
      </c>
      <c r="M421" s="228">
        <f>+IF(B413="",0,IF(C421="",0,C421*L421))</f>
        <v>0</v>
      </c>
      <c r="N421" s="238"/>
      <c r="O421" s="238"/>
      <c r="P421" s="238"/>
      <c r="Q421" s="238"/>
      <c r="R421" s="238"/>
    </row>
    <row r="422" spans="1:18" ht="30" customHeight="1" x14ac:dyDescent="0.15">
      <c r="A422" s="468"/>
      <c r="B422" s="223"/>
      <c r="C422" s="224"/>
      <c r="D422" s="225"/>
      <c r="E422" s="226"/>
      <c r="F422" s="226"/>
      <c r="G422" s="226"/>
      <c r="H422" s="226"/>
      <c r="I422" s="226"/>
      <c r="J422" s="226"/>
      <c r="K422" s="226"/>
      <c r="L422" s="227">
        <f t="shared" si="33"/>
        <v>0</v>
      </c>
      <c r="M422" s="228">
        <f>+IF(B413="",0,IF(C422="",0,C422*L422))</f>
        <v>0</v>
      </c>
      <c r="N422" s="238"/>
      <c r="O422" s="238"/>
      <c r="P422" s="238"/>
      <c r="Q422" s="238"/>
      <c r="R422" s="238"/>
    </row>
    <row r="423" spans="1:18" ht="30" customHeight="1" x14ac:dyDescent="0.15">
      <c r="A423" s="468"/>
      <c r="B423" s="223"/>
      <c r="C423" s="224"/>
      <c r="D423" s="225"/>
      <c r="E423" s="226"/>
      <c r="F423" s="226"/>
      <c r="G423" s="226"/>
      <c r="H423" s="226"/>
      <c r="I423" s="226"/>
      <c r="J423" s="226"/>
      <c r="K423" s="226"/>
      <c r="L423" s="227">
        <f t="shared" si="33"/>
        <v>0</v>
      </c>
      <c r="M423" s="228">
        <f>+IF(B413="",0,IF(C423="",0,C423*L423))</f>
        <v>0</v>
      </c>
      <c r="N423" s="238"/>
      <c r="O423" s="238"/>
      <c r="P423" s="238"/>
      <c r="Q423" s="238"/>
      <c r="R423" s="238"/>
    </row>
    <row r="424" spans="1:18" ht="30" customHeight="1" x14ac:dyDescent="0.15">
      <c r="A424" s="468"/>
      <c r="B424" s="223"/>
      <c r="C424" s="224"/>
      <c r="D424" s="225"/>
      <c r="E424" s="226"/>
      <c r="F424" s="226"/>
      <c r="G424" s="226"/>
      <c r="H424" s="226"/>
      <c r="I424" s="226"/>
      <c r="J424" s="226"/>
      <c r="K424" s="226"/>
      <c r="L424" s="227">
        <f t="shared" si="33"/>
        <v>0</v>
      </c>
      <c r="M424" s="228">
        <f>+IF(B413="",0,IF(C424="",0,C424*L424))</f>
        <v>0</v>
      </c>
      <c r="N424" s="238"/>
      <c r="O424" s="238"/>
      <c r="P424" s="238"/>
      <c r="Q424" s="238"/>
      <c r="R424" s="238"/>
    </row>
    <row r="425" spans="1:18" ht="30" customHeight="1" x14ac:dyDescent="0.15">
      <c r="A425" s="468"/>
      <c r="B425" s="223"/>
      <c r="C425" s="224"/>
      <c r="D425" s="225"/>
      <c r="E425" s="226"/>
      <c r="F425" s="226"/>
      <c r="G425" s="226"/>
      <c r="H425" s="226"/>
      <c r="I425" s="226"/>
      <c r="J425" s="226"/>
      <c r="K425" s="226"/>
      <c r="L425" s="227">
        <f t="shared" si="33"/>
        <v>0</v>
      </c>
      <c r="M425" s="228">
        <f>+IF(B413="",0,IF(C425="",0,C425*L425))</f>
        <v>0</v>
      </c>
      <c r="N425" s="238"/>
      <c r="O425" s="238"/>
      <c r="P425" s="238"/>
      <c r="Q425" s="238"/>
      <c r="R425" s="238"/>
    </row>
    <row r="426" spans="1:18" ht="30" customHeight="1" x14ac:dyDescent="0.15">
      <c r="A426" s="468"/>
      <c r="B426" s="223"/>
      <c r="C426" s="224"/>
      <c r="D426" s="225"/>
      <c r="E426" s="226"/>
      <c r="F426" s="226"/>
      <c r="G426" s="226"/>
      <c r="H426" s="226"/>
      <c r="I426" s="226"/>
      <c r="J426" s="226"/>
      <c r="K426" s="226"/>
      <c r="L426" s="227">
        <f t="shared" si="33"/>
        <v>0</v>
      </c>
      <c r="M426" s="228">
        <f>+IF(B413="",0,IF(C426="",0,C426*L426))</f>
        <v>0</v>
      </c>
      <c r="N426" s="238"/>
      <c r="O426" s="238"/>
      <c r="P426" s="238"/>
      <c r="Q426" s="238"/>
      <c r="R426" s="238"/>
    </row>
    <row r="427" spans="1:18" ht="30" customHeight="1" x14ac:dyDescent="0.15">
      <c r="A427" s="468"/>
      <c r="B427" s="223"/>
      <c r="C427" s="224"/>
      <c r="D427" s="225"/>
      <c r="E427" s="226"/>
      <c r="F427" s="226"/>
      <c r="G427" s="226"/>
      <c r="H427" s="226"/>
      <c r="I427" s="226"/>
      <c r="J427" s="226"/>
      <c r="K427" s="226"/>
      <c r="L427" s="227">
        <f t="shared" si="33"/>
        <v>0</v>
      </c>
      <c r="M427" s="228">
        <f>+IF(B413="",0,IF(C427="",0,C427*L427))</f>
        <v>0</v>
      </c>
      <c r="N427" s="238"/>
      <c r="O427" s="238"/>
      <c r="P427" s="238"/>
      <c r="Q427" s="238"/>
      <c r="R427" s="238"/>
    </row>
    <row r="428" spans="1:18" ht="30" customHeight="1" x14ac:dyDescent="0.15">
      <c r="A428" s="468"/>
      <c r="B428" s="223"/>
      <c r="C428" s="224"/>
      <c r="D428" s="225"/>
      <c r="E428" s="226"/>
      <c r="F428" s="226"/>
      <c r="G428" s="226"/>
      <c r="H428" s="226"/>
      <c r="I428" s="226"/>
      <c r="J428" s="226"/>
      <c r="K428" s="226"/>
      <c r="L428" s="227">
        <f t="shared" si="33"/>
        <v>0</v>
      </c>
      <c r="M428" s="228">
        <f>+IF(B413="",0,IF(C428="",0,C428*L428))</f>
        <v>0</v>
      </c>
      <c r="N428" s="238"/>
      <c r="O428" s="238"/>
      <c r="P428" s="238"/>
      <c r="Q428" s="238"/>
      <c r="R428" s="238"/>
    </row>
    <row r="429" spans="1:18" ht="30" customHeight="1" x14ac:dyDescent="0.15">
      <c r="A429" s="468"/>
      <c r="B429" s="223"/>
      <c r="C429" s="224"/>
      <c r="D429" s="225"/>
      <c r="E429" s="226"/>
      <c r="F429" s="226"/>
      <c r="G429" s="226"/>
      <c r="H429" s="226"/>
      <c r="I429" s="226"/>
      <c r="J429" s="226"/>
      <c r="K429" s="226"/>
      <c r="L429" s="227">
        <f t="shared" si="33"/>
        <v>0</v>
      </c>
      <c r="M429" s="228">
        <f>+IF(B413="",0,IF(C429="",0,C429*L429))</f>
        <v>0</v>
      </c>
      <c r="N429" s="238"/>
      <c r="O429" s="238"/>
      <c r="P429" s="238"/>
      <c r="Q429" s="238"/>
      <c r="R429" s="238"/>
    </row>
    <row r="430" spans="1:18" ht="30" customHeight="1" x14ac:dyDescent="0.15">
      <c r="A430" s="469"/>
      <c r="B430" s="229"/>
      <c r="C430" s="230"/>
      <c r="D430" s="231"/>
      <c r="E430" s="232"/>
      <c r="F430" s="232"/>
      <c r="G430" s="232"/>
      <c r="H430" s="232"/>
      <c r="I430" s="232"/>
      <c r="J430" s="232"/>
      <c r="K430" s="232"/>
      <c r="L430" s="233">
        <f t="shared" si="33"/>
        <v>0</v>
      </c>
      <c r="M430" s="234">
        <f>+IF(B413="",0,IF(C430="",0,C430*L430))</f>
        <v>0</v>
      </c>
      <c r="N430" s="238"/>
      <c r="O430" s="238"/>
      <c r="P430" s="238"/>
      <c r="Q430" s="238"/>
      <c r="R430" s="238"/>
    </row>
    <row r="431" spans="1:18" ht="30" customHeight="1" x14ac:dyDescent="0.15">
      <c r="A431" s="470" t="str">
        <f>B413&amp;"計"</f>
        <v>計</v>
      </c>
      <c r="B431" s="471"/>
      <c r="C431" s="472"/>
      <c r="D431" s="235">
        <f>+SUM(D417:D430)</f>
        <v>0</v>
      </c>
      <c r="E431" s="235">
        <f t="shared" ref="E431:K431" si="34">+SUM(E417:E430)</f>
        <v>0</v>
      </c>
      <c r="F431" s="235">
        <f t="shared" si="34"/>
        <v>0</v>
      </c>
      <c r="G431" s="235">
        <f t="shared" si="34"/>
        <v>0</v>
      </c>
      <c r="H431" s="235">
        <f t="shared" si="34"/>
        <v>0</v>
      </c>
      <c r="I431" s="235">
        <f t="shared" si="34"/>
        <v>0</v>
      </c>
      <c r="J431" s="235">
        <f t="shared" si="34"/>
        <v>0</v>
      </c>
      <c r="K431" s="235">
        <f t="shared" si="34"/>
        <v>0</v>
      </c>
      <c r="L431" s="236">
        <f>+SUM(D431:K431)</f>
        <v>0</v>
      </c>
      <c r="M431" s="278"/>
      <c r="N431" s="238"/>
      <c r="O431" s="238"/>
      <c r="P431" s="238"/>
      <c r="Q431" s="238"/>
      <c r="R431" s="238"/>
    </row>
    <row r="432" spans="1:18" ht="27" customHeight="1" x14ac:dyDescent="0.15">
      <c r="A432" s="470" t="s">
        <v>155</v>
      </c>
      <c r="B432" s="471"/>
      <c r="C432" s="472"/>
      <c r="D432" s="202">
        <f>IF(B413="",0,SUMPRODUCT(C417:C430,D417:D430))</f>
        <v>0</v>
      </c>
      <c r="E432" s="202">
        <f>IF(B413="",0,SUMPRODUCT(C417:C430,E417:E430))</f>
        <v>0</v>
      </c>
      <c r="F432" s="202">
        <f>IF(B413="",0,SUMPRODUCT(C417:C430,F417:F430))</f>
        <v>0</v>
      </c>
      <c r="G432" s="202">
        <f>IF(B413="",0,SUMPRODUCT(C417:C430,G417:G430))</f>
        <v>0</v>
      </c>
      <c r="H432" s="202">
        <f>IF(B413="",0,SUMPRODUCT(C417:C430,H417:H430))</f>
        <v>0</v>
      </c>
      <c r="I432" s="202">
        <f>IF(B413="",0,SUMPRODUCT(C417:C430,I417:I430))</f>
        <v>0</v>
      </c>
      <c r="J432" s="202">
        <f>IF(B413="",0,SUMPRODUCT(C417:C430,J417:J430))</f>
        <v>0</v>
      </c>
      <c r="K432" s="202">
        <f>IF(B413="",0,SUMPRODUCT(C417:C430,K417:K430))</f>
        <v>0</v>
      </c>
      <c r="L432" s="278"/>
      <c r="M432" s="239">
        <f>SUM(D432:K432)</f>
        <v>0</v>
      </c>
      <c r="N432" s="238"/>
      <c r="O432" s="238"/>
      <c r="P432" s="238"/>
      <c r="Q432" s="238"/>
      <c r="R432" s="238"/>
    </row>
    <row r="433" spans="1:18" ht="27" customHeight="1" x14ac:dyDescent="0.15">
      <c r="A433" s="187" t="s">
        <v>159</v>
      </c>
      <c r="B433" s="195"/>
      <c r="C433" s="195"/>
      <c r="D433" s="195"/>
      <c r="E433" s="203"/>
      <c r="F433" s="203"/>
      <c r="G433" s="203"/>
      <c r="H433" s="203"/>
      <c r="I433" s="203"/>
      <c r="J433" s="203"/>
      <c r="K433" s="203"/>
      <c r="L433" s="203"/>
      <c r="M433" s="204" t="s">
        <v>631</v>
      </c>
    </row>
    <row r="434" spans="1:18" x14ac:dyDescent="0.15">
      <c r="A434" s="187" t="s">
        <v>447</v>
      </c>
    </row>
    <row r="435" spans="1:18" ht="13.5" customHeight="1" x14ac:dyDescent="0.15">
      <c r="A435" s="187" t="s">
        <v>448</v>
      </c>
      <c r="N435" s="205"/>
      <c r="O435" s="205"/>
      <c r="P435" s="205"/>
      <c r="Q435" s="205"/>
      <c r="R435" s="205"/>
    </row>
    <row r="436" spans="1:18" x14ac:dyDescent="0.15">
      <c r="A436" s="206" t="s">
        <v>449</v>
      </c>
      <c r="B436" s="205"/>
      <c r="C436" s="205"/>
      <c r="D436" s="205"/>
      <c r="E436" s="205"/>
      <c r="F436" s="205"/>
      <c r="G436" s="205"/>
      <c r="H436" s="205"/>
      <c r="I436" s="205"/>
      <c r="J436" s="205"/>
      <c r="K436" s="205"/>
      <c r="L436" s="205"/>
      <c r="M436" s="205"/>
      <c r="N436" s="205"/>
      <c r="O436" s="205"/>
      <c r="P436" s="205"/>
      <c r="Q436" s="205"/>
      <c r="R436" s="205"/>
    </row>
    <row r="437" spans="1:18" x14ac:dyDescent="0.15">
      <c r="A437" s="207" t="s">
        <v>148</v>
      </c>
      <c r="B437" s="205"/>
      <c r="C437" s="205"/>
      <c r="D437" s="205"/>
      <c r="E437" s="205"/>
      <c r="F437" s="205"/>
      <c r="G437" s="205"/>
      <c r="H437" s="205"/>
      <c r="I437" s="205"/>
      <c r="J437" s="205"/>
      <c r="K437" s="205"/>
      <c r="L437" s="205"/>
      <c r="M437" s="205"/>
      <c r="N437" s="205"/>
      <c r="O437" s="205"/>
      <c r="P437" s="205"/>
      <c r="Q437" s="205"/>
      <c r="R437" s="205"/>
    </row>
    <row r="438" spans="1:18" x14ac:dyDescent="0.15">
      <c r="A438" s="206" t="s">
        <v>149</v>
      </c>
      <c r="B438" s="205"/>
      <c r="C438" s="205"/>
      <c r="D438" s="205"/>
      <c r="E438" s="205"/>
      <c r="F438" s="205"/>
      <c r="G438" s="205"/>
      <c r="H438" s="205"/>
      <c r="I438" s="205"/>
      <c r="J438" s="205"/>
      <c r="K438" s="205"/>
      <c r="L438" s="205"/>
      <c r="M438" s="205"/>
      <c r="N438" s="205"/>
      <c r="O438" s="205"/>
      <c r="P438" s="205"/>
      <c r="Q438" s="205"/>
      <c r="R438" s="205"/>
    </row>
    <row r="439" spans="1:18" x14ac:dyDescent="0.15">
      <c r="A439" s="208" t="s">
        <v>160</v>
      </c>
      <c r="B439" s="205"/>
      <c r="C439" s="205"/>
      <c r="D439" s="205"/>
      <c r="E439" s="205"/>
      <c r="F439" s="205"/>
      <c r="G439" s="205"/>
      <c r="H439" s="205"/>
      <c r="I439" s="205"/>
      <c r="J439" s="205"/>
      <c r="K439" s="205"/>
      <c r="L439" s="205"/>
      <c r="M439" s="205"/>
      <c r="N439" s="205"/>
      <c r="O439" s="205"/>
      <c r="P439" s="205"/>
      <c r="Q439" s="205"/>
      <c r="R439" s="205"/>
    </row>
    <row r="440" spans="1:18" x14ac:dyDescent="0.15">
      <c r="A440" s="208"/>
      <c r="B440" s="205"/>
      <c r="C440" s="205"/>
      <c r="D440" s="205"/>
      <c r="E440" s="205"/>
      <c r="F440" s="205"/>
      <c r="G440" s="205"/>
      <c r="H440" s="205"/>
      <c r="I440" s="205"/>
      <c r="J440" s="205"/>
      <c r="K440" s="205"/>
      <c r="L440" s="205"/>
      <c r="M440" s="205"/>
      <c r="N440" s="205"/>
      <c r="O440" s="205"/>
      <c r="P440" s="205"/>
      <c r="Q440" s="205"/>
      <c r="R440" s="205"/>
    </row>
    <row r="441" spans="1:18" ht="24" x14ac:dyDescent="0.15">
      <c r="A441" s="260" t="s">
        <v>151</v>
      </c>
      <c r="B441" s="240"/>
      <c r="C441" s="241" t="str">
        <f>+IF(OR(B441="月",B441="時間",B441="日"),"","←未選択です。賃金計算ができません。")</f>
        <v>←未選択です。賃金計算ができません。</v>
      </c>
      <c r="D441" s="241"/>
      <c r="N441" s="205"/>
      <c r="O441" s="205"/>
      <c r="P441" s="205"/>
      <c r="Q441" s="205"/>
      <c r="R441" s="205"/>
    </row>
    <row r="442" spans="1:18" x14ac:dyDescent="0.15">
      <c r="A442" s="208"/>
      <c r="B442" s="205"/>
      <c r="C442" s="205"/>
      <c r="D442" s="205"/>
      <c r="E442" s="205"/>
      <c r="F442" s="205"/>
      <c r="G442" s="205"/>
      <c r="H442" s="205"/>
      <c r="I442" s="205"/>
      <c r="J442" s="205"/>
      <c r="K442" s="205"/>
      <c r="L442" s="205"/>
      <c r="M442" s="205"/>
      <c r="N442" s="205"/>
      <c r="O442" s="205"/>
      <c r="P442" s="205"/>
      <c r="Q442" s="205"/>
      <c r="R442" s="205"/>
    </row>
    <row r="443" spans="1:18" ht="13.5" customHeight="1" x14ac:dyDescent="0.15">
      <c r="A443" s="485" t="s">
        <v>142</v>
      </c>
      <c r="B443" s="485" t="s">
        <v>152</v>
      </c>
      <c r="C443" s="474" t="str">
        <f>+"単価
（円/"&amp;B441&amp;"）"</f>
        <v>単価
（円/）</v>
      </c>
      <c r="D443" s="456" t="str">
        <f>+"活動時間（単位："&amp;B441&amp;"）"</f>
        <v>活動時間（単位：）</v>
      </c>
      <c r="E443" s="457"/>
      <c r="F443" s="457"/>
      <c r="G443" s="457"/>
      <c r="H443" s="457"/>
      <c r="I443" s="457"/>
      <c r="J443" s="457"/>
      <c r="K443" s="457"/>
      <c r="L443" s="458"/>
      <c r="M443" s="487" t="s">
        <v>161</v>
      </c>
      <c r="N443" s="195"/>
      <c r="O443" s="195"/>
      <c r="P443" s="195"/>
      <c r="Q443" s="195"/>
      <c r="R443" s="195"/>
    </row>
    <row r="444" spans="1:18" x14ac:dyDescent="0.15">
      <c r="A444" s="485"/>
      <c r="B444" s="485"/>
      <c r="C444" s="474"/>
      <c r="D444" s="196" t="s">
        <v>162</v>
      </c>
      <c r="E444" s="196" t="s">
        <v>144</v>
      </c>
      <c r="F444" s="196" t="s">
        <v>145</v>
      </c>
      <c r="G444" s="196" t="s">
        <v>1</v>
      </c>
      <c r="H444" s="196" t="s">
        <v>2</v>
      </c>
      <c r="I444" s="196" t="s">
        <v>3</v>
      </c>
      <c r="J444" s="196" t="s">
        <v>5</v>
      </c>
      <c r="K444" s="196" t="s">
        <v>4</v>
      </c>
      <c r="L444" s="196" t="s">
        <v>146</v>
      </c>
      <c r="M444" s="488"/>
      <c r="N444" s="197"/>
      <c r="O444" s="197"/>
      <c r="P444" s="197"/>
      <c r="Q444" s="197"/>
      <c r="R444" s="197"/>
    </row>
    <row r="445" spans="1:18" ht="30" customHeight="1" x14ac:dyDescent="0.15">
      <c r="A445" s="467"/>
      <c r="B445" s="216"/>
      <c r="C445" s="217"/>
      <c r="D445" s="218"/>
      <c r="E445" s="219"/>
      <c r="F445" s="219"/>
      <c r="G445" s="219"/>
      <c r="H445" s="219"/>
      <c r="I445" s="219"/>
      <c r="J445" s="219"/>
      <c r="K445" s="219"/>
      <c r="L445" s="220">
        <f t="shared" ref="L445:L458" si="35">+SUM(D445:K445)</f>
        <v>0</v>
      </c>
      <c r="M445" s="221">
        <f>+IF(B441="",0,IF(C445="",0,C445*L445))</f>
        <v>0</v>
      </c>
      <c r="N445" s="238"/>
      <c r="O445" s="238"/>
      <c r="P445" s="238"/>
      <c r="Q445" s="238"/>
      <c r="R445" s="238"/>
    </row>
    <row r="446" spans="1:18" ht="30" customHeight="1" x14ac:dyDescent="0.15">
      <c r="A446" s="468"/>
      <c r="B446" s="223"/>
      <c r="C446" s="224"/>
      <c r="D446" s="225"/>
      <c r="E446" s="226"/>
      <c r="F446" s="226"/>
      <c r="G446" s="226"/>
      <c r="H446" s="226"/>
      <c r="I446" s="226"/>
      <c r="J446" s="226"/>
      <c r="K446" s="226"/>
      <c r="L446" s="227">
        <f t="shared" si="35"/>
        <v>0</v>
      </c>
      <c r="M446" s="228">
        <f>+IF(B441="",0,IF(C446="",0,C446*L446))</f>
        <v>0</v>
      </c>
      <c r="N446" s="238"/>
      <c r="O446" s="238"/>
      <c r="P446" s="238"/>
      <c r="Q446" s="238"/>
      <c r="R446" s="238"/>
    </row>
    <row r="447" spans="1:18" ht="30" customHeight="1" x14ac:dyDescent="0.15">
      <c r="A447" s="468"/>
      <c r="B447" s="223"/>
      <c r="C447" s="224"/>
      <c r="D447" s="225"/>
      <c r="E447" s="226"/>
      <c r="F447" s="226"/>
      <c r="G447" s="226"/>
      <c r="H447" s="226"/>
      <c r="I447" s="226"/>
      <c r="J447" s="226"/>
      <c r="K447" s="226"/>
      <c r="L447" s="227">
        <f t="shared" si="35"/>
        <v>0</v>
      </c>
      <c r="M447" s="228">
        <f>+IF(B441="",0,IF(C447="",0,C447*L447))</f>
        <v>0</v>
      </c>
      <c r="N447" s="238"/>
      <c r="O447" s="238"/>
      <c r="P447" s="238"/>
      <c r="Q447" s="238"/>
      <c r="R447" s="238"/>
    </row>
    <row r="448" spans="1:18" ht="30" customHeight="1" x14ac:dyDescent="0.15">
      <c r="A448" s="468"/>
      <c r="B448" s="223"/>
      <c r="C448" s="224"/>
      <c r="D448" s="225"/>
      <c r="E448" s="226"/>
      <c r="F448" s="226"/>
      <c r="G448" s="226"/>
      <c r="H448" s="226"/>
      <c r="I448" s="226"/>
      <c r="J448" s="226"/>
      <c r="K448" s="226"/>
      <c r="L448" s="227">
        <f t="shared" si="35"/>
        <v>0</v>
      </c>
      <c r="M448" s="228">
        <f>+IF(B441="",0,IF(C448="",0,C448*L448))</f>
        <v>0</v>
      </c>
      <c r="N448" s="238"/>
      <c r="O448" s="238"/>
      <c r="P448" s="238"/>
      <c r="Q448" s="238"/>
      <c r="R448" s="238"/>
    </row>
    <row r="449" spans="1:18" ht="30" customHeight="1" x14ac:dyDescent="0.15">
      <c r="A449" s="468"/>
      <c r="B449" s="223"/>
      <c r="C449" s="224"/>
      <c r="D449" s="225"/>
      <c r="E449" s="226"/>
      <c r="F449" s="226"/>
      <c r="G449" s="226"/>
      <c r="H449" s="226"/>
      <c r="I449" s="226"/>
      <c r="J449" s="226"/>
      <c r="K449" s="226"/>
      <c r="L449" s="227">
        <f t="shared" si="35"/>
        <v>0</v>
      </c>
      <c r="M449" s="228">
        <f>+IF(B441="",0,IF(C449="",0,C449*L449))</f>
        <v>0</v>
      </c>
      <c r="N449" s="238"/>
      <c r="O449" s="238"/>
      <c r="P449" s="238"/>
      <c r="Q449" s="238"/>
      <c r="R449" s="238"/>
    </row>
    <row r="450" spans="1:18" ht="30" customHeight="1" x14ac:dyDescent="0.15">
      <c r="A450" s="468"/>
      <c r="B450" s="223"/>
      <c r="C450" s="224"/>
      <c r="D450" s="225"/>
      <c r="E450" s="226"/>
      <c r="F450" s="226"/>
      <c r="G450" s="226"/>
      <c r="H450" s="226"/>
      <c r="I450" s="226"/>
      <c r="J450" s="226"/>
      <c r="K450" s="226"/>
      <c r="L450" s="227">
        <f t="shared" si="35"/>
        <v>0</v>
      </c>
      <c r="M450" s="228">
        <f>+IF(B441="",0,IF(C450="",0,C450*L450))</f>
        <v>0</v>
      </c>
      <c r="N450" s="238"/>
      <c r="O450" s="238"/>
      <c r="P450" s="238"/>
      <c r="Q450" s="238"/>
      <c r="R450" s="238"/>
    </row>
    <row r="451" spans="1:18" ht="30" customHeight="1" x14ac:dyDescent="0.15">
      <c r="A451" s="468"/>
      <c r="B451" s="223"/>
      <c r="C451" s="224"/>
      <c r="D451" s="225"/>
      <c r="E451" s="226"/>
      <c r="F451" s="226"/>
      <c r="G451" s="226"/>
      <c r="H451" s="226"/>
      <c r="I451" s="226"/>
      <c r="J451" s="226"/>
      <c r="K451" s="226"/>
      <c r="L451" s="227">
        <f t="shared" si="35"/>
        <v>0</v>
      </c>
      <c r="M451" s="228">
        <f>+IF(B441="",0,IF(C451="",0,C451*L451))</f>
        <v>0</v>
      </c>
      <c r="N451" s="238"/>
      <c r="O451" s="238"/>
      <c r="P451" s="238"/>
      <c r="Q451" s="238"/>
      <c r="R451" s="238"/>
    </row>
    <row r="452" spans="1:18" ht="30" customHeight="1" x14ac:dyDescent="0.15">
      <c r="A452" s="468"/>
      <c r="B452" s="223"/>
      <c r="C452" s="224"/>
      <c r="D452" s="225"/>
      <c r="E452" s="226"/>
      <c r="F452" s="226"/>
      <c r="G452" s="226"/>
      <c r="H452" s="226"/>
      <c r="I452" s="226"/>
      <c r="J452" s="226"/>
      <c r="K452" s="226"/>
      <c r="L452" s="227">
        <f t="shared" si="35"/>
        <v>0</v>
      </c>
      <c r="M452" s="228">
        <f>+IF(B441="",0,IF(C452="",0,C452*L452))</f>
        <v>0</v>
      </c>
      <c r="N452" s="238"/>
      <c r="O452" s="238"/>
      <c r="P452" s="238"/>
      <c r="Q452" s="238"/>
      <c r="R452" s="238"/>
    </row>
    <row r="453" spans="1:18" ht="30" customHeight="1" x14ac:dyDescent="0.15">
      <c r="A453" s="468"/>
      <c r="B453" s="223"/>
      <c r="C453" s="224"/>
      <c r="D453" s="225"/>
      <c r="E453" s="226"/>
      <c r="F453" s="226"/>
      <c r="G453" s="226"/>
      <c r="H453" s="226"/>
      <c r="I453" s="226"/>
      <c r="J453" s="226"/>
      <c r="K453" s="226"/>
      <c r="L453" s="227">
        <f t="shared" si="35"/>
        <v>0</v>
      </c>
      <c r="M453" s="228">
        <f>+IF(B441="",0,IF(C453="",0,C453*L453))</f>
        <v>0</v>
      </c>
      <c r="N453" s="238"/>
      <c r="O453" s="238"/>
      <c r="P453" s="238"/>
      <c r="Q453" s="238"/>
      <c r="R453" s="238"/>
    </row>
    <row r="454" spans="1:18" ht="30" customHeight="1" x14ac:dyDescent="0.15">
      <c r="A454" s="468"/>
      <c r="B454" s="223"/>
      <c r="C454" s="224"/>
      <c r="D454" s="225"/>
      <c r="E454" s="226"/>
      <c r="F454" s="226"/>
      <c r="G454" s="226"/>
      <c r="H454" s="226"/>
      <c r="I454" s="226"/>
      <c r="J454" s="226"/>
      <c r="K454" s="226"/>
      <c r="L454" s="227">
        <f t="shared" si="35"/>
        <v>0</v>
      </c>
      <c r="M454" s="228">
        <f>+IF(B441="",0,IF(C454="",0,C454*L454))</f>
        <v>0</v>
      </c>
      <c r="N454" s="238"/>
      <c r="O454" s="238"/>
      <c r="P454" s="238"/>
      <c r="Q454" s="238"/>
      <c r="R454" s="238"/>
    </row>
    <row r="455" spans="1:18" ht="30" customHeight="1" x14ac:dyDescent="0.15">
      <c r="A455" s="468"/>
      <c r="B455" s="223"/>
      <c r="C455" s="224"/>
      <c r="D455" s="225"/>
      <c r="E455" s="226"/>
      <c r="F455" s="226"/>
      <c r="G455" s="226"/>
      <c r="H455" s="226"/>
      <c r="I455" s="226"/>
      <c r="J455" s="226"/>
      <c r="K455" s="226"/>
      <c r="L455" s="227">
        <f t="shared" si="35"/>
        <v>0</v>
      </c>
      <c r="M455" s="228">
        <f>+IF(B441="",0,IF(C455="",0,C455*L455))</f>
        <v>0</v>
      </c>
      <c r="N455" s="238"/>
      <c r="O455" s="238"/>
      <c r="P455" s="238"/>
      <c r="Q455" s="238"/>
      <c r="R455" s="238"/>
    </row>
    <row r="456" spans="1:18" ht="30" customHeight="1" x14ac:dyDescent="0.15">
      <c r="A456" s="468"/>
      <c r="B456" s="223"/>
      <c r="C456" s="224"/>
      <c r="D456" s="225"/>
      <c r="E456" s="226"/>
      <c r="F456" s="226"/>
      <c r="G456" s="226"/>
      <c r="H456" s="226"/>
      <c r="I456" s="226"/>
      <c r="J456" s="226"/>
      <c r="K456" s="226"/>
      <c r="L456" s="227">
        <f t="shared" si="35"/>
        <v>0</v>
      </c>
      <c r="M456" s="228">
        <f>+IF(B441="",0,IF(C456="",0,C456*L456))</f>
        <v>0</v>
      </c>
      <c r="N456" s="238"/>
      <c r="O456" s="238"/>
      <c r="P456" s="238"/>
      <c r="Q456" s="238"/>
      <c r="R456" s="238"/>
    </row>
    <row r="457" spans="1:18" ht="30" customHeight="1" x14ac:dyDescent="0.15">
      <c r="A457" s="468"/>
      <c r="B457" s="223"/>
      <c r="C457" s="224"/>
      <c r="D457" s="225"/>
      <c r="E457" s="226"/>
      <c r="F457" s="226"/>
      <c r="G457" s="226"/>
      <c r="H457" s="226"/>
      <c r="I457" s="226"/>
      <c r="J457" s="226"/>
      <c r="K457" s="226"/>
      <c r="L457" s="227">
        <f t="shared" si="35"/>
        <v>0</v>
      </c>
      <c r="M457" s="228">
        <f>+IF(B441="",0,IF(C457="",0,C457*L457))</f>
        <v>0</v>
      </c>
      <c r="N457" s="238"/>
      <c r="O457" s="238"/>
      <c r="P457" s="238"/>
      <c r="Q457" s="238"/>
      <c r="R457" s="238"/>
    </row>
    <row r="458" spans="1:18" ht="30" customHeight="1" x14ac:dyDescent="0.15">
      <c r="A458" s="469"/>
      <c r="B458" s="229"/>
      <c r="C458" s="230"/>
      <c r="D458" s="231"/>
      <c r="E458" s="232"/>
      <c r="F458" s="232"/>
      <c r="G458" s="232"/>
      <c r="H458" s="232"/>
      <c r="I458" s="232"/>
      <c r="J458" s="232"/>
      <c r="K458" s="232"/>
      <c r="L458" s="233">
        <f t="shared" si="35"/>
        <v>0</v>
      </c>
      <c r="M458" s="234">
        <f>+IF(B441="",0,IF(C458="",0,C458*L458))</f>
        <v>0</v>
      </c>
      <c r="N458" s="238"/>
      <c r="O458" s="238"/>
      <c r="P458" s="238"/>
      <c r="Q458" s="238"/>
      <c r="R458" s="238"/>
    </row>
    <row r="459" spans="1:18" ht="30" customHeight="1" x14ac:dyDescent="0.15">
      <c r="A459" s="470" t="str">
        <f>B441&amp;"計"</f>
        <v>計</v>
      </c>
      <c r="B459" s="471"/>
      <c r="C459" s="472"/>
      <c r="D459" s="235">
        <f>+SUM(D445:D458)</f>
        <v>0</v>
      </c>
      <c r="E459" s="235">
        <f t="shared" ref="E459:K459" si="36">+SUM(E445:E458)</f>
        <v>0</v>
      </c>
      <c r="F459" s="235">
        <f t="shared" si="36"/>
        <v>0</v>
      </c>
      <c r="G459" s="235">
        <f t="shared" si="36"/>
        <v>0</v>
      </c>
      <c r="H459" s="235">
        <f t="shared" si="36"/>
        <v>0</v>
      </c>
      <c r="I459" s="235">
        <f t="shared" si="36"/>
        <v>0</v>
      </c>
      <c r="J459" s="235">
        <f t="shared" si="36"/>
        <v>0</v>
      </c>
      <c r="K459" s="235">
        <f t="shared" si="36"/>
        <v>0</v>
      </c>
      <c r="L459" s="236">
        <f>+SUM(D459:K459)</f>
        <v>0</v>
      </c>
      <c r="M459" s="237"/>
      <c r="N459" s="238"/>
      <c r="O459" s="238"/>
      <c r="P459" s="238"/>
      <c r="Q459" s="238"/>
      <c r="R459" s="238"/>
    </row>
    <row r="460" spans="1:18" ht="27" customHeight="1" x14ac:dyDescent="0.15">
      <c r="A460" s="470" t="s">
        <v>155</v>
      </c>
      <c r="B460" s="471"/>
      <c r="C460" s="472"/>
      <c r="D460" s="202">
        <f>IF(B441="",0,SUMPRODUCT(C445:C458,D445:D458))</f>
        <v>0</v>
      </c>
      <c r="E460" s="202">
        <f>IF(B441="",0,SUMPRODUCT(C445:C458,E445:E458))</f>
        <v>0</v>
      </c>
      <c r="F460" s="202">
        <f>IF(B441="",0,SUMPRODUCT(C445:C458,F445:F458))</f>
        <v>0</v>
      </c>
      <c r="G460" s="202">
        <f>IF(B441="",0,SUMPRODUCT(C445:C458,G445:G458))</f>
        <v>0</v>
      </c>
      <c r="H460" s="202">
        <f>IF(B441="",0,SUMPRODUCT(C445:C458,H445:H458))</f>
        <v>0</v>
      </c>
      <c r="I460" s="202">
        <f>IF(B441="",0,SUMPRODUCT(C445:C458,I445:I458))</f>
        <v>0</v>
      </c>
      <c r="J460" s="202">
        <f>IF(B441="",0,SUMPRODUCT(C445:C458,J445:J458))</f>
        <v>0</v>
      </c>
      <c r="K460" s="202">
        <f>IF(B441="",0,SUMPRODUCT(C445:C458,K445:K458))</f>
        <v>0</v>
      </c>
      <c r="L460" s="237"/>
      <c r="M460" s="239">
        <f>SUM(D460:K460)</f>
        <v>0</v>
      </c>
      <c r="N460" s="238"/>
      <c r="O460" s="238"/>
      <c r="P460" s="238"/>
      <c r="Q460" s="238"/>
      <c r="R460" s="238"/>
    </row>
    <row r="461" spans="1:18" ht="27" customHeight="1" x14ac:dyDescent="0.15">
      <c r="A461" s="187" t="s">
        <v>159</v>
      </c>
      <c r="B461" s="195"/>
      <c r="C461" s="195"/>
      <c r="D461" s="195"/>
      <c r="E461" s="203"/>
      <c r="F461" s="203"/>
      <c r="G461" s="203"/>
      <c r="H461" s="203"/>
      <c r="I461" s="203"/>
      <c r="J461" s="203"/>
      <c r="K461" s="203"/>
      <c r="L461" s="203"/>
      <c r="M461" s="204" t="s">
        <v>632</v>
      </c>
    </row>
    <row r="462" spans="1:18" x14ac:dyDescent="0.15">
      <c r="A462" s="187" t="s">
        <v>447</v>
      </c>
    </row>
    <row r="463" spans="1:18" ht="13.5" customHeight="1" x14ac:dyDescent="0.15">
      <c r="A463" s="187" t="s">
        <v>448</v>
      </c>
      <c r="N463" s="205"/>
      <c r="O463" s="205"/>
      <c r="P463" s="205"/>
      <c r="Q463" s="205"/>
      <c r="R463" s="205"/>
    </row>
    <row r="464" spans="1:18" x14ac:dyDescent="0.15">
      <c r="A464" s="206" t="s">
        <v>449</v>
      </c>
      <c r="B464" s="205"/>
      <c r="C464" s="205"/>
      <c r="D464" s="205"/>
      <c r="E464" s="205"/>
      <c r="F464" s="205"/>
      <c r="G464" s="205"/>
      <c r="H464" s="205"/>
      <c r="I464" s="205"/>
      <c r="J464" s="205"/>
      <c r="K464" s="205"/>
      <c r="L464" s="205"/>
      <c r="M464" s="205"/>
      <c r="N464" s="205"/>
      <c r="O464" s="205"/>
      <c r="P464" s="205"/>
      <c r="Q464" s="205"/>
      <c r="R464" s="205"/>
    </row>
    <row r="465" spans="1:18" x14ac:dyDescent="0.15">
      <c r="A465" s="207" t="s">
        <v>148</v>
      </c>
      <c r="B465" s="205"/>
      <c r="C465" s="205"/>
      <c r="D465" s="205"/>
      <c r="E465" s="205"/>
      <c r="F465" s="205"/>
      <c r="G465" s="205"/>
      <c r="H465" s="205"/>
      <c r="I465" s="205"/>
      <c r="J465" s="205"/>
      <c r="K465" s="205"/>
      <c r="L465" s="205"/>
      <c r="M465" s="205"/>
      <c r="N465" s="205"/>
      <c r="O465" s="205"/>
      <c r="P465" s="205"/>
      <c r="Q465" s="205"/>
      <c r="R465" s="205"/>
    </row>
    <row r="466" spans="1:18" x14ac:dyDescent="0.15">
      <c r="A466" s="206" t="s">
        <v>149</v>
      </c>
      <c r="B466" s="205"/>
      <c r="C466" s="205"/>
      <c r="D466" s="205"/>
      <c r="E466" s="205"/>
      <c r="F466" s="205"/>
      <c r="G466" s="205"/>
      <c r="H466" s="205"/>
      <c r="I466" s="205"/>
      <c r="J466" s="205"/>
      <c r="K466" s="205"/>
      <c r="L466" s="205"/>
      <c r="M466" s="205"/>
      <c r="N466" s="205"/>
      <c r="O466" s="205"/>
      <c r="P466" s="205"/>
      <c r="Q466" s="205"/>
      <c r="R466" s="205"/>
    </row>
    <row r="467" spans="1:18" x14ac:dyDescent="0.15">
      <c r="A467" s="208" t="s">
        <v>160</v>
      </c>
      <c r="B467" s="205"/>
      <c r="C467" s="205"/>
      <c r="D467" s="205"/>
      <c r="E467" s="205"/>
      <c r="F467" s="205"/>
      <c r="G467" s="205"/>
      <c r="H467" s="205"/>
      <c r="I467" s="205"/>
      <c r="J467" s="205"/>
      <c r="K467" s="205"/>
      <c r="L467" s="205"/>
      <c r="M467" s="205"/>
      <c r="N467" s="205"/>
      <c r="O467" s="205"/>
      <c r="P467" s="205"/>
      <c r="Q467" s="205"/>
      <c r="R467" s="205"/>
    </row>
    <row r="468" spans="1:18" x14ac:dyDescent="0.15">
      <c r="A468" s="208"/>
      <c r="B468" s="205"/>
      <c r="C468" s="205"/>
      <c r="D468" s="205"/>
      <c r="E468" s="205"/>
      <c r="F468" s="205"/>
      <c r="G468" s="205"/>
      <c r="H468" s="205"/>
      <c r="I468" s="205"/>
      <c r="J468" s="205"/>
      <c r="K468" s="205"/>
      <c r="L468" s="205"/>
      <c r="M468" s="205"/>
      <c r="N468" s="205"/>
      <c r="O468" s="205"/>
      <c r="P468" s="205"/>
      <c r="Q468" s="205"/>
      <c r="R468" s="205"/>
    </row>
    <row r="469" spans="1:18" ht="24" x14ac:dyDescent="0.15">
      <c r="A469" s="260" t="s">
        <v>151</v>
      </c>
      <c r="B469" s="240"/>
      <c r="C469" s="241" t="str">
        <f>+IF(OR(B469="月",B469="時間",B469="日"),"","←未選択です。賃金計算ができません。")</f>
        <v>←未選択です。賃金計算ができません。</v>
      </c>
      <c r="D469" s="241"/>
      <c r="N469" s="205"/>
      <c r="O469" s="205"/>
      <c r="P469" s="205"/>
      <c r="Q469" s="205"/>
      <c r="R469" s="205"/>
    </row>
    <row r="470" spans="1:18" x14ac:dyDescent="0.15">
      <c r="A470" s="208"/>
      <c r="B470" s="205"/>
      <c r="C470" s="205"/>
      <c r="D470" s="205"/>
      <c r="E470" s="205"/>
      <c r="F470" s="205"/>
      <c r="G470" s="205"/>
      <c r="H470" s="205"/>
      <c r="I470" s="205"/>
      <c r="J470" s="205"/>
      <c r="K470" s="205"/>
      <c r="L470" s="205"/>
      <c r="M470" s="205"/>
      <c r="N470" s="205"/>
      <c r="O470" s="205"/>
      <c r="P470" s="205"/>
      <c r="Q470" s="205"/>
      <c r="R470" s="205"/>
    </row>
    <row r="471" spans="1:18" ht="13.5" customHeight="1" x14ac:dyDescent="0.15">
      <c r="A471" s="485" t="s">
        <v>142</v>
      </c>
      <c r="B471" s="485" t="s">
        <v>152</v>
      </c>
      <c r="C471" s="474" t="str">
        <f>+"単価
（円/"&amp;B469&amp;"）"</f>
        <v>単価
（円/）</v>
      </c>
      <c r="D471" s="456" t="str">
        <f>+"活動時間（単位："&amp;B469&amp;"）"</f>
        <v>活動時間（単位：）</v>
      </c>
      <c r="E471" s="457"/>
      <c r="F471" s="457"/>
      <c r="G471" s="457"/>
      <c r="H471" s="457"/>
      <c r="I471" s="457"/>
      <c r="J471" s="457"/>
      <c r="K471" s="457"/>
      <c r="L471" s="458"/>
      <c r="M471" s="487" t="s">
        <v>161</v>
      </c>
      <c r="N471" s="195"/>
      <c r="O471" s="195"/>
      <c r="P471" s="195"/>
      <c r="Q471" s="195"/>
      <c r="R471" s="195"/>
    </row>
    <row r="472" spans="1:18" x14ac:dyDescent="0.15">
      <c r="A472" s="485"/>
      <c r="B472" s="485"/>
      <c r="C472" s="474"/>
      <c r="D472" s="196" t="s">
        <v>162</v>
      </c>
      <c r="E472" s="196" t="s">
        <v>144</v>
      </c>
      <c r="F472" s="196" t="s">
        <v>145</v>
      </c>
      <c r="G472" s="196" t="s">
        <v>1</v>
      </c>
      <c r="H472" s="196" t="s">
        <v>2</v>
      </c>
      <c r="I472" s="196" t="s">
        <v>3</v>
      </c>
      <c r="J472" s="196" t="s">
        <v>5</v>
      </c>
      <c r="K472" s="196" t="s">
        <v>4</v>
      </c>
      <c r="L472" s="196" t="s">
        <v>146</v>
      </c>
      <c r="M472" s="488"/>
      <c r="N472" s="197"/>
      <c r="O472" s="197"/>
      <c r="P472" s="197"/>
      <c r="Q472" s="197"/>
      <c r="R472" s="197"/>
    </row>
    <row r="473" spans="1:18" ht="30" customHeight="1" x14ac:dyDescent="0.15">
      <c r="A473" s="467"/>
      <c r="B473" s="216"/>
      <c r="C473" s="217"/>
      <c r="D473" s="218"/>
      <c r="E473" s="219"/>
      <c r="F473" s="219"/>
      <c r="G473" s="219"/>
      <c r="H473" s="219"/>
      <c r="I473" s="219"/>
      <c r="J473" s="219"/>
      <c r="K473" s="219"/>
      <c r="L473" s="220">
        <f t="shared" ref="L473:L486" si="37">+SUM(D473:K473)</f>
        <v>0</v>
      </c>
      <c r="M473" s="221">
        <f>+IF(B469="",0,IF(C473="",0,C473*L473))</f>
        <v>0</v>
      </c>
      <c r="N473" s="238"/>
      <c r="O473" s="238"/>
      <c r="P473" s="238"/>
      <c r="Q473" s="238"/>
      <c r="R473" s="238"/>
    </row>
    <row r="474" spans="1:18" ht="30" customHeight="1" x14ac:dyDescent="0.15">
      <c r="A474" s="468"/>
      <c r="B474" s="223"/>
      <c r="C474" s="224"/>
      <c r="D474" s="225"/>
      <c r="E474" s="226"/>
      <c r="F474" s="226"/>
      <c r="G474" s="226"/>
      <c r="H474" s="226"/>
      <c r="I474" s="226"/>
      <c r="J474" s="226"/>
      <c r="K474" s="226"/>
      <c r="L474" s="227">
        <f t="shared" si="37"/>
        <v>0</v>
      </c>
      <c r="M474" s="228">
        <f>+IF(B469="",0,IF(C474="",0,C474*L474))</f>
        <v>0</v>
      </c>
      <c r="N474" s="238"/>
      <c r="O474" s="238"/>
      <c r="P474" s="238"/>
      <c r="Q474" s="238"/>
      <c r="R474" s="238"/>
    </row>
    <row r="475" spans="1:18" ht="30" customHeight="1" x14ac:dyDescent="0.15">
      <c r="A475" s="468"/>
      <c r="B475" s="223"/>
      <c r="C475" s="224"/>
      <c r="D475" s="225"/>
      <c r="E475" s="226"/>
      <c r="F475" s="226"/>
      <c r="G475" s="226"/>
      <c r="H475" s="226"/>
      <c r="I475" s="226"/>
      <c r="J475" s="226"/>
      <c r="K475" s="226"/>
      <c r="L475" s="227">
        <f t="shared" si="37"/>
        <v>0</v>
      </c>
      <c r="M475" s="228">
        <f>+IF(B469="",0,IF(C475="",0,C475*L475))</f>
        <v>0</v>
      </c>
      <c r="N475" s="238"/>
      <c r="O475" s="238"/>
      <c r="P475" s="238"/>
      <c r="Q475" s="238"/>
      <c r="R475" s="238"/>
    </row>
    <row r="476" spans="1:18" ht="30" customHeight="1" x14ac:dyDescent="0.15">
      <c r="A476" s="468"/>
      <c r="B476" s="223"/>
      <c r="C476" s="224"/>
      <c r="D476" s="225"/>
      <c r="E476" s="226"/>
      <c r="F476" s="226"/>
      <c r="G476" s="226"/>
      <c r="H476" s="226"/>
      <c r="I476" s="226"/>
      <c r="J476" s="226"/>
      <c r="K476" s="226"/>
      <c r="L476" s="227">
        <f t="shared" si="37"/>
        <v>0</v>
      </c>
      <c r="M476" s="228">
        <f>+IF(B469="",0,IF(C476="",0,C476*L476))</f>
        <v>0</v>
      </c>
      <c r="N476" s="238"/>
      <c r="O476" s="238"/>
      <c r="P476" s="238"/>
      <c r="Q476" s="238"/>
      <c r="R476" s="238"/>
    </row>
    <row r="477" spans="1:18" ht="30" customHeight="1" x14ac:dyDescent="0.15">
      <c r="A477" s="468"/>
      <c r="B477" s="223"/>
      <c r="C477" s="224"/>
      <c r="D477" s="225"/>
      <c r="E477" s="226"/>
      <c r="F477" s="226"/>
      <c r="G477" s="226"/>
      <c r="H477" s="226"/>
      <c r="I477" s="226"/>
      <c r="J477" s="226"/>
      <c r="K477" s="226"/>
      <c r="L477" s="227">
        <f t="shared" si="37"/>
        <v>0</v>
      </c>
      <c r="M477" s="228">
        <f>+IF(B469="",0,IF(C477="",0,C477*L477))</f>
        <v>0</v>
      </c>
      <c r="N477" s="238"/>
      <c r="O477" s="238"/>
      <c r="P477" s="238"/>
      <c r="Q477" s="238"/>
      <c r="R477" s="238"/>
    </row>
    <row r="478" spans="1:18" ht="30" customHeight="1" x14ac:dyDescent="0.15">
      <c r="A478" s="468"/>
      <c r="B478" s="223"/>
      <c r="C478" s="224"/>
      <c r="D478" s="225"/>
      <c r="E478" s="226"/>
      <c r="F478" s="226"/>
      <c r="G478" s="226"/>
      <c r="H478" s="226"/>
      <c r="I478" s="226"/>
      <c r="J478" s="226"/>
      <c r="K478" s="226"/>
      <c r="L478" s="227">
        <f t="shared" si="37"/>
        <v>0</v>
      </c>
      <c r="M478" s="228">
        <f>+IF(B469="",0,IF(C478="",0,C478*L478))</f>
        <v>0</v>
      </c>
      <c r="N478" s="238"/>
      <c r="O478" s="238"/>
      <c r="P478" s="238"/>
      <c r="Q478" s="238"/>
      <c r="R478" s="238"/>
    </row>
    <row r="479" spans="1:18" ht="30" customHeight="1" x14ac:dyDescent="0.15">
      <c r="A479" s="468"/>
      <c r="B479" s="223"/>
      <c r="C479" s="224"/>
      <c r="D479" s="225"/>
      <c r="E479" s="226"/>
      <c r="F479" s="226"/>
      <c r="G479" s="226"/>
      <c r="H479" s="226"/>
      <c r="I479" s="226"/>
      <c r="J479" s="226"/>
      <c r="K479" s="226"/>
      <c r="L479" s="227">
        <f t="shared" si="37"/>
        <v>0</v>
      </c>
      <c r="M479" s="228">
        <f>+IF(B469="",0,IF(C479="",0,C479*L479))</f>
        <v>0</v>
      </c>
      <c r="N479" s="238"/>
      <c r="O479" s="238"/>
      <c r="P479" s="238"/>
      <c r="Q479" s="238"/>
      <c r="R479" s="238"/>
    </row>
    <row r="480" spans="1:18" ht="30" customHeight="1" x14ac:dyDescent="0.15">
      <c r="A480" s="468"/>
      <c r="B480" s="223"/>
      <c r="C480" s="224"/>
      <c r="D480" s="225"/>
      <c r="E480" s="226"/>
      <c r="F480" s="226"/>
      <c r="G480" s="226"/>
      <c r="H480" s="226"/>
      <c r="I480" s="226"/>
      <c r="J480" s="226"/>
      <c r="K480" s="226"/>
      <c r="L480" s="227">
        <f t="shared" si="37"/>
        <v>0</v>
      </c>
      <c r="M480" s="228">
        <f>+IF(B469="",0,IF(C480="",0,C480*L480))</f>
        <v>0</v>
      </c>
      <c r="N480" s="238"/>
      <c r="O480" s="238"/>
      <c r="P480" s="238"/>
      <c r="Q480" s="238"/>
      <c r="R480" s="238"/>
    </row>
    <row r="481" spans="1:18" ht="30" customHeight="1" x14ac:dyDescent="0.15">
      <c r="A481" s="468"/>
      <c r="B481" s="223"/>
      <c r="C481" s="224"/>
      <c r="D481" s="225"/>
      <c r="E481" s="226"/>
      <c r="F481" s="226"/>
      <c r="G481" s="226"/>
      <c r="H481" s="226"/>
      <c r="I481" s="226"/>
      <c r="J481" s="226"/>
      <c r="K481" s="226"/>
      <c r="L481" s="227">
        <f t="shared" si="37"/>
        <v>0</v>
      </c>
      <c r="M481" s="228">
        <f>+IF(B469="",0,IF(C481="",0,C481*L481))</f>
        <v>0</v>
      </c>
      <c r="N481" s="238"/>
      <c r="O481" s="238"/>
      <c r="P481" s="238"/>
      <c r="Q481" s="238"/>
      <c r="R481" s="238"/>
    </row>
    <row r="482" spans="1:18" ht="30" customHeight="1" x14ac:dyDescent="0.15">
      <c r="A482" s="468"/>
      <c r="B482" s="223"/>
      <c r="C482" s="224"/>
      <c r="D482" s="225"/>
      <c r="E482" s="226"/>
      <c r="F482" s="226"/>
      <c r="G482" s="226"/>
      <c r="H482" s="226"/>
      <c r="I482" s="226"/>
      <c r="J482" s="226"/>
      <c r="K482" s="226"/>
      <c r="L482" s="227">
        <f t="shared" si="37"/>
        <v>0</v>
      </c>
      <c r="M482" s="228">
        <f>+IF(B469="",0,IF(C482="",0,C482*L482))</f>
        <v>0</v>
      </c>
      <c r="N482" s="238"/>
      <c r="O482" s="238"/>
      <c r="P482" s="238"/>
      <c r="Q482" s="238"/>
      <c r="R482" s="238"/>
    </row>
    <row r="483" spans="1:18" ht="30" customHeight="1" x14ac:dyDescent="0.15">
      <c r="A483" s="468"/>
      <c r="B483" s="223"/>
      <c r="C483" s="224"/>
      <c r="D483" s="225"/>
      <c r="E483" s="226"/>
      <c r="F483" s="226"/>
      <c r="G483" s="226"/>
      <c r="H483" s="226"/>
      <c r="I483" s="226"/>
      <c r="J483" s="226"/>
      <c r="K483" s="226"/>
      <c r="L483" s="227">
        <f t="shared" si="37"/>
        <v>0</v>
      </c>
      <c r="M483" s="228">
        <f>+IF(B469="",0,IF(C483="",0,C483*L483))</f>
        <v>0</v>
      </c>
      <c r="N483" s="238"/>
      <c r="O483" s="238"/>
      <c r="P483" s="238"/>
      <c r="Q483" s="238"/>
      <c r="R483" s="238"/>
    </row>
    <row r="484" spans="1:18" ht="30" customHeight="1" x14ac:dyDescent="0.15">
      <c r="A484" s="468"/>
      <c r="B484" s="223"/>
      <c r="C484" s="224"/>
      <c r="D484" s="225"/>
      <c r="E484" s="226"/>
      <c r="F484" s="226"/>
      <c r="G484" s="226"/>
      <c r="H484" s="226"/>
      <c r="I484" s="226"/>
      <c r="J484" s="226"/>
      <c r="K484" s="226"/>
      <c r="L484" s="227">
        <f t="shared" si="37"/>
        <v>0</v>
      </c>
      <c r="M484" s="228">
        <f>+IF(B469="",0,IF(C484="",0,C484*L484))</f>
        <v>0</v>
      </c>
      <c r="N484" s="238"/>
      <c r="O484" s="238"/>
      <c r="P484" s="238"/>
      <c r="Q484" s="238"/>
      <c r="R484" s="238"/>
    </row>
    <row r="485" spans="1:18" ht="30" customHeight="1" x14ac:dyDescent="0.15">
      <c r="A485" s="468"/>
      <c r="B485" s="223"/>
      <c r="C485" s="224"/>
      <c r="D485" s="225"/>
      <c r="E485" s="226"/>
      <c r="F485" s="226"/>
      <c r="G485" s="226"/>
      <c r="H485" s="226"/>
      <c r="I485" s="226"/>
      <c r="J485" s="226"/>
      <c r="K485" s="226"/>
      <c r="L485" s="227">
        <f t="shared" si="37"/>
        <v>0</v>
      </c>
      <c r="M485" s="228">
        <f>+IF(B469="",0,IF(C485="",0,C485*L485))</f>
        <v>0</v>
      </c>
      <c r="N485" s="238"/>
      <c r="O485" s="238"/>
      <c r="P485" s="238"/>
      <c r="Q485" s="238"/>
      <c r="R485" s="238"/>
    </row>
    <row r="486" spans="1:18" ht="30" customHeight="1" x14ac:dyDescent="0.15">
      <c r="A486" s="469"/>
      <c r="B486" s="229"/>
      <c r="C486" s="230"/>
      <c r="D486" s="231"/>
      <c r="E486" s="232"/>
      <c r="F486" s="232"/>
      <c r="G486" s="232"/>
      <c r="H486" s="232"/>
      <c r="I486" s="232"/>
      <c r="J486" s="232"/>
      <c r="K486" s="232"/>
      <c r="L486" s="233">
        <f t="shared" si="37"/>
        <v>0</v>
      </c>
      <c r="M486" s="234">
        <f>+IF(B469="",0,IF(C486="",0,C486*L486))</f>
        <v>0</v>
      </c>
      <c r="N486" s="238"/>
      <c r="O486" s="238"/>
      <c r="P486" s="238"/>
      <c r="Q486" s="238"/>
      <c r="R486" s="238"/>
    </row>
    <row r="487" spans="1:18" ht="30" customHeight="1" x14ac:dyDescent="0.15">
      <c r="A487" s="470" t="str">
        <f>B469&amp;"計"</f>
        <v>計</v>
      </c>
      <c r="B487" s="471"/>
      <c r="C487" s="472"/>
      <c r="D487" s="235">
        <f>+SUM(D473:D486)</f>
        <v>0</v>
      </c>
      <c r="E487" s="235">
        <f t="shared" ref="E487:K487" si="38">+SUM(E473:E486)</f>
        <v>0</v>
      </c>
      <c r="F487" s="235">
        <f t="shared" si="38"/>
        <v>0</v>
      </c>
      <c r="G487" s="235">
        <f t="shared" si="38"/>
        <v>0</v>
      </c>
      <c r="H487" s="235">
        <f t="shared" si="38"/>
        <v>0</v>
      </c>
      <c r="I487" s="235">
        <f t="shared" si="38"/>
        <v>0</v>
      </c>
      <c r="J487" s="235">
        <f t="shared" si="38"/>
        <v>0</v>
      </c>
      <c r="K487" s="235">
        <f t="shared" si="38"/>
        <v>0</v>
      </c>
      <c r="L487" s="236">
        <f>+SUM(D487:K487)</f>
        <v>0</v>
      </c>
      <c r="M487" s="237"/>
      <c r="N487" s="238"/>
      <c r="O487" s="238"/>
      <c r="P487" s="238"/>
      <c r="Q487" s="238"/>
      <c r="R487" s="238"/>
    </row>
    <row r="488" spans="1:18" ht="27" customHeight="1" x14ac:dyDescent="0.15">
      <c r="A488" s="470" t="s">
        <v>155</v>
      </c>
      <c r="B488" s="471"/>
      <c r="C488" s="472"/>
      <c r="D488" s="202">
        <f>IF(B469="",0,SUMPRODUCT(C473:C486,D473:D486))</f>
        <v>0</v>
      </c>
      <c r="E488" s="202">
        <f>IF(B469="",0,SUMPRODUCT(C473:C486,E473:E486))</f>
        <v>0</v>
      </c>
      <c r="F488" s="202">
        <f>IF(B469="",0,SUMPRODUCT(C473:C486,F473:F486))</f>
        <v>0</v>
      </c>
      <c r="G488" s="202">
        <f>IF(B469="",0,SUMPRODUCT(C473:C486,G473:G486))</f>
        <v>0</v>
      </c>
      <c r="H488" s="202">
        <f>IF(B469="",0,SUMPRODUCT(C473:C486,H473:H486))</f>
        <v>0</v>
      </c>
      <c r="I488" s="202">
        <f>IF(B469="",0,SUMPRODUCT(C473:C486,I473:I486))</f>
        <v>0</v>
      </c>
      <c r="J488" s="202">
        <f>IF(B469="",0,SUMPRODUCT(C473:C486,J473:J486))</f>
        <v>0</v>
      </c>
      <c r="K488" s="202">
        <f>IF(B469="",0,SUMPRODUCT(C473:C486,K473:K486))</f>
        <v>0</v>
      </c>
      <c r="L488" s="237"/>
      <c r="M488" s="239">
        <f>SUM(D488:K488)</f>
        <v>0</v>
      </c>
      <c r="N488" s="238"/>
      <c r="O488" s="238"/>
      <c r="P488" s="238"/>
      <c r="Q488" s="238"/>
      <c r="R488" s="238"/>
    </row>
    <row r="489" spans="1:18" ht="27" customHeight="1" x14ac:dyDescent="0.15">
      <c r="A489" s="187" t="s">
        <v>159</v>
      </c>
      <c r="B489" s="195"/>
      <c r="C489" s="195"/>
      <c r="D489" s="195"/>
      <c r="E489" s="203"/>
      <c r="F489" s="203"/>
      <c r="G489" s="203"/>
      <c r="H489" s="203"/>
      <c r="I489" s="203"/>
      <c r="J489" s="203"/>
      <c r="K489" s="203"/>
      <c r="L489" s="203"/>
      <c r="M489" s="204" t="s">
        <v>633</v>
      </c>
    </row>
    <row r="490" spans="1:18" x14ac:dyDescent="0.15">
      <c r="A490" s="187" t="s">
        <v>447</v>
      </c>
    </row>
    <row r="491" spans="1:18" ht="13.5" customHeight="1" x14ac:dyDescent="0.15">
      <c r="A491" s="187" t="s">
        <v>448</v>
      </c>
      <c r="N491" s="205"/>
      <c r="O491" s="205"/>
      <c r="P491" s="205"/>
      <c r="Q491" s="205"/>
      <c r="R491" s="205"/>
    </row>
    <row r="492" spans="1:18" x14ac:dyDescent="0.15">
      <c r="A492" s="206" t="s">
        <v>449</v>
      </c>
      <c r="B492" s="205"/>
      <c r="C492" s="205"/>
      <c r="D492" s="205"/>
      <c r="E492" s="205"/>
      <c r="F492" s="205"/>
      <c r="G492" s="205"/>
      <c r="H492" s="205"/>
      <c r="I492" s="205"/>
      <c r="J492" s="205"/>
      <c r="K492" s="205"/>
      <c r="L492" s="205"/>
      <c r="M492" s="205"/>
      <c r="N492" s="205"/>
      <c r="O492" s="205"/>
      <c r="P492" s="205"/>
      <c r="Q492" s="205"/>
      <c r="R492" s="205"/>
    </row>
    <row r="493" spans="1:18" x14ac:dyDescent="0.15">
      <c r="A493" s="207" t="s">
        <v>148</v>
      </c>
      <c r="B493" s="205"/>
      <c r="C493" s="205"/>
      <c r="D493" s="205"/>
      <c r="E493" s="205"/>
      <c r="F493" s="205"/>
      <c r="G493" s="205"/>
      <c r="H493" s="205"/>
      <c r="I493" s="205"/>
      <c r="J493" s="205"/>
      <c r="K493" s="205"/>
      <c r="L493" s="205"/>
      <c r="M493" s="205"/>
      <c r="N493" s="205"/>
      <c r="O493" s="205"/>
      <c r="P493" s="205"/>
      <c r="Q493" s="205"/>
      <c r="R493" s="205"/>
    </row>
    <row r="494" spans="1:18" x14ac:dyDescent="0.15">
      <c r="A494" s="206" t="s">
        <v>149</v>
      </c>
      <c r="B494" s="205"/>
      <c r="C494" s="205"/>
      <c r="D494" s="205"/>
      <c r="E494" s="205"/>
      <c r="F494" s="205"/>
      <c r="G494" s="205"/>
      <c r="H494" s="205"/>
      <c r="I494" s="205"/>
      <c r="J494" s="205"/>
      <c r="K494" s="205"/>
      <c r="L494" s="205"/>
      <c r="M494" s="205"/>
      <c r="N494" s="205"/>
      <c r="O494" s="205"/>
      <c r="P494" s="205"/>
      <c r="Q494" s="205"/>
      <c r="R494" s="205"/>
    </row>
    <row r="495" spans="1:18" x14ac:dyDescent="0.15">
      <c r="A495" s="208" t="s">
        <v>160</v>
      </c>
      <c r="B495" s="205"/>
      <c r="C495" s="205"/>
      <c r="D495" s="205"/>
      <c r="E495" s="205"/>
      <c r="F495" s="205"/>
      <c r="G495" s="205"/>
      <c r="H495" s="205"/>
      <c r="I495" s="205"/>
      <c r="J495" s="205"/>
      <c r="K495" s="205"/>
      <c r="L495" s="205"/>
      <c r="M495" s="205"/>
      <c r="N495" s="205"/>
      <c r="O495" s="205"/>
      <c r="P495" s="205"/>
      <c r="Q495" s="205"/>
      <c r="R495" s="205"/>
    </row>
    <row r="496" spans="1:18" x14ac:dyDescent="0.15">
      <c r="A496" s="208"/>
      <c r="B496" s="205"/>
      <c r="C496" s="205"/>
      <c r="D496" s="205"/>
      <c r="E496" s="205"/>
      <c r="F496" s="205"/>
      <c r="G496" s="205"/>
      <c r="H496" s="205"/>
      <c r="I496" s="205"/>
      <c r="J496" s="205"/>
      <c r="K496" s="205"/>
      <c r="L496" s="205"/>
      <c r="M496" s="205"/>
      <c r="N496" s="205"/>
      <c r="O496" s="205"/>
      <c r="P496" s="205"/>
      <c r="Q496" s="205"/>
      <c r="R496" s="205"/>
    </row>
    <row r="497" spans="1:18" ht="24" x14ac:dyDescent="0.15">
      <c r="A497" s="260" t="s">
        <v>151</v>
      </c>
      <c r="B497" s="240"/>
      <c r="C497" s="241" t="str">
        <f>+IF(OR(B497="月",B497="時間",B497="日"),"","←未選択です。賃金計算ができません。")</f>
        <v>←未選択です。賃金計算ができません。</v>
      </c>
      <c r="D497" s="241"/>
      <c r="N497" s="205"/>
      <c r="O497" s="205"/>
      <c r="P497" s="205"/>
      <c r="Q497" s="205"/>
      <c r="R497" s="205"/>
    </row>
    <row r="498" spans="1:18" x14ac:dyDescent="0.15">
      <c r="A498" s="208"/>
      <c r="B498" s="205"/>
      <c r="C498" s="205"/>
      <c r="D498" s="205"/>
      <c r="E498" s="205"/>
      <c r="F498" s="205"/>
      <c r="G498" s="205"/>
      <c r="H498" s="205"/>
      <c r="I498" s="205"/>
      <c r="J498" s="205"/>
      <c r="K498" s="205"/>
      <c r="L498" s="205"/>
      <c r="M498" s="205"/>
      <c r="N498" s="205"/>
      <c r="O498" s="205"/>
      <c r="P498" s="205"/>
      <c r="Q498" s="205"/>
      <c r="R498" s="205"/>
    </row>
    <row r="499" spans="1:18" ht="13.5" customHeight="1" x14ac:dyDescent="0.15">
      <c r="A499" s="485" t="s">
        <v>142</v>
      </c>
      <c r="B499" s="485" t="s">
        <v>152</v>
      </c>
      <c r="C499" s="474" t="str">
        <f>+"単価
（円/"&amp;B497&amp;"）"</f>
        <v>単価
（円/）</v>
      </c>
      <c r="D499" s="456" t="str">
        <f>+"活動時間（単位："&amp;B497&amp;"）"</f>
        <v>活動時間（単位：）</v>
      </c>
      <c r="E499" s="457"/>
      <c r="F499" s="457"/>
      <c r="G499" s="457"/>
      <c r="H499" s="457"/>
      <c r="I499" s="457"/>
      <c r="J499" s="457"/>
      <c r="K499" s="457"/>
      <c r="L499" s="458"/>
      <c r="M499" s="487" t="s">
        <v>161</v>
      </c>
      <c r="N499" s="195"/>
      <c r="O499" s="195"/>
      <c r="P499" s="195"/>
      <c r="Q499" s="195"/>
      <c r="R499" s="195"/>
    </row>
    <row r="500" spans="1:18" x14ac:dyDescent="0.15">
      <c r="A500" s="485"/>
      <c r="B500" s="485"/>
      <c r="C500" s="474"/>
      <c r="D500" s="196" t="s">
        <v>162</v>
      </c>
      <c r="E500" s="196" t="s">
        <v>144</v>
      </c>
      <c r="F500" s="196" t="s">
        <v>145</v>
      </c>
      <c r="G500" s="196" t="s">
        <v>1</v>
      </c>
      <c r="H500" s="196" t="s">
        <v>2</v>
      </c>
      <c r="I500" s="196" t="s">
        <v>3</v>
      </c>
      <c r="J500" s="196" t="s">
        <v>5</v>
      </c>
      <c r="K500" s="196" t="s">
        <v>4</v>
      </c>
      <c r="L500" s="196" t="s">
        <v>146</v>
      </c>
      <c r="M500" s="488"/>
      <c r="N500" s="197"/>
      <c r="O500" s="197"/>
      <c r="P500" s="197"/>
      <c r="Q500" s="197"/>
      <c r="R500" s="197"/>
    </row>
    <row r="501" spans="1:18" ht="30" customHeight="1" x14ac:dyDescent="0.15">
      <c r="A501" s="467"/>
      <c r="B501" s="216"/>
      <c r="C501" s="217"/>
      <c r="D501" s="218"/>
      <c r="E501" s="219"/>
      <c r="F501" s="219"/>
      <c r="G501" s="219"/>
      <c r="H501" s="219"/>
      <c r="I501" s="219"/>
      <c r="J501" s="219"/>
      <c r="K501" s="219"/>
      <c r="L501" s="220">
        <f t="shared" ref="L501:L514" si="39">+SUM(D501:K501)</f>
        <v>0</v>
      </c>
      <c r="M501" s="221">
        <f>+IF(B497="",0,IF(C501="",0,C501*L501))</f>
        <v>0</v>
      </c>
      <c r="N501" s="238"/>
      <c r="O501" s="238"/>
      <c r="P501" s="238"/>
      <c r="Q501" s="238"/>
      <c r="R501" s="238"/>
    </row>
    <row r="502" spans="1:18" ht="30" customHeight="1" x14ac:dyDescent="0.15">
      <c r="A502" s="468"/>
      <c r="B502" s="223"/>
      <c r="C502" s="224"/>
      <c r="D502" s="225"/>
      <c r="E502" s="226"/>
      <c r="F502" s="226"/>
      <c r="G502" s="226"/>
      <c r="H502" s="226"/>
      <c r="I502" s="226"/>
      <c r="J502" s="226"/>
      <c r="K502" s="226"/>
      <c r="L502" s="227">
        <f t="shared" si="39"/>
        <v>0</v>
      </c>
      <c r="M502" s="228">
        <f>+IF(B497="",0,IF(C502="",0,C502*L502))</f>
        <v>0</v>
      </c>
      <c r="N502" s="238"/>
      <c r="O502" s="238"/>
      <c r="P502" s="238"/>
      <c r="Q502" s="238"/>
      <c r="R502" s="238"/>
    </row>
    <row r="503" spans="1:18" ht="30" customHeight="1" x14ac:dyDescent="0.15">
      <c r="A503" s="468"/>
      <c r="B503" s="223"/>
      <c r="C503" s="224"/>
      <c r="D503" s="225"/>
      <c r="E503" s="226"/>
      <c r="F503" s="226"/>
      <c r="G503" s="226"/>
      <c r="H503" s="226"/>
      <c r="I503" s="226"/>
      <c r="J503" s="226"/>
      <c r="K503" s="226"/>
      <c r="L503" s="227">
        <f t="shared" si="39"/>
        <v>0</v>
      </c>
      <c r="M503" s="228">
        <f>+IF(B497="",0,IF(C503="",0,C503*L503))</f>
        <v>0</v>
      </c>
      <c r="N503" s="238"/>
      <c r="O503" s="238"/>
      <c r="P503" s="238"/>
      <c r="Q503" s="238"/>
      <c r="R503" s="238"/>
    </row>
    <row r="504" spans="1:18" ht="30" customHeight="1" x14ac:dyDescent="0.15">
      <c r="A504" s="468"/>
      <c r="B504" s="223"/>
      <c r="C504" s="224"/>
      <c r="D504" s="225"/>
      <c r="E504" s="226"/>
      <c r="F504" s="226"/>
      <c r="G504" s="226"/>
      <c r="H504" s="226"/>
      <c r="I504" s="226"/>
      <c r="J504" s="226"/>
      <c r="K504" s="226"/>
      <c r="L504" s="227">
        <f t="shared" si="39"/>
        <v>0</v>
      </c>
      <c r="M504" s="228">
        <f>+IF(B497="",0,IF(C504="",0,C504*L504))</f>
        <v>0</v>
      </c>
      <c r="N504" s="238"/>
      <c r="O504" s="238"/>
      <c r="P504" s="238"/>
      <c r="Q504" s="238"/>
      <c r="R504" s="238"/>
    </row>
    <row r="505" spans="1:18" ht="30" customHeight="1" x14ac:dyDescent="0.15">
      <c r="A505" s="468"/>
      <c r="B505" s="223"/>
      <c r="C505" s="224"/>
      <c r="D505" s="225"/>
      <c r="E505" s="226"/>
      <c r="F505" s="226"/>
      <c r="G505" s="226"/>
      <c r="H505" s="226"/>
      <c r="I505" s="226"/>
      <c r="J505" s="226"/>
      <c r="K505" s="226"/>
      <c r="L505" s="227">
        <f t="shared" si="39"/>
        <v>0</v>
      </c>
      <c r="M505" s="228">
        <f>+IF(B497="",0,IF(C505="",0,C505*L505))</f>
        <v>0</v>
      </c>
      <c r="N505" s="238"/>
      <c r="O505" s="238"/>
      <c r="P505" s="238"/>
      <c r="Q505" s="238"/>
      <c r="R505" s="238"/>
    </row>
    <row r="506" spans="1:18" ht="30" customHeight="1" x14ac:dyDescent="0.15">
      <c r="A506" s="468"/>
      <c r="B506" s="223"/>
      <c r="C506" s="224"/>
      <c r="D506" s="225"/>
      <c r="E506" s="226"/>
      <c r="F506" s="226"/>
      <c r="G506" s="226"/>
      <c r="H506" s="226"/>
      <c r="I506" s="226"/>
      <c r="J506" s="226"/>
      <c r="K506" s="226"/>
      <c r="L506" s="227">
        <f t="shared" si="39"/>
        <v>0</v>
      </c>
      <c r="M506" s="228">
        <f>+IF(B497="",0,IF(C506="",0,C506*L506))</f>
        <v>0</v>
      </c>
      <c r="N506" s="238"/>
      <c r="O506" s="238"/>
      <c r="P506" s="238"/>
      <c r="Q506" s="238"/>
      <c r="R506" s="238"/>
    </row>
    <row r="507" spans="1:18" ht="30" customHeight="1" x14ac:dyDescent="0.15">
      <c r="A507" s="468"/>
      <c r="B507" s="223"/>
      <c r="C507" s="224"/>
      <c r="D507" s="225"/>
      <c r="E507" s="226"/>
      <c r="F507" s="226"/>
      <c r="G507" s="226"/>
      <c r="H507" s="226"/>
      <c r="I507" s="226"/>
      <c r="J507" s="226"/>
      <c r="K507" s="226"/>
      <c r="L507" s="227">
        <f t="shared" si="39"/>
        <v>0</v>
      </c>
      <c r="M507" s="228">
        <f>+IF(B497="",0,IF(C507="",0,C507*L507))</f>
        <v>0</v>
      </c>
      <c r="N507" s="238"/>
      <c r="O507" s="238"/>
      <c r="P507" s="238"/>
      <c r="Q507" s="238"/>
      <c r="R507" s="238"/>
    </row>
    <row r="508" spans="1:18" ht="30" customHeight="1" x14ac:dyDescent="0.15">
      <c r="A508" s="468"/>
      <c r="B508" s="223"/>
      <c r="C508" s="224"/>
      <c r="D508" s="225"/>
      <c r="E508" s="226"/>
      <c r="F508" s="226"/>
      <c r="G508" s="226"/>
      <c r="H508" s="226"/>
      <c r="I508" s="226"/>
      <c r="J508" s="226"/>
      <c r="K508" s="226"/>
      <c r="L508" s="227">
        <f t="shared" si="39"/>
        <v>0</v>
      </c>
      <c r="M508" s="228">
        <f>+IF(B497="",0,IF(C508="",0,C508*L508))</f>
        <v>0</v>
      </c>
      <c r="N508" s="238"/>
      <c r="O508" s="238"/>
      <c r="P508" s="238"/>
      <c r="Q508" s="238"/>
      <c r="R508" s="238"/>
    </row>
    <row r="509" spans="1:18" ht="30" customHeight="1" x14ac:dyDescent="0.15">
      <c r="A509" s="468"/>
      <c r="B509" s="223"/>
      <c r="C509" s="224"/>
      <c r="D509" s="225"/>
      <c r="E509" s="226"/>
      <c r="F509" s="226"/>
      <c r="G509" s="226"/>
      <c r="H509" s="226"/>
      <c r="I509" s="226"/>
      <c r="J509" s="226"/>
      <c r="K509" s="226"/>
      <c r="L509" s="227">
        <f t="shared" si="39"/>
        <v>0</v>
      </c>
      <c r="M509" s="228">
        <f>+IF(B497="",0,IF(C509="",0,C509*L509))</f>
        <v>0</v>
      </c>
      <c r="N509" s="238"/>
      <c r="O509" s="238"/>
      <c r="P509" s="238"/>
      <c r="Q509" s="238"/>
      <c r="R509" s="238"/>
    </row>
    <row r="510" spans="1:18" ht="30" customHeight="1" x14ac:dyDescent="0.15">
      <c r="A510" s="468"/>
      <c r="B510" s="223"/>
      <c r="C510" s="224"/>
      <c r="D510" s="225"/>
      <c r="E510" s="226"/>
      <c r="F510" s="226"/>
      <c r="G510" s="226"/>
      <c r="H510" s="226"/>
      <c r="I510" s="226"/>
      <c r="J510" s="226"/>
      <c r="K510" s="226"/>
      <c r="L510" s="227">
        <f t="shared" si="39"/>
        <v>0</v>
      </c>
      <c r="M510" s="228">
        <f>+IF(B497="",0,IF(C510="",0,C510*L510))</f>
        <v>0</v>
      </c>
      <c r="N510" s="238"/>
      <c r="O510" s="238"/>
      <c r="P510" s="238"/>
      <c r="Q510" s="238"/>
      <c r="R510" s="238"/>
    </row>
    <row r="511" spans="1:18" ht="30" customHeight="1" x14ac:dyDescent="0.15">
      <c r="A511" s="468"/>
      <c r="B511" s="223"/>
      <c r="C511" s="224"/>
      <c r="D511" s="225"/>
      <c r="E511" s="226"/>
      <c r="F511" s="226"/>
      <c r="G511" s="226"/>
      <c r="H511" s="226"/>
      <c r="I511" s="226"/>
      <c r="J511" s="226"/>
      <c r="K511" s="226"/>
      <c r="L511" s="227">
        <f t="shared" si="39"/>
        <v>0</v>
      </c>
      <c r="M511" s="228">
        <f>+IF(B497="",0,IF(C511="",0,C511*L511))</f>
        <v>0</v>
      </c>
      <c r="N511" s="238"/>
      <c r="O511" s="238"/>
      <c r="P511" s="238"/>
      <c r="Q511" s="238"/>
      <c r="R511" s="238"/>
    </row>
    <row r="512" spans="1:18" ht="30" customHeight="1" x14ac:dyDescent="0.15">
      <c r="A512" s="468"/>
      <c r="B512" s="223"/>
      <c r="C512" s="224"/>
      <c r="D512" s="225"/>
      <c r="E512" s="226"/>
      <c r="F512" s="226"/>
      <c r="G512" s="226"/>
      <c r="H512" s="226"/>
      <c r="I512" s="226"/>
      <c r="J512" s="226"/>
      <c r="K512" s="226"/>
      <c r="L512" s="227">
        <f t="shared" si="39"/>
        <v>0</v>
      </c>
      <c r="M512" s="228">
        <f>+IF(B497="",0,IF(C512="",0,C512*L512))</f>
        <v>0</v>
      </c>
      <c r="N512" s="238"/>
      <c r="O512" s="238"/>
      <c r="P512" s="238"/>
      <c r="Q512" s="238"/>
      <c r="R512" s="238"/>
    </row>
    <row r="513" spans="1:18" ht="30" customHeight="1" x14ac:dyDescent="0.15">
      <c r="A513" s="468"/>
      <c r="B513" s="223"/>
      <c r="C513" s="224"/>
      <c r="D513" s="225"/>
      <c r="E513" s="226"/>
      <c r="F513" s="226"/>
      <c r="G513" s="226"/>
      <c r="H513" s="226"/>
      <c r="I513" s="226"/>
      <c r="J513" s="226"/>
      <c r="K513" s="226"/>
      <c r="L513" s="227">
        <f t="shared" si="39"/>
        <v>0</v>
      </c>
      <c r="M513" s="228">
        <f>+IF(B497="",0,IF(C513="",0,C513*L513))</f>
        <v>0</v>
      </c>
      <c r="N513" s="238"/>
      <c r="O513" s="238"/>
      <c r="P513" s="238"/>
      <c r="Q513" s="238"/>
      <c r="R513" s="238"/>
    </row>
    <row r="514" spans="1:18" ht="30" customHeight="1" x14ac:dyDescent="0.15">
      <c r="A514" s="469"/>
      <c r="B514" s="229"/>
      <c r="C514" s="230"/>
      <c r="D514" s="231"/>
      <c r="E514" s="232"/>
      <c r="F514" s="232"/>
      <c r="G514" s="232"/>
      <c r="H514" s="232"/>
      <c r="I514" s="232"/>
      <c r="J514" s="232"/>
      <c r="K514" s="232"/>
      <c r="L514" s="233">
        <f t="shared" si="39"/>
        <v>0</v>
      </c>
      <c r="M514" s="234">
        <f>+IF(B497="",0,IF(C514="",0,C514*L514))</f>
        <v>0</v>
      </c>
      <c r="N514" s="238"/>
      <c r="O514" s="238"/>
      <c r="P514" s="238"/>
      <c r="Q514" s="238"/>
      <c r="R514" s="238"/>
    </row>
    <row r="515" spans="1:18" ht="30" customHeight="1" x14ac:dyDescent="0.15">
      <c r="A515" s="470" t="str">
        <f>B497&amp;"計"</f>
        <v>計</v>
      </c>
      <c r="B515" s="471"/>
      <c r="C515" s="472"/>
      <c r="D515" s="235">
        <f>+SUM(D501:D514)</f>
        <v>0</v>
      </c>
      <c r="E515" s="235">
        <f t="shared" ref="E515:K515" si="40">+SUM(E501:E514)</f>
        <v>0</v>
      </c>
      <c r="F515" s="235">
        <f t="shared" si="40"/>
        <v>0</v>
      </c>
      <c r="G515" s="235">
        <f t="shared" si="40"/>
        <v>0</v>
      </c>
      <c r="H515" s="235">
        <f t="shared" si="40"/>
        <v>0</v>
      </c>
      <c r="I515" s="235">
        <f t="shared" si="40"/>
        <v>0</v>
      </c>
      <c r="J515" s="235">
        <f t="shared" si="40"/>
        <v>0</v>
      </c>
      <c r="K515" s="235">
        <f t="shared" si="40"/>
        <v>0</v>
      </c>
      <c r="L515" s="236">
        <f>+SUM(D515:K515)</f>
        <v>0</v>
      </c>
      <c r="M515" s="278"/>
      <c r="N515" s="238"/>
      <c r="O515" s="238"/>
      <c r="P515" s="238"/>
      <c r="Q515" s="238"/>
      <c r="R515" s="238"/>
    </row>
    <row r="516" spans="1:18" ht="27" customHeight="1" x14ac:dyDescent="0.15">
      <c r="A516" s="470" t="s">
        <v>155</v>
      </c>
      <c r="B516" s="471"/>
      <c r="C516" s="472"/>
      <c r="D516" s="202">
        <f>IF(B497="",0,SUMPRODUCT(C501:C514,D501:D514))</f>
        <v>0</v>
      </c>
      <c r="E516" s="202">
        <f>IF(B497="",0,SUMPRODUCT(C501:C514,E501:E514))</f>
        <v>0</v>
      </c>
      <c r="F516" s="202">
        <f>IF(B497="",0,SUMPRODUCT(C501:C514,F501:F514))</f>
        <v>0</v>
      </c>
      <c r="G516" s="202">
        <f>IF(B497="",0,SUMPRODUCT(C501:C514,G501:G514))</f>
        <v>0</v>
      </c>
      <c r="H516" s="202">
        <f>IF(B497="",0,SUMPRODUCT(C501:C514,H501:H514))</f>
        <v>0</v>
      </c>
      <c r="I516" s="202">
        <f>IF(B497="",0,SUMPRODUCT(C501:C514,I501:I514))</f>
        <v>0</v>
      </c>
      <c r="J516" s="202">
        <f>IF(B497="",0,SUMPRODUCT(C501:C514,J501:J514))</f>
        <v>0</v>
      </c>
      <c r="K516" s="202">
        <f>IF(B497="",0,SUMPRODUCT(C501:C514,K501:K514))</f>
        <v>0</v>
      </c>
      <c r="L516" s="278"/>
      <c r="M516" s="239">
        <f>SUM(D516:K516)</f>
        <v>0</v>
      </c>
      <c r="N516" s="238"/>
      <c r="O516" s="238"/>
      <c r="P516" s="238"/>
      <c r="Q516" s="238"/>
      <c r="R516" s="238"/>
    </row>
    <row r="517" spans="1:18" ht="27" customHeight="1" x14ac:dyDescent="0.15">
      <c r="A517" s="187" t="s">
        <v>159</v>
      </c>
      <c r="B517" s="195"/>
      <c r="C517" s="195"/>
      <c r="D517" s="195"/>
      <c r="E517" s="203"/>
      <c r="F517" s="203"/>
      <c r="G517" s="203"/>
      <c r="H517" s="203"/>
      <c r="I517" s="203"/>
      <c r="J517" s="203"/>
      <c r="K517" s="203"/>
      <c r="L517" s="203"/>
      <c r="M517" s="204" t="s">
        <v>634</v>
      </c>
    </row>
    <row r="518" spans="1:18" x14ac:dyDescent="0.15">
      <c r="A518" s="187" t="s">
        <v>447</v>
      </c>
    </row>
    <row r="519" spans="1:18" ht="13.5" customHeight="1" x14ac:dyDescent="0.15">
      <c r="A519" s="187" t="s">
        <v>448</v>
      </c>
      <c r="N519" s="205"/>
      <c r="O519" s="205"/>
      <c r="P519" s="205"/>
      <c r="Q519" s="205"/>
      <c r="R519" s="205"/>
    </row>
    <row r="520" spans="1:18" x14ac:dyDescent="0.15">
      <c r="A520" s="206" t="s">
        <v>449</v>
      </c>
      <c r="B520" s="205"/>
      <c r="C520" s="205"/>
      <c r="D520" s="205"/>
      <c r="E520" s="205"/>
      <c r="F520" s="205"/>
      <c r="G520" s="205"/>
      <c r="H520" s="205"/>
      <c r="I520" s="205"/>
      <c r="J520" s="205"/>
      <c r="K520" s="205"/>
      <c r="L520" s="205"/>
      <c r="M520" s="205"/>
      <c r="N520" s="205"/>
      <c r="O520" s="205"/>
      <c r="P520" s="205"/>
      <c r="Q520" s="205"/>
      <c r="R520" s="205"/>
    </row>
    <row r="521" spans="1:18" x14ac:dyDescent="0.15">
      <c r="A521" s="207" t="s">
        <v>148</v>
      </c>
      <c r="B521" s="205"/>
      <c r="C521" s="205"/>
      <c r="D521" s="205"/>
      <c r="E521" s="205"/>
      <c r="F521" s="205"/>
      <c r="G521" s="205"/>
      <c r="H521" s="205"/>
      <c r="I521" s="205"/>
      <c r="J521" s="205"/>
      <c r="K521" s="205"/>
      <c r="L521" s="205"/>
      <c r="M521" s="205"/>
      <c r="N521" s="205"/>
      <c r="O521" s="205"/>
      <c r="P521" s="205"/>
      <c r="Q521" s="205"/>
      <c r="R521" s="205"/>
    </row>
    <row r="522" spans="1:18" x14ac:dyDescent="0.15">
      <c r="A522" s="206" t="s">
        <v>149</v>
      </c>
      <c r="B522" s="205"/>
      <c r="C522" s="205"/>
      <c r="D522" s="205"/>
      <c r="E522" s="205"/>
      <c r="F522" s="205"/>
      <c r="G522" s="205"/>
      <c r="H522" s="205"/>
      <c r="I522" s="205"/>
      <c r="J522" s="205"/>
      <c r="K522" s="205"/>
      <c r="L522" s="205"/>
      <c r="M522" s="205"/>
      <c r="N522" s="205"/>
      <c r="O522" s="205"/>
      <c r="P522" s="205"/>
      <c r="Q522" s="205"/>
      <c r="R522" s="205"/>
    </row>
    <row r="523" spans="1:18" x14ac:dyDescent="0.15">
      <c r="A523" s="208" t="s">
        <v>160</v>
      </c>
      <c r="B523" s="205"/>
      <c r="C523" s="205"/>
      <c r="D523" s="205"/>
      <c r="E523" s="205"/>
      <c r="F523" s="205"/>
      <c r="G523" s="205"/>
      <c r="H523" s="205"/>
      <c r="I523" s="205"/>
      <c r="J523" s="205"/>
      <c r="K523" s="205"/>
      <c r="L523" s="205"/>
      <c r="M523" s="205"/>
      <c r="N523" s="205"/>
      <c r="O523" s="205"/>
      <c r="P523" s="205"/>
      <c r="Q523" s="205"/>
      <c r="R523" s="205"/>
    </row>
    <row r="524" spans="1:18" x14ac:dyDescent="0.15">
      <c r="A524" s="208"/>
      <c r="B524" s="205"/>
      <c r="C524" s="205"/>
      <c r="D524" s="205"/>
      <c r="E524" s="205"/>
      <c r="F524" s="205"/>
      <c r="G524" s="205"/>
      <c r="H524" s="205"/>
      <c r="I524" s="205"/>
      <c r="J524" s="205"/>
      <c r="K524" s="205"/>
      <c r="L524" s="205"/>
      <c r="M524" s="205"/>
      <c r="N524" s="205"/>
      <c r="O524" s="205"/>
      <c r="P524" s="205"/>
      <c r="Q524" s="205"/>
      <c r="R524" s="205"/>
    </row>
    <row r="525" spans="1:18" ht="24" x14ac:dyDescent="0.15">
      <c r="A525" s="260" t="s">
        <v>151</v>
      </c>
      <c r="B525" s="240"/>
      <c r="C525" s="241" t="str">
        <f>+IF(OR(B525="月",B525="時間",B525="日"),"","←未選択です。賃金計算ができません。")</f>
        <v>←未選択です。賃金計算ができません。</v>
      </c>
      <c r="D525" s="241"/>
      <c r="N525" s="205"/>
      <c r="O525" s="205"/>
      <c r="P525" s="205"/>
      <c r="Q525" s="205"/>
      <c r="R525" s="205"/>
    </row>
    <row r="526" spans="1:18" x14ac:dyDescent="0.15">
      <c r="A526" s="208"/>
      <c r="B526" s="205"/>
      <c r="C526" s="205"/>
      <c r="D526" s="205"/>
      <c r="E526" s="205"/>
      <c r="F526" s="205"/>
      <c r="G526" s="205"/>
      <c r="H526" s="205"/>
      <c r="I526" s="205"/>
      <c r="J526" s="205"/>
      <c r="K526" s="205"/>
      <c r="L526" s="205"/>
      <c r="M526" s="205"/>
      <c r="N526" s="205"/>
      <c r="O526" s="205"/>
      <c r="P526" s="205"/>
      <c r="Q526" s="205"/>
      <c r="R526" s="205"/>
    </row>
    <row r="527" spans="1:18" ht="13.5" customHeight="1" x14ac:dyDescent="0.15">
      <c r="A527" s="485" t="s">
        <v>142</v>
      </c>
      <c r="B527" s="485" t="s">
        <v>152</v>
      </c>
      <c r="C527" s="474" t="str">
        <f>+"単価
（円/"&amp;B525&amp;"）"</f>
        <v>単価
（円/）</v>
      </c>
      <c r="D527" s="456" t="str">
        <f>+"活動時間（単位："&amp;B525&amp;"）"</f>
        <v>活動時間（単位：）</v>
      </c>
      <c r="E527" s="457"/>
      <c r="F527" s="457"/>
      <c r="G527" s="457"/>
      <c r="H527" s="457"/>
      <c r="I527" s="457"/>
      <c r="J527" s="457"/>
      <c r="K527" s="457"/>
      <c r="L527" s="458"/>
      <c r="M527" s="487" t="s">
        <v>161</v>
      </c>
      <c r="N527" s="195"/>
      <c r="O527" s="195"/>
      <c r="P527" s="195"/>
      <c r="Q527" s="195"/>
      <c r="R527" s="195"/>
    </row>
    <row r="528" spans="1:18" x14ac:dyDescent="0.15">
      <c r="A528" s="485"/>
      <c r="B528" s="485"/>
      <c r="C528" s="474"/>
      <c r="D528" s="196" t="s">
        <v>162</v>
      </c>
      <c r="E528" s="196" t="s">
        <v>144</v>
      </c>
      <c r="F528" s="196" t="s">
        <v>145</v>
      </c>
      <c r="G528" s="196" t="s">
        <v>1</v>
      </c>
      <c r="H528" s="196" t="s">
        <v>2</v>
      </c>
      <c r="I528" s="196" t="s">
        <v>3</v>
      </c>
      <c r="J528" s="196" t="s">
        <v>5</v>
      </c>
      <c r="K528" s="196" t="s">
        <v>4</v>
      </c>
      <c r="L528" s="196" t="s">
        <v>146</v>
      </c>
      <c r="M528" s="488"/>
      <c r="N528" s="197"/>
      <c r="O528" s="197"/>
      <c r="P528" s="197"/>
      <c r="Q528" s="197"/>
      <c r="R528" s="197"/>
    </row>
    <row r="529" spans="1:18" ht="30" customHeight="1" x14ac:dyDescent="0.15">
      <c r="A529" s="467"/>
      <c r="B529" s="216"/>
      <c r="C529" s="217"/>
      <c r="D529" s="218"/>
      <c r="E529" s="219"/>
      <c r="F529" s="219"/>
      <c r="G529" s="219"/>
      <c r="H529" s="219"/>
      <c r="I529" s="219"/>
      <c r="J529" s="219"/>
      <c r="K529" s="219"/>
      <c r="L529" s="220">
        <f t="shared" ref="L529:L542" si="41">+SUM(D529:K529)</f>
        <v>0</v>
      </c>
      <c r="M529" s="221">
        <f>+IF(B525="",0,IF(C529="",0,C529*L529))</f>
        <v>0</v>
      </c>
      <c r="N529" s="238"/>
      <c r="O529" s="238"/>
      <c r="P529" s="238"/>
      <c r="Q529" s="238"/>
      <c r="R529" s="238"/>
    </row>
    <row r="530" spans="1:18" ht="30" customHeight="1" x14ac:dyDescent="0.15">
      <c r="A530" s="468"/>
      <c r="B530" s="223"/>
      <c r="C530" s="224"/>
      <c r="D530" s="225"/>
      <c r="E530" s="226"/>
      <c r="F530" s="226"/>
      <c r="G530" s="226"/>
      <c r="H530" s="226"/>
      <c r="I530" s="226"/>
      <c r="J530" s="226"/>
      <c r="K530" s="226"/>
      <c r="L530" s="227">
        <f t="shared" si="41"/>
        <v>0</v>
      </c>
      <c r="M530" s="228">
        <f>+IF(B525="",0,IF(C530="",0,C530*L530))</f>
        <v>0</v>
      </c>
      <c r="N530" s="238"/>
      <c r="O530" s="238"/>
      <c r="P530" s="238"/>
      <c r="Q530" s="238"/>
      <c r="R530" s="238"/>
    </row>
    <row r="531" spans="1:18" ht="30" customHeight="1" x14ac:dyDescent="0.15">
      <c r="A531" s="468"/>
      <c r="B531" s="223"/>
      <c r="C531" s="224"/>
      <c r="D531" s="225"/>
      <c r="E531" s="226"/>
      <c r="F531" s="226"/>
      <c r="G531" s="226"/>
      <c r="H531" s="226"/>
      <c r="I531" s="226"/>
      <c r="J531" s="226"/>
      <c r="K531" s="226"/>
      <c r="L531" s="227">
        <f t="shared" si="41"/>
        <v>0</v>
      </c>
      <c r="M531" s="228">
        <f>+IF(B525="",0,IF(C531="",0,C531*L531))</f>
        <v>0</v>
      </c>
      <c r="N531" s="238"/>
      <c r="O531" s="238"/>
      <c r="P531" s="238"/>
      <c r="Q531" s="238"/>
      <c r="R531" s="238"/>
    </row>
    <row r="532" spans="1:18" ht="30" customHeight="1" x14ac:dyDescent="0.15">
      <c r="A532" s="468"/>
      <c r="B532" s="223"/>
      <c r="C532" s="224"/>
      <c r="D532" s="225"/>
      <c r="E532" s="226"/>
      <c r="F532" s="226"/>
      <c r="G532" s="226"/>
      <c r="H532" s="226"/>
      <c r="I532" s="226"/>
      <c r="J532" s="226"/>
      <c r="K532" s="226"/>
      <c r="L532" s="227">
        <f t="shared" si="41"/>
        <v>0</v>
      </c>
      <c r="M532" s="228">
        <f>+IF(B525="",0,IF(C532="",0,C532*L532))</f>
        <v>0</v>
      </c>
      <c r="N532" s="238"/>
      <c r="O532" s="238"/>
      <c r="P532" s="238"/>
      <c r="Q532" s="238"/>
      <c r="R532" s="238"/>
    </row>
    <row r="533" spans="1:18" ht="30" customHeight="1" x14ac:dyDescent="0.15">
      <c r="A533" s="468"/>
      <c r="B533" s="223"/>
      <c r="C533" s="224"/>
      <c r="D533" s="225"/>
      <c r="E533" s="226"/>
      <c r="F533" s="226"/>
      <c r="G533" s="226"/>
      <c r="H533" s="226"/>
      <c r="I533" s="226"/>
      <c r="J533" s="226"/>
      <c r="K533" s="226"/>
      <c r="L533" s="227">
        <f t="shared" si="41"/>
        <v>0</v>
      </c>
      <c r="M533" s="228">
        <f>+IF(B525="",0,IF(C533="",0,C533*L533))</f>
        <v>0</v>
      </c>
      <c r="N533" s="238"/>
      <c r="O533" s="238"/>
      <c r="P533" s="238"/>
      <c r="Q533" s="238"/>
      <c r="R533" s="238"/>
    </row>
    <row r="534" spans="1:18" ht="30" customHeight="1" x14ac:dyDescent="0.15">
      <c r="A534" s="468"/>
      <c r="B534" s="223"/>
      <c r="C534" s="224"/>
      <c r="D534" s="225"/>
      <c r="E534" s="226"/>
      <c r="F534" s="226"/>
      <c r="G534" s="226"/>
      <c r="H534" s="226"/>
      <c r="I534" s="226"/>
      <c r="J534" s="226"/>
      <c r="K534" s="226"/>
      <c r="L534" s="227">
        <f t="shared" si="41"/>
        <v>0</v>
      </c>
      <c r="M534" s="228">
        <f>+IF(B525="",0,IF(C534="",0,C534*L534))</f>
        <v>0</v>
      </c>
      <c r="N534" s="238"/>
      <c r="O534" s="238"/>
      <c r="P534" s="238"/>
      <c r="Q534" s="238"/>
      <c r="R534" s="238"/>
    </row>
    <row r="535" spans="1:18" ht="30" customHeight="1" x14ac:dyDescent="0.15">
      <c r="A535" s="468"/>
      <c r="B535" s="223"/>
      <c r="C535" s="224"/>
      <c r="D535" s="225"/>
      <c r="E535" s="226"/>
      <c r="F535" s="226"/>
      <c r="G535" s="226"/>
      <c r="H535" s="226"/>
      <c r="I535" s="226"/>
      <c r="J535" s="226"/>
      <c r="K535" s="226"/>
      <c r="L535" s="227">
        <f t="shared" si="41"/>
        <v>0</v>
      </c>
      <c r="M535" s="228">
        <f>+IF(B525="",0,IF(C535="",0,C535*L535))</f>
        <v>0</v>
      </c>
      <c r="N535" s="238"/>
      <c r="O535" s="238"/>
      <c r="P535" s="238"/>
      <c r="Q535" s="238"/>
      <c r="R535" s="238"/>
    </row>
    <row r="536" spans="1:18" ht="30" customHeight="1" x14ac:dyDescent="0.15">
      <c r="A536" s="468"/>
      <c r="B536" s="223"/>
      <c r="C536" s="224"/>
      <c r="D536" s="225"/>
      <c r="E536" s="226"/>
      <c r="F536" s="226"/>
      <c r="G536" s="226"/>
      <c r="H536" s="226"/>
      <c r="I536" s="226"/>
      <c r="J536" s="226"/>
      <c r="K536" s="226"/>
      <c r="L536" s="227">
        <f t="shared" si="41"/>
        <v>0</v>
      </c>
      <c r="M536" s="228">
        <f>+IF(B525="",0,IF(C536="",0,C536*L536))</f>
        <v>0</v>
      </c>
      <c r="N536" s="238"/>
      <c r="O536" s="238"/>
      <c r="P536" s="238"/>
      <c r="Q536" s="238"/>
      <c r="R536" s="238"/>
    </row>
    <row r="537" spans="1:18" ht="30" customHeight="1" x14ac:dyDescent="0.15">
      <c r="A537" s="468"/>
      <c r="B537" s="223"/>
      <c r="C537" s="224"/>
      <c r="D537" s="225"/>
      <c r="E537" s="226"/>
      <c r="F537" s="226"/>
      <c r="G537" s="226"/>
      <c r="H537" s="226"/>
      <c r="I537" s="226"/>
      <c r="J537" s="226"/>
      <c r="K537" s="226"/>
      <c r="L537" s="227">
        <f t="shared" si="41"/>
        <v>0</v>
      </c>
      <c r="M537" s="228">
        <f>+IF(B525="",0,IF(C537="",0,C537*L537))</f>
        <v>0</v>
      </c>
      <c r="N537" s="238"/>
      <c r="O537" s="238"/>
      <c r="P537" s="238"/>
      <c r="Q537" s="238"/>
      <c r="R537" s="238"/>
    </row>
    <row r="538" spans="1:18" ht="30" customHeight="1" x14ac:dyDescent="0.15">
      <c r="A538" s="468"/>
      <c r="B538" s="223"/>
      <c r="C538" s="224"/>
      <c r="D538" s="225"/>
      <c r="E538" s="226"/>
      <c r="F538" s="226"/>
      <c r="G538" s="226"/>
      <c r="H538" s="226"/>
      <c r="I538" s="226"/>
      <c r="J538" s="226"/>
      <c r="K538" s="226"/>
      <c r="L538" s="227">
        <f t="shared" si="41"/>
        <v>0</v>
      </c>
      <c r="M538" s="228">
        <f>+IF(B525="",0,IF(C538="",0,C538*L538))</f>
        <v>0</v>
      </c>
      <c r="N538" s="238"/>
      <c r="O538" s="238"/>
      <c r="P538" s="238"/>
      <c r="Q538" s="238"/>
      <c r="R538" s="238"/>
    </row>
    <row r="539" spans="1:18" ht="30" customHeight="1" x14ac:dyDescent="0.15">
      <c r="A539" s="468"/>
      <c r="B539" s="223"/>
      <c r="C539" s="224"/>
      <c r="D539" s="225"/>
      <c r="E539" s="226"/>
      <c r="F539" s="226"/>
      <c r="G539" s="226"/>
      <c r="H539" s="226"/>
      <c r="I539" s="226"/>
      <c r="J539" s="226"/>
      <c r="K539" s="226"/>
      <c r="L539" s="227">
        <f t="shared" si="41"/>
        <v>0</v>
      </c>
      <c r="M539" s="228">
        <f>+IF(B525="",0,IF(C539="",0,C539*L539))</f>
        <v>0</v>
      </c>
      <c r="N539" s="238"/>
      <c r="O539" s="238"/>
      <c r="P539" s="238"/>
      <c r="Q539" s="238"/>
      <c r="R539" s="238"/>
    </row>
    <row r="540" spans="1:18" ht="30" customHeight="1" x14ac:dyDescent="0.15">
      <c r="A540" s="468"/>
      <c r="B540" s="223"/>
      <c r="C540" s="224"/>
      <c r="D540" s="225"/>
      <c r="E540" s="226"/>
      <c r="F540" s="226"/>
      <c r="G540" s="226"/>
      <c r="H540" s="226"/>
      <c r="I540" s="226"/>
      <c r="J540" s="226"/>
      <c r="K540" s="226"/>
      <c r="L540" s="227">
        <f t="shared" si="41"/>
        <v>0</v>
      </c>
      <c r="M540" s="228">
        <f>+IF(B525="",0,IF(C540="",0,C540*L540))</f>
        <v>0</v>
      </c>
      <c r="N540" s="238"/>
      <c r="O540" s="238"/>
      <c r="P540" s="238"/>
      <c r="Q540" s="238"/>
      <c r="R540" s="238"/>
    </row>
    <row r="541" spans="1:18" ht="30" customHeight="1" x14ac:dyDescent="0.15">
      <c r="A541" s="468"/>
      <c r="B541" s="223"/>
      <c r="C541" s="224"/>
      <c r="D541" s="225"/>
      <c r="E541" s="226"/>
      <c r="F541" s="226"/>
      <c r="G541" s="226"/>
      <c r="H541" s="226"/>
      <c r="I541" s="226"/>
      <c r="J541" s="226"/>
      <c r="K541" s="226"/>
      <c r="L541" s="227">
        <f t="shared" si="41"/>
        <v>0</v>
      </c>
      <c r="M541" s="228">
        <f>+IF(B525="",0,IF(C541="",0,C541*L541))</f>
        <v>0</v>
      </c>
      <c r="N541" s="238"/>
      <c r="O541" s="238"/>
      <c r="P541" s="238"/>
      <c r="Q541" s="238"/>
      <c r="R541" s="238"/>
    </row>
    <row r="542" spans="1:18" ht="30" customHeight="1" x14ac:dyDescent="0.15">
      <c r="A542" s="469"/>
      <c r="B542" s="229"/>
      <c r="C542" s="230"/>
      <c r="D542" s="231"/>
      <c r="E542" s="232"/>
      <c r="F542" s="232"/>
      <c r="G542" s="232"/>
      <c r="H542" s="232"/>
      <c r="I542" s="232"/>
      <c r="J542" s="232"/>
      <c r="K542" s="232"/>
      <c r="L542" s="233">
        <f t="shared" si="41"/>
        <v>0</v>
      </c>
      <c r="M542" s="234">
        <f>+IF(B525="",0,IF(C542="",0,C542*L542))</f>
        <v>0</v>
      </c>
      <c r="N542" s="238"/>
      <c r="O542" s="238"/>
      <c r="P542" s="238"/>
      <c r="Q542" s="238"/>
      <c r="R542" s="238"/>
    </row>
    <row r="543" spans="1:18" ht="30" customHeight="1" x14ac:dyDescent="0.15">
      <c r="A543" s="470" t="str">
        <f>B525&amp;"計"</f>
        <v>計</v>
      </c>
      <c r="B543" s="471"/>
      <c r="C543" s="472"/>
      <c r="D543" s="235">
        <f>+SUM(D529:D542)</f>
        <v>0</v>
      </c>
      <c r="E543" s="235">
        <f t="shared" ref="E543:K543" si="42">+SUM(E529:E542)</f>
        <v>0</v>
      </c>
      <c r="F543" s="235">
        <f t="shared" si="42"/>
        <v>0</v>
      </c>
      <c r="G543" s="235">
        <f t="shared" si="42"/>
        <v>0</v>
      </c>
      <c r="H543" s="235">
        <f t="shared" si="42"/>
        <v>0</v>
      </c>
      <c r="I543" s="235">
        <f t="shared" si="42"/>
        <v>0</v>
      </c>
      <c r="J543" s="235">
        <f t="shared" si="42"/>
        <v>0</v>
      </c>
      <c r="K543" s="235">
        <f t="shared" si="42"/>
        <v>0</v>
      </c>
      <c r="L543" s="236">
        <f>+SUM(D543:K543)</f>
        <v>0</v>
      </c>
      <c r="M543" s="237"/>
      <c r="N543" s="238"/>
      <c r="O543" s="238"/>
      <c r="P543" s="238"/>
      <c r="Q543" s="238"/>
      <c r="R543" s="238"/>
    </row>
    <row r="544" spans="1:18" ht="27" customHeight="1" x14ac:dyDescent="0.15">
      <c r="A544" s="470" t="s">
        <v>155</v>
      </c>
      <c r="B544" s="471"/>
      <c r="C544" s="472"/>
      <c r="D544" s="202">
        <f>IF(B525="",0,SUMPRODUCT(C529:C542,D529:D542))</f>
        <v>0</v>
      </c>
      <c r="E544" s="202">
        <f>IF(B525="",0,SUMPRODUCT(C529:C542,E529:E542))</f>
        <v>0</v>
      </c>
      <c r="F544" s="202">
        <f>IF(B525="",0,SUMPRODUCT(C529:C542,F529:F542))</f>
        <v>0</v>
      </c>
      <c r="G544" s="202">
        <f>IF(B525="",0,SUMPRODUCT(C529:C542,G529:G542))</f>
        <v>0</v>
      </c>
      <c r="H544" s="202">
        <f>IF(B525="",0,SUMPRODUCT(C529:C542,H529:H542))</f>
        <v>0</v>
      </c>
      <c r="I544" s="202">
        <f>IF(B525="",0,SUMPRODUCT(C529:C542,I529:I542))</f>
        <v>0</v>
      </c>
      <c r="J544" s="202">
        <f>IF(B525="",0,SUMPRODUCT(C529:C542,J529:J542))</f>
        <v>0</v>
      </c>
      <c r="K544" s="202">
        <f>IF(B525="",0,SUMPRODUCT(C529:C542,K529:K542))</f>
        <v>0</v>
      </c>
      <c r="L544" s="237"/>
      <c r="M544" s="247">
        <f>SUM(D544:K544)</f>
        <v>0</v>
      </c>
      <c r="N544" s="238"/>
      <c r="O544" s="238"/>
      <c r="P544" s="238"/>
      <c r="Q544" s="238"/>
      <c r="R544" s="238"/>
    </row>
    <row r="545" spans="1:18" ht="27" customHeight="1" x14ac:dyDescent="0.15">
      <c r="A545" s="187" t="s">
        <v>159</v>
      </c>
      <c r="B545" s="195"/>
      <c r="C545" s="195"/>
      <c r="D545" s="195"/>
      <c r="E545" s="203"/>
      <c r="F545" s="203"/>
      <c r="G545" s="203"/>
      <c r="H545" s="203"/>
      <c r="I545" s="203"/>
      <c r="J545" s="203"/>
      <c r="K545" s="203"/>
      <c r="L545" s="203"/>
      <c r="M545" s="204" t="s">
        <v>635</v>
      </c>
    </row>
    <row r="546" spans="1:18" x14ac:dyDescent="0.15">
      <c r="A546" s="187" t="s">
        <v>447</v>
      </c>
    </row>
    <row r="547" spans="1:18" ht="13.5" customHeight="1" x14ac:dyDescent="0.15">
      <c r="A547" s="187" t="s">
        <v>448</v>
      </c>
      <c r="N547" s="205"/>
      <c r="O547" s="205"/>
      <c r="P547" s="205"/>
      <c r="Q547" s="205"/>
      <c r="R547" s="205"/>
    </row>
    <row r="548" spans="1:18" x14ac:dyDescent="0.15">
      <c r="A548" s="206" t="s">
        <v>449</v>
      </c>
      <c r="B548" s="205"/>
      <c r="C548" s="205"/>
      <c r="D548" s="205"/>
      <c r="E548" s="205"/>
      <c r="F548" s="205"/>
      <c r="G548" s="205"/>
      <c r="H548" s="205"/>
      <c r="I548" s="205"/>
      <c r="J548" s="205"/>
      <c r="K548" s="205"/>
      <c r="L548" s="205"/>
      <c r="M548" s="205"/>
      <c r="N548" s="205"/>
      <c r="O548" s="205"/>
      <c r="P548" s="205"/>
      <c r="Q548" s="205"/>
      <c r="R548" s="205"/>
    </row>
    <row r="549" spans="1:18" x14ac:dyDescent="0.15">
      <c r="A549" s="207" t="s">
        <v>148</v>
      </c>
      <c r="B549" s="205"/>
      <c r="C549" s="205"/>
      <c r="D549" s="205"/>
      <c r="E549" s="205"/>
      <c r="F549" s="205"/>
      <c r="G549" s="205"/>
      <c r="H549" s="205"/>
      <c r="I549" s="205"/>
      <c r="J549" s="205"/>
      <c r="K549" s="205"/>
      <c r="L549" s="205"/>
      <c r="M549" s="205"/>
      <c r="N549" s="205"/>
      <c r="O549" s="205"/>
      <c r="P549" s="205"/>
      <c r="Q549" s="205"/>
      <c r="R549" s="205"/>
    </row>
    <row r="550" spans="1:18" x14ac:dyDescent="0.15">
      <c r="A550" s="206" t="s">
        <v>149</v>
      </c>
      <c r="B550" s="205"/>
      <c r="C550" s="205"/>
      <c r="D550" s="205"/>
      <c r="E550" s="205"/>
      <c r="F550" s="205"/>
      <c r="G550" s="205"/>
      <c r="H550" s="205"/>
      <c r="I550" s="205"/>
      <c r="J550" s="205"/>
      <c r="K550" s="205"/>
      <c r="L550" s="205"/>
      <c r="M550" s="205"/>
      <c r="N550" s="205"/>
      <c r="O550" s="205"/>
      <c r="P550" s="205"/>
      <c r="Q550" s="205"/>
      <c r="R550" s="205"/>
    </row>
    <row r="551" spans="1:18" x14ac:dyDescent="0.15">
      <c r="A551" s="208" t="s">
        <v>160</v>
      </c>
      <c r="B551" s="205"/>
      <c r="C551" s="205"/>
      <c r="D551" s="205"/>
      <c r="E551" s="205"/>
      <c r="F551" s="205"/>
      <c r="G551" s="205"/>
      <c r="H551" s="205"/>
      <c r="I551" s="205"/>
      <c r="J551" s="205"/>
      <c r="K551" s="205"/>
      <c r="L551" s="205"/>
      <c r="M551" s="205"/>
      <c r="N551" s="205"/>
      <c r="O551" s="205"/>
      <c r="P551" s="205"/>
      <c r="Q551" s="205"/>
      <c r="R551" s="205"/>
    </row>
    <row r="552" spans="1:18" x14ac:dyDescent="0.15">
      <c r="A552" s="208"/>
      <c r="B552" s="205"/>
      <c r="C552" s="205"/>
      <c r="D552" s="205"/>
      <c r="E552" s="205"/>
      <c r="F552" s="205"/>
      <c r="G552" s="205"/>
      <c r="H552" s="205"/>
      <c r="I552" s="205"/>
      <c r="J552" s="205"/>
      <c r="K552" s="205"/>
      <c r="L552" s="205"/>
      <c r="M552" s="205"/>
      <c r="N552" s="205"/>
      <c r="O552" s="205"/>
      <c r="P552" s="205"/>
      <c r="Q552" s="205"/>
      <c r="R552" s="205"/>
    </row>
    <row r="553" spans="1:18" ht="24" x14ac:dyDescent="0.15">
      <c r="A553" s="260" t="s">
        <v>151</v>
      </c>
      <c r="B553" s="240"/>
      <c r="C553" s="241" t="str">
        <f>+IF(OR(B553="月",B553="時間",B553="日"),"","←未選択です。賃金計算ができません。")</f>
        <v>←未選択です。賃金計算ができません。</v>
      </c>
      <c r="D553" s="241"/>
      <c r="N553" s="205"/>
      <c r="O553" s="205"/>
      <c r="P553" s="205"/>
      <c r="Q553" s="205"/>
      <c r="R553" s="205"/>
    </row>
    <row r="554" spans="1:18" x14ac:dyDescent="0.15">
      <c r="A554" s="208"/>
      <c r="B554" s="205"/>
      <c r="C554" s="205"/>
      <c r="D554" s="205"/>
      <c r="E554" s="205"/>
      <c r="F554" s="205"/>
      <c r="G554" s="205"/>
      <c r="H554" s="205"/>
      <c r="I554" s="205"/>
      <c r="J554" s="205"/>
      <c r="K554" s="205"/>
      <c r="L554" s="205"/>
      <c r="M554" s="205"/>
      <c r="N554" s="205"/>
      <c r="O554" s="205"/>
      <c r="P554" s="205"/>
      <c r="Q554" s="205"/>
      <c r="R554" s="205"/>
    </row>
    <row r="555" spans="1:18" ht="13.5" customHeight="1" x14ac:dyDescent="0.15">
      <c r="A555" s="485" t="s">
        <v>142</v>
      </c>
      <c r="B555" s="485" t="s">
        <v>152</v>
      </c>
      <c r="C555" s="474" t="str">
        <f>+"単価
（円/"&amp;B553&amp;"）"</f>
        <v>単価
（円/）</v>
      </c>
      <c r="D555" s="456" t="str">
        <f>+"活動時間（単位："&amp;B553&amp;"）"</f>
        <v>活動時間（単位：）</v>
      </c>
      <c r="E555" s="457"/>
      <c r="F555" s="457"/>
      <c r="G555" s="457"/>
      <c r="H555" s="457"/>
      <c r="I555" s="457"/>
      <c r="J555" s="457"/>
      <c r="K555" s="457"/>
      <c r="L555" s="458"/>
      <c r="M555" s="487" t="s">
        <v>161</v>
      </c>
      <c r="N555" s="195"/>
      <c r="O555" s="195"/>
      <c r="P555" s="195"/>
      <c r="Q555" s="195"/>
      <c r="R555" s="195"/>
    </row>
    <row r="556" spans="1:18" x14ac:dyDescent="0.15">
      <c r="A556" s="485"/>
      <c r="B556" s="485"/>
      <c r="C556" s="474"/>
      <c r="D556" s="196" t="s">
        <v>162</v>
      </c>
      <c r="E556" s="196" t="s">
        <v>144</v>
      </c>
      <c r="F556" s="196" t="s">
        <v>145</v>
      </c>
      <c r="G556" s="196" t="s">
        <v>1</v>
      </c>
      <c r="H556" s="196" t="s">
        <v>2</v>
      </c>
      <c r="I556" s="196" t="s">
        <v>3</v>
      </c>
      <c r="J556" s="196" t="s">
        <v>5</v>
      </c>
      <c r="K556" s="196" t="s">
        <v>4</v>
      </c>
      <c r="L556" s="196" t="s">
        <v>146</v>
      </c>
      <c r="M556" s="488"/>
      <c r="N556" s="197"/>
      <c r="O556" s="197"/>
      <c r="P556" s="197"/>
      <c r="Q556" s="197"/>
      <c r="R556" s="197"/>
    </row>
    <row r="557" spans="1:18" ht="30" customHeight="1" x14ac:dyDescent="0.15">
      <c r="A557" s="467"/>
      <c r="B557" s="216"/>
      <c r="C557" s="217"/>
      <c r="D557" s="218"/>
      <c r="E557" s="219"/>
      <c r="F557" s="219"/>
      <c r="G557" s="219"/>
      <c r="H557" s="219"/>
      <c r="I557" s="219"/>
      <c r="J557" s="219"/>
      <c r="K557" s="219"/>
      <c r="L557" s="220">
        <f t="shared" ref="L557:L570" si="43">+SUM(D557:K557)</f>
        <v>0</v>
      </c>
      <c r="M557" s="221">
        <f>+IF(B553="",0,IF(C557="",0,C557*L557))</f>
        <v>0</v>
      </c>
      <c r="N557" s="238"/>
      <c r="O557" s="238"/>
      <c r="P557" s="238"/>
      <c r="Q557" s="238"/>
      <c r="R557" s="238"/>
    </row>
    <row r="558" spans="1:18" ht="30" customHeight="1" x14ac:dyDescent="0.15">
      <c r="A558" s="468"/>
      <c r="B558" s="223"/>
      <c r="C558" s="224"/>
      <c r="D558" s="225"/>
      <c r="E558" s="226"/>
      <c r="F558" s="226"/>
      <c r="G558" s="226"/>
      <c r="H558" s="226"/>
      <c r="I558" s="226"/>
      <c r="J558" s="226"/>
      <c r="K558" s="226"/>
      <c r="L558" s="227">
        <f t="shared" si="43"/>
        <v>0</v>
      </c>
      <c r="M558" s="228">
        <f>+IF(B553="",0,IF(C558="",0,C558*L558))</f>
        <v>0</v>
      </c>
      <c r="N558" s="238"/>
      <c r="O558" s="238"/>
      <c r="P558" s="238"/>
      <c r="Q558" s="238"/>
      <c r="R558" s="238"/>
    </row>
    <row r="559" spans="1:18" ht="30" customHeight="1" x14ac:dyDescent="0.15">
      <c r="A559" s="468"/>
      <c r="B559" s="223"/>
      <c r="C559" s="224"/>
      <c r="D559" s="225"/>
      <c r="E559" s="226"/>
      <c r="F559" s="226"/>
      <c r="G559" s="226"/>
      <c r="H559" s="226"/>
      <c r="I559" s="226"/>
      <c r="J559" s="226"/>
      <c r="K559" s="226"/>
      <c r="L559" s="227">
        <f t="shared" si="43"/>
        <v>0</v>
      </c>
      <c r="M559" s="228">
        <f>+IF(B553="",0,IF(C559="",0,C559*L559))</f>
        <v>0</v>
      </c>
      <c r="N559" s="238"/>
      <c r="O559" s="238"/>
      <c r="P559" s="238"/>
      <c r="Q559" s="238"/>
      <c r="R559" s="238"/>
    </row>
    <row r="560" spans="1:18" ht="30" customHeight="1" x14ac:dyDescent="0.15">
      <c r="A560" s="468"/>
      <c r="B560" s="223"/>
      <c r="C560" s="224"/>
      <c r="D560" s="225"/>
      <c r="E560" s="226"/>
      <c r="F560" s="226"/>
      <c r="G560" s="226"/>
      <c r="H560" s="226"/>
      <c r="I560" s="226"/>
      <c r="J560" s="226"/>
      <c r="K560" s="226"/>
      <c r="L560" s="227">
        <f t="shared" si="43"/>
        <v>0</v>
      </c>
      <c r="M560" s="228">
        <f>+IF(B553="",0,IF(C560="",0,C560*L560))</f>
        <v>0</v>
      </c>
      <c r="N560" s="238"/>
      <c r="O560" s="238"/>
      <c r="P560" s="238"/>
      <c r="Q560" s="238"/>
      <c r="R560" s="238"/>
    </row>
    <row r="561" spans="1:18" ht="30" customHeight="1" x14ac:dyDescent="0.15">
      <c r="A561" s="468"/>
      <c r="B561" s="223"/>
      <c r="C561" s="224"/>
      <c r="D561" s="225"/>
      <c r="E561" s="226"/>
      <c r="F561" s="226"/>
      <c r="G561" s="226"/>
      <c r="H561" s="226"/>
      <c r="I561" s="226"/>
      <c r="J561" s="226"/>
      <c r="K561" s="226"/>
      <c r="L561" s="227">
        <f t="shared" si="43"/>
        <v>0</v>
      </c>
      <c r="M561" s="228">
        <f>+IF(B553="",0,IF(C561="",0,C561*L561))</f>
        <v>0</v>
      </c>
      <c r="N561" s="238"/>
      <c r="O561" s="238"/>
      <c r="P561" s="238"/>
      <c r="Q561" s="238"/>
      <c r="R561" s="238"/>
    </row>
    <row r="562" spans="1:18" ht="30" customHeight="1" x14ac:dyDescent="0.15">
      <c r="A562" s="468"/>
      <c r="B562" s="223"/>
      <c r="C562" s="224"/>
      <c r="D562" s="225"/>
      <c r="E562" s="226"/>
      <c r="F562" s="226"/>
      <c r="G562" s="226"/>
      <c r="H562" s="226"/>
      <c r="I562" s="226"/>
      <c r="J562" s="226"/>
      <c r="K562" s="226"/>
      <c r="L562" s="227">
        <f t="shared" si="43"/>
        <v>0</v>
      </c>
      <c r="M562" s="228">
        <f>+IF(B553="",0,IF(C562="",0,C562*L562))</f>
        <v>0</v>
      </c>
      <c r="N562" s="238"/>
      <c r="O562" s="238"/>
      <c r="P562" s="238"/>
      <c r="Q562" s="238"/>
      <c r="R562" s="238"/>
    </row>
    <row r="563" spans="1:18" ht="30" customHeight="1" x14ac:dyDescent="0.15">
      <c r="A563" s="468"/>
      <c r="B563" s="223"/>
      <c r="C563" s="224"/>
      <c r="D563" s="225"/>
      <c r="E563" s="226"/>
      <c r="F563" s="226"/>
      <c r="G563" s="226"/>
      <c r="H563" s="226"/>
      <c r="I563" s="226"/>
      <c r="J563" s="226"/>
      <c r="K563" s="226"/>
      <c r="L563" s="227">
        <f t="shared" si="43"/>
        <v>0</v>
      </c>
      <c r="M563" s="228">
        <f>+IF(B553="",0,IF(C563="",0,C563*L563))</f>
        <v>0</v>
      </c>
      <c r="N563" s="238"/>
      <c r="O563" s="238"/>
      <c r="P563" s="238"/>
      <c r="Q563" s="238"/>
      <c r="R563" s="238"/>
    </row>
    <row r="564" spans="1:18" ht="30" customHeight="1" x14ac:dyDescent="0.15">
      <c r="A564" s="468"/>
      <c r="B564" s="223"/>
      <c r="C564" s="224"/>
      <c r="D564" s="225"/>
      <c r="E564" s="226"/>
      <c r="F564" s="226"/>
      <c r="G564" s="226"/>
      <c r="H564" s="226"/>
      <c r="I564" s="226"/>
      <c r="J564" s="226"/>
      <c r="K564" s="226"/>
      <c r="L564" s="227">
        <f t="shared" si="43"/>
        <v>0</v>
      </c>
      <c r="M564" s="228">
        <f>+IF(B553="",0,IF(C564="",0,C564*L564))</f>
        <v>0</v>
      </c>
      <c r="N564" s="238"/>
      <c r="O564" s="238"/>
      <c r="P564" s="238"/>
      <c r="Q564" s="238"/>
      <c r="R564" s="238"/>
    </row>
    <row r="565" spans="1:18" ht="30" customHeight="1" x14ac:dyDescent="0.15">
      <c r="A565" s="468"/>
      <c r="B565" s="223"/>
      <c r="C565" s="224"/>
      <c r="D565" s="225"/>
      <c r="E565" s="226"/>
      <c r="F565" s="226"/>
      <c r="G565" s="226"/>
      <c r="H565" s="226"/>
      <c r="I565" s="226"/>
      <c r="J565" s="226"/>
      <c r="K565" s="226"/>
      <c r="L565" s="227">
        <f t="shared" si="43"/>
        <v>0</v>
      </c>
      <c r="M565" s="228">
        <f>+IF(B553="",0,IF(C565="",0,C565*L565))</f>
        <v>0</v>
      </c>
      <c r="N565" s="238"/>
      <c r="O565" s="238"/>
      <c r="P565" s="238"/>
      <c r="Q565" s="238"/>
      <c r="R565" s="238"/>
    </row>
    <row r="566" spans="1:18" ht="30" customHeight="1" x14ac:dyDescent="0.15">
      <c r="A566" s="468"/>
      <c r="B566" s="223"/>
      <c r="C566" s="224"/>
      <c r="D566" s="225"/>
      <c r="E566" s="226"/>
      <c r="F566" s="226"/>
      <c r="G566" s="226"/>
      <c r="H566" s="226"/>
      <c r="I566" s="226"/>
      <c r="J566" s="226"/>
      <c r="K566" s="226"/>
      <c r="L566" s="227">
        <f t="shared" si="43"/>
        <v>0</v>
      </c>
      <c r="M566" s="228">
        <f>+IF(B553="",0,IF(C566="",0,C566*L566))</f>
        <v>0</v>
      </c>
      <c r="N566" s="238"/>
      <c r="O566" s="238"/>
      <c r="P566" s="238"/>
      <c r="Q566" s="238"/>
      <c r="R566" s="238"/>
    </row>
    <row r="567" spans="1:18" ht="30" customHeight="1" x14ac:dyDescent="0.15">
      <c r="A567" s="468"/>
      <c r="B567" s="223"/>
      <c r="C567" s="224"/>
      <c r="D567" s="225"/>
      <c r="E567" s="226"/>
      <c r="F567" s="226"/>
      <c r="G567" s="226"/>
      <c r="H567" s="226"/>
      <c r="I567" s="226"/>
      <c r="J567" s="226"/>
      <c r="K567" s="226"/>
      <c r="L567" s="227">
        <f t="shared" si="43"/>
        <v>0</v>
      </c>
      <c r="M567" s="228">
        <f>+IF(B553="",0,IF(C567="",0,C567*L567))</f>
        <v>0</v>
      </c>
      <c r="N567" s="238"/>
      <c r="O567" s="238"/>
      <c r="P567" s="238"/>
      <c r="Q567" s="238"/>
      <c r="R567" s="238"/>
    </row>
    <row r="568" spans="1:18" ht="30" customHeight="1" x14ac:dyDescent="0.15">
      <c r="A568" s="468"/>
      <c r="B568" s="223"/>
      <c r="C568" s="224"/>
      <c r="D568" s="225"/>
      <c r="E568" s="226"/>
      <c r="F568" s="226"/>
      <c r="G568" s="226"/>
      <c r="H568" s="226"/>
      <c r="I568" s="226"/>
      <c r="J568" s="226"/>
      <c r="K568" s="226"/>
      <c r="L568" s="227">
        <f t="shared" si="43"/>
        <v>0</v>
      </c>
      <c r="M568" s="228">
        <f>+IF(B553="",0,IF(C568="",0,C568*L568))</f>
        <v>0</v>
      </c>
      <c r="N568" s="238"/>
      <c r="O568" s="238"/>
      <c r="P568" s="238"/>
      <c r="Q568" s="238"/>
      <c r="R568" s="238"/>
    </row>
    <row r="569" spans="1:18" ht="30" customHeight="1" x14ac:dyDescent="0.15">
      <c r="A569" s="468"/>
      <c r="B569" s="223"/>
      <c r="C569" s="224"/>
      <c r="D569" s="225"/>
      <c r="E569" s="226"/>
      <c r="F569" s="226"/>
      <c r="G569" s="226"/>
      <c r="H569" s="226"/>
      <c r="I569" s="226"/>
      <c r="J569" s="226"/>
      <c r="K569" s="226"/>
      <c r="L569" s="227">
        <f t="shared" si="43"/>
        <v>0</v>
      </c>
      <c r="M569" s="228">
        <f>+IF(B553="",0,IF(C569="",0,C569*L569))</f>
        <v>0</v>
      </c>
      <c r="N569" s="238"/>
      <c r="O569" s="238"/>
      <c r="P569" s="238"/>
      <c r="Q569" s="238"/>
      <c r="R569" s="238"/>
    </row>
    <row r="570" spans="1:18" ht="30" customHeight="1" x14ac:dyDescent="0.15">
      <c r="A570" s="469"/>
      <c r="B570" s="229"/>
      <c r="C570" s="230"/>
      <c r="D570" s="231"/>
      <c r="E570" s="232"/>
      <c r="F570" s="232"/>
      <c r="G570" s="232"/>
      <c r="H570" s="232"/>
      <c r="I570" s="232"/>
      <c r="J570" s="232"/>
      <c r="K570" s="232"/>
      <c r="L570" s="233">
        <f t="shared" si="43"/>
        <v>0</v>
      </c>
      <c r="M570" s="234">
        <f>+IF(B553="",0,IF(C570="",0,C570*L570))</f>
        <v>0</v>
      </c>
      <c r="N570" s="238"/>
      <c r="O570" s="238"/>
      <c r="P570" s="238"/>
      <c r="Q570" s="238"/>
      <c r="R570" s="238"/>
    </row>
    <row r="571" spans="1:18" ht="30" customHeight="1" x14ac:dyDescent="0.15">
      <c r="A571" s="470" t="str">
        <f>B553&amp;"計"</f>
        <v>計</v>
      </c>
      <c r="B571" s="471"/>
      <c r="C571" s="472"/>
      <c r="D571" s="235">
        <f>+SUM(D557:D570)</f>
        <v>0</v>
      </c>
      <c r="E571" s="235">
        <f t="shared" ref="E571:K571" si="44">+SUM(E557:E570)</f>
        <v>0</v>
      </c>
      <c r="F571" s="235">
        <f t="shared" si="44"/>
        <v>0</v>
      </c>
      <c r="G571" s="235">
        <f t="shared" si="44"/>
        <v>0</v>
      </c>
      <c r="H571" s="235">
        <f t="shared" si="44"/>
        <v>0</v>
      </c>
      <c r="I571" s="235">
        <f t="shared" si="44"/>
        <v>0</v>
      </c>
      <c r="J571" s="235">
        <f t="shared" si="44"/>
        <v>0</v>
      </c>
      <c r="K571" s="235">
        <f t="shared" si="44"/>
        <v>0</v>
      </c>
      <c r="L571" s="236">
        <f>+SUM(D571:K571)</f>
        <v>0</v>
      </c>
      <c r="M571" s="278"/>
      <c r="N571" s="238"/>
      <c r="O571" s="238"/>
      <c r="P571" s="238"/>
      <c r="Q571" s="238"/>
      <c r="R571" s="238"/>
    </row>
    <row r="572" spans="1:18" ht="27" customHeight="1" x14ac:dyDescent="0.15">
      <c r="A572" s="470" t="s">
        <v>155</v>
      </c>
      <c r="B572" s="471"/>
      <c r="C572" s="472"/>
      <c r="D572" s="202">
        <f>IF(B553="",0,SUMPRODUCT(C557:C570,D557:D570))</f>
        <v>0</v>
      </c>
      <c r="E572" s="202">
        <f>IF(B553="",0,SUMPRODUCT(C557:C570,E557:E570))</f>
        <v>0</v>
      </c>
      <c r="F572" s="202">
        <f>IF(B553="",0,SUMPRODUCT(C557:C570,F557:F570))</f>
        <v>0</v>
      </c>
      <c r="G572" s="202">
        <f>IF(B553="",0,SUMPRODUCT(C557:C570,G557:G570))</f>
        <v>0</v>
      </c>
      <c r="H572" s="202">
        <f>IF(B553="",0,SUMPRODUCT(C557:C570,H557:H570))</f>
        <v>0</v>
      </c>
      <c r="I572" s="202">
        <f>IF(B553="",0,SUMPRODUCT(C557:C570,I557:I570))</f>
        <v>0</v>
      </c>
      <c r="J572" s="202">
        <f>IF(B553="",0,SUMPRODUCT(C557:C570,J557:J570))</f>
        <v>0</v>
      </c>
      <c r="K572" s="202">
        <f>IF(B553="",0,SUMPRODUCT(C557:C570,K557:K570))</f>
        <v>0</v>
      </c>
      <c r="L572" s="278"/>
      <c r="M572" s="239">
        <f>SUM(D572:K572)</f>
        <v>0</v>
      </c>
      <c r="N572" s="238"/>
      <c r="O572" s="238"/>
      <c r="P572" s="238"/>
      <c r="Q572" s="238"/>
      <c r="R572" s="238"/>
    </row>
    <row r="573" spans="1:18" ht="27" customHeight="1" x14ac:dyDescent="0.15">
      <c r="A573" s="187" t="s">
        <v>159</v>
      </c>
      <c r="B573" s="195"/>
      <c r="C573" s="195"/>
      <c r="D573" s="195"/>
      <c r="E573" s="203"/>
      <c r="F573" s="203"/>
      <c r="G573" s="203"/>
      <c r="H573" s="203"/>
      <c r="I573" s="203"/>
      <c r="J573" s="203"/>
      <c r="K573" s="203"/>
      <c r="L573" s="203"/>
      <c r="M573" s="204" t="s">
        <v>636</v>
      </c>
    </row>
    <row r="574" spans="1:18" x14ac:dyDescent="0.15">
      <c r="A574" s="187" t="s">
        <v>447</v>
      </c>
    </row>
    <row r="575" spans="1:18" ht="13.5" customHeight="1" x14ac:dyDescent="0.15">
      <c r="A575" s="187" t="s">
        <v>448</v>
      </c>
      <c r="N575" s="205"/>
      <c r="O575" s="205"/>
      <c r="P575" s="205"/>
      <c r="Q575" s="205"/>
      <c r="R575" s="205"/>
    </row>
    <row r="576" spans="1:18" x14ac:dyDescent="0.15">
      <c r="A576" s="206" t="s">
        <v>449</v>
      </c>
      <c r="B576" s="205"/>
      <c r="C576" s="205"/>
      <c r="D576" s="205"/>
      <c r="E576" s="205"/>
      <c r="F576" s="205"/>
      <c r="G576" s="205"/>
      <c r="H576" s="205"/>
      <c r="I576" s="205"/>
      <c r="J576" s="205"/>
      <c r="K576" s="205"/>
      <c r="L576" s="205"/>
      <c r="M576" s="205"/>
      <c r="N576" s="205"/>
      <c r="O576" s="205"/>
      <c r="P576" s="205"/>
      <c r="Q576" s="205"/>
      <c r="R576" s="205"/>
    </row>
    <row r="577" spans="1:18" x14ac:dyDescent="0.15">
      <c r="A577" s="207" t="s">
        <v>148</v>
      </c>
      <c r="B577" s="205"/>
      <c r="C577" s="205"/>
      <c r="D577" s="205"/>
      <c r="E577" s="205"/>
      <c r="F577" s="205"/>
      <c r="G577" s="205"/>
      <c r="H577" s="205"/>
      <c r="I577" s="205"/>
      <c r="J577" s="205"/>
      <c r="K577" s="205"/>
      <c r="L577" s="205"/>
      <c r="M577" s="205"/>
      <c r="N577" s="205"/>
      <c r="O577" s="205"/>
      <c r="P577" s="205"/>
      <c r="Q577" s="205"/>
      <c r="R577" s="205"/>
    </row>
    <row r="578" spans="1:18" x14ac:dyDescent="0.15">
      <c r="A578" s="206" t="s">
        <v>149</v>
      </c>
      <c r="B578" s="205"/>
      <c r="C578" s="205"/>
      <c r="D578" s="205"/>
      <c r="E578" s="205"/>
      <c r="F578" s="205"/>
      <c r="G578" s="205"/>
      <c r="H578" s="205"/>
      <c r="I578" s="205"/>
      <c r="J578" s="205"/>
      <c r="K578" s="205"/>
      <c r="L578" s="205"/>
      <c r="M578" s="205"/>
      <c r="N578" s="205"/>
      <c r="O578" s="205"/>
      <c r="P578" s="205"/>
      <c r="Q578" s="205"/>
      <c r="R578" s="205"/>
    </row>
    <row r="579" spans="1:18" x14ac:dyDescent="0.15">
      <c r="A579" s="208" t="s">
        <v>160</v>
      </c>
      <c r="B579" s="205"/>
      <c r="C579" s="205"/>
      <c r="D579" s="205"/>
      <c r="E579" s="205"/>
      <c r="F579" s="205"/>
      <c r="G579" s="205"/>
      <c r="H579" s="205"/>
      <c r="I579" s="205"/>
      <c r="J579" s="205"/>
      <c r="K579" s="205"/>
      <c r="L579" s="205"/>
      <c r="M579" s="205"/>
      <c r="N579" s="205"/>
      <c r="O579" s="205"/>
      <c r="P579" s="205"/>
      <c r="Q579" s="205"/>
      <c r="R579" s="205"/>
    </row>
    <row r="580" spans="1:18" x14ac:dyDescent="0.15">
      <c r="A580" s="208"/>
      <c r="B580" s="205"/>
      <c r="C580" s="205"/>
      <c r="D580" s="205"/>
      <c r="E580" s="205"/>
      <c r="F580" s="205"/>
      <c r="G580" s="205"/>
      <c r="H580" s="205"/>
      <c r="I580" s="205"/>
      <c r="J580" s="205"/>
      <c r="K580" s="205"/>
      <c r="L580" s="205"/>
      <c r="M580" s="205"/>
      <c r="N580" s="205"/>
      <c r="O580" s="205"/>
      <c r="P580" s="205"/>
      <c r="Q580" s="205"/>
      <c r="R580" s="205"/>
    </row>
    <row r="581" spans="1:18" ht="24" x14ac:dyDescent="0.15">
      <c r="A581" s="260" t="s">
        <v>151</v>
      </c>
      <c r="B581" s="240"/>
      <c r="C581" s="241" t="str">
        <f>+IF(OR(B581="月",B581="時間",B581="日"),"","←未選択です。賃金計算ができません。")</f>
        <v>←未選択です。賃金計算ができません。</v>
      </c>
      <c r="D581" s="241"/>
      <c r="N581" s="205"/>
      <c r="O581" s="205"/>
      <c r="P581" s="205"/>
      <c r="Q581" s="205"/>
      <c r="R581" s="205"/>
    </row>
    <row r="582" spans="1:18" x14ac:dyDescent="0.15">
      <c r="A582" s="208"/>
      <c r="B582" s="205"/>
      <c r="C582" s="205"/>
      <c r="D582" s="205"/>
      <c r="E582" s="205"/>
      <c r="F582" s="205"/>
      <c r="G582" s="205"/>
      <c r="H582" s="205"/>
      <c r="I582" s="205"/>
      <c r="J582" s="205"/>
      <c r="K582" s="205"/>
      <c r="L582" s="205"/>
      <c r="M582" s="205"/>
      <c r="N582" s="205"/>
      <c r="O582" s="205"/>
      <c r="P582" s="205"/>
      <c r="Q582" s="205"/>
      <c r="R582" s="205"/>
    </row>
    <row r="583" spans="1:18" ht="13.5" customHeight="1" x14ac:dyDescent="0.15">
      <c r="A583" s="485" t="s">
        <v>142</v>
      </c>
      <c r="B583" s="485" t="s">
        <v>152</v>
      </c>
      <c r="C583" s="474" t="str">
        <f>+"単価
（円/"&amp;B581&amp;"）"</f>
        <v>単価
（円/）</v>
      </c>
      <c r="D583" s="456" t="str">
        <f>+"活動時間（単位："&amp;B581&amp;"）"</f>
        <v>活動時間（単位：）</v>
      </c>
      <c r="E583" s="457"/>
      <c r="F583" s="457"/>
      <c r="G583" s="457"/>
      <c r="H583" s="457"/>
      <c r="I583" s="457"/>
      <c r="J583" s="457"/>
      <c r="K583" s="457"/>
      <c r="L583" s="458"/>
      <c r="M583" s="487" t="s">
        <v>161</v>
      </c>
      <c r="N583" s="195"/>
      <c r="O583" s="195"/>
      <c r="P583" s="195"/>
      <c r="Q583" s="195"/>
      <c r="R583" s="195"/>
    </row>
    <row r="584" spans="1:18" x14ac:dyDescent="0.15">
      <c r="A584" s="485"/>
      <c r="B584" s="485"/>
      <c r="C584" s="474"/>
      <c r="D584" s="196" t="s">
        <v>162</v>
      </c>
      <c r="E584" s="196" t="s">
        <v>144</v>
      </c>
      <c r="F584" s="196" t="s">
        <v>145</v>
      </c>
      <c r="G584" s="196" t="s">
        <v>1</v>
      </c>
      <c r="H584" s="196" t="s">
        <v>2</v>
      </c>
      <c r="I584" s="196" t="s">
        <v>3</v>
      </c>
      <c r="J584" s="196" t="s">
        <v>5</v>
      </c>
      <c r="K584" s="196" t="s">
        <v>4</v>
      </c>
      <c r="L584" s="196" t="s">
        <v>146</v>
      </c>
      <c r="M584" s="488"/>
      <c r="N584" s="197"/>
      <c r="O584" s="197"/>
      <c r="P584" s="197"/>
      <c r="Q584" s="197"/>
      <c r="R584" s="197"/>
    </row>
    <row r="585" spans="1:18" ht="30" customHeight="1" x14ac:dyDescent="0.15">
      <c r="A585" s="467"/>
      <c r="B585" s="216"/>
      <c r="C585" s="217"/>
      <c r="D585" s="218"/>
      <c r="E585" s="219"/>
      <c r="F585" s="219"/>
      <c r="G585" s="219"/>
      <c r="H585" s="219"/>
      <c r="I585" s="219"/>
      <c r="J585" s="219"/>
      <c r="K585" s="219"/>
      <c r="L585" s="220">
        <f t="shared" ref="L585:L598" si="45">+SUM(D585:K585)</f>
        <v>0</v>
      </c>
      <c r="M585" s="221">
        <f>+IF(B581="",0,IF(C585="",0,C585*L585))</f>
        <v>0</v>
      </c>
      <c r="N585" s="238"/>
      <c r="O585" s="238"/>
      <c r="P585" s="238"/>
      <c r="Q585" s="238"/>
      <c r="R585" s="238"/>
    </row>
    <row r="586" spans="1:18" ht="30" customHeight="1" x14ac:dyDescent="0.15">
      <c r="A586" s="468"/>
      <c r="B586" s="223"/>
      <c r="C586" s="224"/>
      <c r="D586" s="225"/>
      <c r="E586" s="226"/>
      <c r="F586" s="226"/>
      <c r="G586" s="226"/>
      <c r="H586" s="226"/>
      <c r="I586" s="226"/>
      <c r="J586" s="226"/>
      <c r="K586" s="226"/>
      <c r="L586" s="227">
        <f t="shared" si="45"/>
        <v>0</v>
      </c>
      <c r="M586" s="228">
        <f>+IF(B581="",0,IF(C586="",0,C586*L586))</f>
        <v>0</v>
      </c>
      <c r="N586" s="238"/>
      <c r="O586" s="238"/>
      <c r="P586" s="238"/>
      <c r="Q586" s="238"/>
      <c r="R586" s="238"/>
    </row>
    <row r="587" spans="1:18" ht="30" customHeight="1" x14ac:dyDescent="0.15">
      <c r="A587" s="468"/>
      <c r="B587" s="223"/>
      <c r="C587" s="224"/>
      <c r="D587" s="225"/>
      <c r="E587" s="226"/>
      <c r="F587" s="226"/>
      <c r="G587" s="226"/>
      <c r="H587" s="226"/>
      <c r="I587" s="226"/>
      <c r="J587" s="226"/>
      <c r="K587" s="226"/>
      <c r="L587" s="227">
        <f t="shared" si="45"/>
        <v>0</v>
      </c>
      <c r="M587" s="228">
        <f>+IF(B581="",0,IF(C587="",0,C587*L587))</f>
        <v>0</v>
      </c>
      <c r="N587" s="238"/>
      <c r="O587" s="238"/>
      <c r="P587" s="238"/>
      <c r="Q587" s="238"/>
      <c r="R587" s="238"/>
    </row>
    <row r="588" spans="1:18" ht="30" customHeight="1" x14ac:dyDescent="0.15">
      <c r="A588" s="468"/>
      <c r="B588" s="223"/>
      <c r="C588" s="224"/>
      <c r="D588" s="225"/>
      <c r="E588" s="226"/>
      <c r="F588" s="226"/>
      <c r="G588" s="226"/>
      <c r="H588" s="226"/>
      <c r="I588" s="226"/>
      <c r="J588" s="226"/>
      <c r="K588" s="226"/>
      <c r="L588" s="227">
        <f t="shared" si="45"/>
        <v>0</v>
      </c>
      <c r="M588" s="228">
        <f>+IF(B581="",0,IF(C588="",0,C588*L588))</f>
        <v>0</v>
      </c>
      <c r="N588" s="238"/>
      <c r="O588" s="238"/>
      <c r="P588" s="238"/>
      <c r="Q588" s="238"/>
      <c r="R588" s="238"/>
    </row>
    <row r="589" spans="1:18" ht="30" customHeight="1" x14ac:dyDescent="0.15">
      <c r="A589" s="468"/>
      <c r="B589" s="223"/>
      <c r="C589" s="224"/>
      <c r="D589" s="225"/>
      <c r="E589" s="226"/>
      <c r="F589" s="226"/>
      <c r="G589" s="226"/>
      <c r="H589" s="226"/>
      <c r="I589" s="226"/>
      <c r="J589" s="226"/>
      <c r="K589" s="226"/>
      <c r="L589" s="227">
        <f t="shared" si="45"/>
        <v>0</v>
      </c>
      <c r="M589" s="228">
        <f>+IF(B581="",0,IF(C589="",0,C589*L589))</f>
        <v>0</v>
      </c>
      <c r="N589" s="238"/>
      <c r="O589" s="238"/>
      <c r="P589" s="238"/>
      <c r="Q589" s="238"/>
      <c r="R589" s="238"/>
    </row>
    <row r="590" spans="1:18" ht="30" customHeight="1" x14ac:dyDescent="0.15">
      <c r="A590" s="468"/>
      <c r="B590" s="223"/>
      <c r="C590" s="224"/>
      <c r="D590" s="225"/>
      <c r="E590" s="226"/>
      <c r="F590" s="226"/>
      <c r="G590" s="226"/>
      <c r="H590" s="226"/>
      <c r="I590" s="226"/>
      <c r="J590" s="226"/>
      <c r="K590" s="226"/>
      <c r="L590" s="227">
        <f t="shared" si="45"/>
        <v>0</v>
      </c>
      <c r="M590" s="228">
        <f>+IF(B581="",0,IF(C590="",0,C590*L590))</f>
        <v>0</v>
      </c>
      <c r="N590" s="238"/>
      <c r="O590" s="238"/>
      <c r="P590" s="238"/>
      <c r="Q590" s="238"/>
      <c r="R590" s="238"/>
    </row>
    <row r="591" spans="1:18" ht="30" customHeight="1" x14ac:dyDescent="0.15">
      <c r="A591" s="468"/>
      <c r="B591" s="223"/>
      <c r="C591" s="224"/>
      <c r="D591" s="225"/>
      <c r="E591" s="226"/>
      <c r="F591" s="226"/>
      <c r="G591" s="226"/>
      <c r="H591" s="226"/>
      <c r="I591" s="226"/>
      <c r="J591" s="226"/>
      <c r="K591" s="226"/>
      <c r="L591" s="227">
        <f t="shared" si="45"/>
        <v>0</v>
      </c>
      <c r="M591" s="228">
        <f>+IF(B581="",0,IF(C591="",0,C591*L591))</f>
        <v>0</v>
      </c>
      <c r="N591" s="238"/>
      <c r="O591" s="238"/>
      <c r="P591" s="238"/>
      <c r="Q591" s="238"/>
      <c r="R591" s="238"/>
    </row>
    <row r="592" spans="1:18" ht="30" customHeight="1" x14ac:dyDescent="0.15">
      <c r="A592" s="468"/>
      <c r="B592" s="223"/>
      <c r="C592" s="224"/>
      <c r="D592" s="225"/>
      <c r="E592" s="226"/>
      <c r="F592" s="226"/>
      <c r="G592" s="226"/>
      <c r="H592" s="226"/>
      <c r="I592" s="226"/>
      <c r="J592" s="226"/>
      <c r="K592" s="226"/>
      <c r="L592" s="227">
        <f t="shared" si="45"/>
        <v>0</v>
      </c>
      <c r="M592" s="228">
        <f>+IF(B581="",0,IF(C592="",0,C592*L592))</f>
        <v>0</v>
      </c>
      <c r="N592" s="238"/>
      <c r="O592" s="238"/>
      <c r="P592" s="238"/>
      <c r="Q592" s="238"/>
      <c r="R592" s="238"/>
    </row>
    <row r="593" spans="1:18" ht="30" customHeight="1" x14ac:dyDescent="0.15">
      <c r="A593" s="468"/>
      <c r="B593" s="223"/>
      <c r="C593" s="224"/>
      <c r="D593" s="225"/>
      <c r="E593" s="226"/>
      <c r="F593" s="226"/>
      <c r="G593" s="226"/>
      <c r="H593" s="226"/>
      <c r="I593" s="226"/>
      <c r="J593" s="226"/>
      <c r="K593" s="226"/>
      <c r="L593" s="227">
        <f t="shared" si="45"/>
        <v>0</v>
      </c>
      <c r="M593" s="228">
        <f>+IF(B581="",0,IF(C593="",0,C593*L593))</f>
        <v>0</v>
      </c>
      <c r="N593" s="238"/>
      <c r="O593" s="238"/>
      <c r="P593" s="238"/>
      <c r="Q593" s="238"/>
      <c r="R593" s="238"/>
    </row>
    <row r="594" spans="1:18" ht="30" customHeight="1" x14ac:dyDescent="0.15">
      <c r="A594" s="468"/>
      <c r="B594" s="223"/>
      <c r="C594" s="224"/>
      <c r="D594" s="225"/>
      <c r="E594" s="226"/>
      <c r="F594" s="226"/>
      <c r="G594" s="226"/>
      <c r="H594" s="226"/>
      <c r="I594" s="226"/>
      <c r="J594" s="226"/>
      <c r="K594" s="226"/>
      <c r="L594" s="227">
        <f t="shared" si="45"/>
        <v>0</v>
      </c>
      <c r="M594" s="228">
        <f>+IF(B581="",0,IF(C594="",0,C594*L594))</f>
        <v>0</v>
      </c>
      <c r="N594" s="238"/>
      <c r="O594" s="238"/>
      <c r="P594" s="238"/>
      <c r="Q594" s="238"/>
      <c r="R594" s="238"/>
    </row>
    <row r="595" spans="1:18" ht="30" customHeight="1" x14ac:dyDescent="0.15">
      <c r="A595" s="468"/>
      <c r="B595" s="223"/>
      <c r="C595" s="224"/>
      <c r="D595" s="225"/>
      <c r="E595" s="226"/>
      <c r="F595" s="226"/>
      <c r="G595" s="226"/>
      <c r="H595" s="226"/>
      <c r="I595" s="226"/>
      <c r="J595" s="226"/>
      <c r="K595" s="226"/>
      <c r="L595" s="227">
        <f t="shared" si="45"/>
        <v>0</v>
      </c>
      <c r="M595" s="228">
        <f>+IF(B581="",0,IF(C595="",0,C595*L595))</f>
        <v>0</v>
      </c>
      <c r="N595" s="238"/>
      <c r="O595" s="238"/>
      <c r="P595" s="238"/>
      <c r="Q595" s="238"/>
      <c r="R595" s="238"/>
    </row>
    <row r="596" spans="1:18" ht="30" customHeight="1" x14ac:dyDescent="0.15">
      <c r="A596" s="468"/>
      <c r="B596" s="223"/>
      <c r="C596" s="224"/>
      <c r="D596" s="225"/>
      <c r="E596" s="226"/>
      <c r="F596" s="226"/>
      <c r="G596" s="226"/>
      <c r="H596" s="226"/>
      <c r="I596" s="226"/>
      <c r="J596" s="226"/>
      <c r="K596" s="226"/>
      <c r="L596" s="227">
        <f t="shared" si="45"/>
        <v>0</v>
      </c>
      <c r="M596" s="228">
        <f>+IF(B581="",0,IF(C596="",0,C596*L596))</f>
        <v>0</v>
      </c>
      <c r="N596" s="238"/>
      <c r="O596" s="238"/>
      <c r="P596" s="238"/>
      <c r="Q596" s="238"/>
      <c r="R596" s="238"/>
    </row>
    <row r="597" spans="1:18" ht="30" customHeight="1" x14ac:dyDescent="0.15">
      <c r="A597" s="468"/>
      <c r="B597" s="223"/>
      <c r="C597" s="224"/>
      <c r="D597" s="225"/>
      <c r="E597" s="226"/>
      <c r="F597" s="226"/>
      <c r="G597" s="226"/>
      <c r="H597" s="226"/>
      <c r="I597" s="226"/>
      <c r="J597" s="226"/>
      <c r="K597" s="226"/>
      <c r="L597" s="227">
        <f t="shared" si="45"/>
        <v>0</v>
      </c>
      <c r="M597" s="228">
        <f>+IF(B581="",0,IF(C597="",0,C597*L597))</f>
        <v>0</v>
      </c>
      <c r="N597" s="238"/>
      <c r="O597" s="238"/>
      <c r="P597" s="238"/>
      <c r="Q597" s="238"/>
      <c r="R597" s="238"/>
    </row>
    <row r="598" spans="1:18" ht="30" customHeight="1" x14ac:dyDescent="0.15">
      <c r="A598" s="469"/>
      <c r="B598" s="229"/>
      <c r="C598" s="230"/>
      <c r="D598" s="231"/>
      <c r="E598" s="232"/>
      <c r="F598" s="232"/>
      <c r="G598" s="232"/>
      <c r="H598" s="232"/>
      <c r="I598" s="232"/>
      <c r="J598" s="232"/>
      <c r="K598" s="232"/>
      <c r="L598" s="233">
        <f t="shared" si="45"/>
        <v>0</v>
      </c>
      <c r="M598" s="234">
        <f>+IF(B581="",0,IF(C598="",0,C598*L598))</f>
        <v>0</v>
      </c>
      <c r="N598" s="238"/>
      <c r="O598" s="238"/>
      <c r="P598" s="238"/>
      <c r="Q598" s="238"/>
      <c r="R598" s="238"/>
    </row>
    <row r="599" spans="1:18" ht="30" customHeight="1" x14ac:dyDescent="0.15">
      <c r="A599" s="470" t="str">
        <f>B581&amp;"計"</f>
        <v>計</v>
      </c>
      <c r="B599" s="471"/>
      <c r="C599" s="472"/>
      <c r="D599" s="235">
        <f>+SUM(D585:D598)</f>
        <v>0</v>
      </c>
      <c r="E599" s="235">
        <f t="shared" ref="E599:K599" si="46">+SUM(E585:E598)</f>
        <v>0</v>
      </c>
      <c r="F599" s="235">
        <f t="shared" si="46"/>
        <v>0</v>
      </c>
      <c r="G599" s="235">
        <f t="shared" si="46"/>
        <v>0</v>
      </c>
      <c r="H599" s="235">
        <f t="shared" si="46"/>
        <v>0</v>
      </c>
      <c r="I599" s="235">
        <f t="shared" si="46"/>
        <v>0</v>
      </c>
      <c r="J599" s="235">
        <f t="shared" si="46"/>
        <v>0</v>
      </c>
      <c r="K599" s="235">
        <f t="shared" si="46"/>
        <v>0</v>
      </c>
      <c r="L599" s="236">
        <f>+SUM(D599:K599)</f>
        <v>0</v>
      </c>
      <c r="M599" s="237"/>
      <c r="N599" s="238"/>
      <c r="O599" s="238"/>
      <c r="P599" s="238"/>
      <c r="Q599" s="238"/>
      <c r="R599" s="238"/>
    </row>
    <row r="600" spans="1:18" ht="27" customHeight="1" x14ac:dyDescent="0.15">
      <c r="A600" s="470" t="s">
        <v>155</v>
      </c>
      <c r="B600" s="471"/>
      <c r="C600" s="472"/>
      <c r="D600" s="202">
        <f>IF(B581="",0,SUMPRODUCT(C585:C598,D585:D598))</f>
        <v>0</v>
      </c>
      <c r="E600" s="202">
        <f>IF(B581="",0,SUMPRODUCT(C585:C598,E585:E598))</f>
        <v>0</v>
      </c>
      <c r="F600" s="202">
        <f>IF(B581="",0,SUMPRODUCT(C585:C598,F585:F598))</f>
        <v>0</v>
      </c>
      <c r="G600" s="202">
        <f>IF(B581="",0,SUMPRODUCT(C585:C598,G585:G598))</f>
        <v>0</v>
      </c>
      <c r="H600" s="202">
        <f>IF(B581="",0,SUMPRODUCT(C585:C598,H585:H598))</f>
        <v>0</v>
      </c>
      <c r="I600" s="202">
        <f>IF(B581="",0,SUMPRODUCT(C585:C598,I585:I598))</f>
        <v>0</v>
      </c>
      <c r="J600" s="202">
        <f>IF(B581="",0,SUMPRODUCT(C585:C598,J585:J598))</f>
        <v>0</v>
      </c>
      <c r="K600" s="202">
        <f>IF(B581="",0,SUMPRODUCT(C585:C598,K585:K598))</f>
        <v>0</v>
      </c>
      <c r="L600" s="237"/>
      <c r="M600" s="239">
        <f>SUM(D600:K600)</f>
        <v>0</v>
      </c>
      <c r="N600" s="238"/>
      <c r="O600" s="238"/>
      <c r="P600" s="238"/>
      <c r="Q600" s="238"/>
      <c r="R600" s="238"/>
    </row>
    <row r="601" spans="1:18" ht="27" customHeight="1" x14ac:dyDescent="0.15">
      <c r="A601" s="187" t="s">
        <v>159</v>
      </c>
      <c r="B601" s="195"/>
      <c r="C601" s="195"/>
      <c r="D601" s="195"/>
      <c r="E601" s="203"/>
      <c r="F601" s="203"/>
      <c r="G601" s="203"/>
      <c r="H601" s="203"/>
      <c r="I601" s="203"/>
      <c r="J601" s="203"/>
      <c r="K601" s="203"/>
      <c r="L601" s="203"/>
      <c r="M601" s="204" t="s">
        <v>637</v>
      </c>
    </row>
    <row r="602" spans="1:18" x14ac:dyDescent="0.15">
      <c r="A602" s="187" t="s">
        <v>447</v>
      </c>
    </row>
    <row r="603" spans="1:18" ht="13.5" customHeight="1" x14ac:dyDescent="0.15">
      <c r="A603" s="187" t="s">
        <v>448</v>
      </c>
      <c r="N603" s="205"/>
      <c r="O603" s="205"/>
      <c r="P603" s="205"/>
      <c r="Q603" s="205"/>
      <c r="R603" s="205"/>
    </row>
    <row r="604" spans="1:18" x14ac:dyDescent="0.15">
      <c r="A604" s="206" t="s">
        <v>449</v>
      </c>
      <c r="B604" s="205"/>
      <c r="C604" s="205"/>
      <c r="D604" s="205"/>
      <c r="E604" s="205"/>
      <c r="F604" s="205"/>
      <c r="G604" s="205"/>
      <c r="H604" s="205"/>
      <c r="I604" s="205"/>
      <c r="J604" s="205"/>
      <c r="K604" s="205"/>
      <c r="L604" s="205"/>
      <c r="M604" s="205"/>
      <c r="N604" s="205"/>
      <c r="O604" s="205"/>
      <c r="P604" s="205"/>
      <c r="Q604" s="205"/>
      <c r="R604" s="205"/>
    </row>
    <row r="605" spans="1:18" x14ac:dyDescent="0.15">
      <c r="A605" s="207" t="s">
        <v>148</v>
      </c>
      <c r="B605" s="205"/>
      <c r="C605" s="205"/>
      <c r="D605" s="205"/>
      <c r="E605" s="205"/>
      <c r="F605" s="205"/>
      <c r="G605" s="205"/>
      <c r="H605" s="205"/>
      <c r="I605" s="205"/>
      <c r="J605" s="205"/>
      <c r="K605" s="205"/>
      <c r="L605" s="205"/>
      <c r="M605" s="205"/>
      <c r="N605" s="205"/>
      <c r="O605" s="205"/>
      <c r="P605" s="205"/>
      <c r="Q605" s="205"/>
      <c r="R605" s="205"/>
    </row>
    <row r="606" spans="1:18" x14ac:dyDescent="0.15">
      <c r="A606" s="206" t="s">
        <v>149</v>
      </c>
      <c r="B606" s="205"/>
      <c r="C606" s="205"/>
      <c r="D606" s="205"/>
      <c r="E606" s="205"/>
      <c r="F606" s="205"/>
      <c r="G606" s="205"/>
      <c r="H606" s="205"/>
      <c r="I606" s="205"/>
      <c r="J606" s="205"/>
      <c r="K606" s="205"/>
      <c r="L606" s="205"/>
      <c r="M606" s="205"/>
      <c r="N606" s="205"/>
      <c r="O606" s="205"/>
      <c r="P606" s="205"/>
      <c r="Q606" s="205"/>
      <c r="R606" s="205"/>
    </row>
    <row r="607" spans="1:18" x14ac:dyDescent="0.15">
      <c r="A607" s="208" t="s">
        <v>160</v>
      </c>
      <c r="B607" s="205"/>
      <c r="C607" s="205"/>
      <c r="D607" s="205"/>
      <c r="E607" s="205"/>
      <c r="F607" s="205"/>
      <c r="G607" s="205"/>
      <c r="H607" s="205"/>
      <c r="I607" s="205"/>
      <c r="J607" s="205"/>
      <c r="K607" s="205"/>
      <c r="L607" s="205"/>
      <c r="M607" s="205"/>
      <c r="N607" s="205"/>
      <c r="O607" s="205"/>
      <c r="P607" s="205"/>
      <c r="Q607" s="205"/>
      <c r="R607" s="205"/>
    </row>
    <row r="608" spans="1:18" x14ac:dyDescent="0.15">
      <c r="A608" s="208"/>
      <c r="B608" s="205"/>
      <c r="C608" s="205"/>
      <c r="D608" s="205"/>
      <c r="E608" s="205"/>
      <c r="F608" s="205"/>
      <c r="G608" s="205"/>
      <c r="H608" s="205"/>
      <c r="I608" s="205"/>
      <c r="J608" s="205"/>
      <c r="K608" s="205"/>
      <c r="L608" s="205"/>
      <c r="M608" s="205"/>
      <c r="N608" s="205"/>
      <c r="O608" s="205"/>
      <c r="P608" s="205"/>
      <c r="Q608" s="205"/>
      <c r="R608" s="205"/>
    </row>
    <row r="609" spans="1:18" ht="24" x14ac:dyDescent="0.15">
      <c r="A609" s="260" t="s">
        <v>151</v>
      </c>
      <c r="B609" s="240"/>
      <c r="C609" s="241" t="str">
        <f>+IF(OR(B609="月",B609="時間",B609="日"),"","←未選択です。賃金計算ができません。")</f>
        <v>←未選択です。賃金計算ができません。</v>
      </c>
      <c r="D609" s="241"/>
      <c r="N609" s="205"/>
      <c r="O609" s="205"/>
      <c r="P609" s="205"/>
      <c r="Q609" s="205"/>
      <c r="R609" s="205"/>
    </row>
    <row r="610" spans="1:18" x14ac:dyDescent="0.15">
      <c r="A610" s="208"/>
      <c r="B610" s="205"/>
      <c r="C610" s="205"/>
      <c r="D610" s="205"/>
      <c r="E610" s="205"/>
      <c r="F610" s="205"/>
      <c r="G610" s="205"/>
      <c r="H610" s="205"/>
      <c r="I610" s="205"/>
      <c r="J610" s="205"/>
      <c r="K610" s="205"/>
      <c r="L610" s="205"/>
      <c r="M610" s="205"/>
      <c r="N610" s="205"/>
      <c r="O610" s="205"/>
      <c r="P610" s="205"/>
      <c r="Q610" s="205"/>
      <c r="R610" s="205"/>
    </row>
    <row r="611" spans="1:18" ht="13.5" customHeight="1" x14ac:dyDescent="0.15">
      <c r="A611" s="485" t="s">
        <v>142</v>
      </c>
      <c r="B611" s="485" t="s">
        <v>152</v>
      </c>
      <c r="C611" s="474" t="str">
        <f>+"単価
（円/"&amp;B609&amp;"）"</f>
        <v>単価
（円/）</v>
      </c>
      <c r="D611" s="456" t="str">
        <f>+"活動時間（単位："&amp;B609&amp;"）"</f>
        <v>活動時間（単位：）</v>
      </c>
      <c r="E611" s="457"/>
      <c r="F611" s="457"/>
      <c r="G611" s="457"/>
      <c r="H611" s="457"/>
      <c r="I611" s="457"/>
      <c r="J611" s="457"/>
      <c r="K611" s="457"/>
      <c r="L611" s="458"/>
      <c r="M611" s="487" t="s">
        <v>161</v>
      </c>
      <c r="N611" s="195"/>
      <c r="O611" s="195"/>
      <c r="P611" s="195"/>
      <c r="Q611" s="195"/>
      <c r="R611" s="195"/>
    </row>
    <row r="612" spans="1:18" x14ac:dyDescent="0.15">
      <c r="A612" s="485"/>
      <c r="B612" s="485"/>
      <c r="C612" s="474"/>
      <c r="D612" s="196" t="s">
        <v>162</v>
      </c>
      <c r="E612" s="196" t="s">
        <v>144</v>
      </c>
      <c r="F612" s="196" t="s">
        <v>145</v>
      </c>
      <c r="G612" s="196" t="s">
        <v>1</v>
      </c>
      <c r="H612" s="196" t="s">
        <v>2</v>
      </c>
      <c r="I612" s="196" t="s">
        <v>3</v>
      </c>
      <c r="J612" s="196" t="s">
        <v>5</v>
      </c>
      <c r="K612" s="196" t="s">
        <v>4</v>
      </c>
      <c r="L612" s="196" t="s">
        <v>146</v>
      </c>
      <c r="M612" s="488"/>
      <c r="N612" s="197"/>
      <c r="O612" s="197"/>
      <c r="P612" s="197"/>
      <c r="Q612" s="197"/>
      <c r="R612" s="197"/>
    </row>
    <row r="613" spans="1:18" ht="30" customHeight="1" x14ac:dyDescent="0.15">
      <c r="A613" s="467"/>
      <c r="B613" s="216"/>
      <c r="C613" s="217"/>
      <c r="D613" s="218"/>
      <c r="E613" s="219"/>
      <c r="F613" s="219"/>
      <c r="G613" s="219"/>
      <c r="H613" s="219"/>
      <c r="I613" s="219"/>
      <c r="J613" s="219"/>
      <c r="K613" s="219"/>
      <c r="L613" s="220">
        <f t="shared" ref="L613:L626" si="47">+SUM(D613:K613)</f>
        <v>0</v>
      </c>
      <c r="M613" s="221">
        <f>+IF(B609="",0,IF(C613="",0,C613*L613))</f>
        <v>0</v>
      </c>
      <c r="N613" s="238"/>
      <c r="O613" s="238"/>
      <c r="P613" s="238"/>
      <c r="Q613" s="238"/>
      <c r="R613" s="238"/>
    </row>
    <row r="614" spans="1:18" ht="30" customHeight="1" x14ac:dyDescent="0.15">
      <c r="A614" s="468"/>
      <c r="B614" s="223"/>
      <c r="C614" s="224"/>
      <c r="D614" s="225"/>
      <c r="E614" s="226"/>
      <c r="F614" s="226"/>
      <c r="G614" s="226"/>
      <c r="H614" s="226"/>
      <c r="I614" s="226"/>
      <c r="J614" s="226"/>
      <c r="K614" s="226"/>
      <c r="L614" s="227">
        <f t="shared" si="47"/>
        <v>0</v>
      </c>
      <c r="M614" s="228">
        <f>+IF(B609="",0,IF(C614="",0,C614*L614))</f>
        <v>0</v>
      </c>
      <c r="N614" s="238"/>
      <c r="O614" s="238"/>
      <c r="P614" s="238"/>
      <c r="Q614" s="238"/>
      <c r="R614" s="238"/>
    </row>
    <row r="615" spans="1:18" ht="30" customHeight="1" x14ac:dyDescent="0.15">
      <c r="A615" s="468"/>
      <c r="B615" s="223"/>
      <c r="C615" s="224"/>
      <c r="D615" s="225"/>
      <c r="E615" s="226"/>
      <c r="F615" s="226"/>
      <c r="G615" s="226"/>
      <c r="H615" s="226"/>
      <c r="I615" s="226"/>
      <c r="J615" s="226"/>
      <c r="K615" s="226"/>
      <c r="L615" s="227">
        <f t="shared" si="47"/>
        <v>0</v>
      </c>
      <c r="M615" s="228">
        <f>+IF(B609="",0,IF(C615="",0,C615*L615))</f>
        <v>0</v>
      </c>
      <c r="N615" s="238"/>
      <c r="O615" s="238"/>
      <c r="P615" s="238"/>
      <c r="Q615" s="238"/>
      <c r="R615" s="238"/>
    </row>
    <row r="616" spans="1:18" ht="30" customHeight="1" x14ac:dyDescent="0.15">
      <c r="A616" s="468"/>
      <c r="B616" s="223"/>
      <c r="C616" s="224"/>
      <c r="D616" s="225"/>
      <c r="E616" s="226"/>
      <c r="F616" s="226"/>
      <c r="G616" s="226"/>
      <c r="H616" s="226"/>
      <c r="I616" s="226"/>
      <c r="J616" s="226"/>
      <c r="K616" s="226"/>
      <c r="L616" s="227">
        <f t="shared" si="47"/>
        <v>0</v>
      </c>
      <c r="M616" s="228">
        <f>+IF(B609="",0,IF(C616="",0,C616*L616))</f>
        <v>0</v>
      </c>
      <c r="N616" s="238"/>
      <c r="O616" s="238"/>
      <c r="P616" s="238"/>
      <c r="Q616" s="238"/>
      <c r="R616" s="238"/>
    </row>
    <row r="617" spans="1:18" ht="30" customHeight="1" x14ac:dyDescent="0.15">
      <c r="A617" s="468"/>
      <c r="B617" s="223"/>
      <c r="C617" s="224"/>
      <c r="D617" s="225"/>
      <c r="E617" s="226"/>
      <c r="F617" s="226"/>
      <c r="G617" s="226"/>
      <c r="H617" s="226"/>
      <c r="I617" s="226"/>
      <c r="J617" s="226"/>
      <c r="K617" s="226"/>
      <c r="L617" s="227">
        <f t="shared" si="47"/>
        <v>0</v>
      </c>
      <c r="M617" s="228">
        <f>+IF(B609="",0,IF(C617="",0,C617*L617))</f>
        <v>0</v>
      </c>
      <c r="N617" s="238"/>
      <c r="O617" s="238"/>
      <c r="P617" s="238"/>
      <c r="Q617" s="238"/>
      <c r="R617" s="238"/>
    </row>
    <row r="618" spans="1:18" ht="30" customHeight="1" x14ac:dyDescent="0.15">
      <c r="A618" s="468"/>
      <c r="B618" s="223"/>
      <c r="C618" s="224"/>
      <c r="D618" s="225"/>
      <c r="E618" s="226"/>
      <c r="F618" s="226"/>
      <c r="G618" s="226"/>
      <c r="H618" s="226"/>
      <c r="I618" s="226"/>
      <c r="J618" s="226"/>
      <c r="K618" s="226"/>
      <c r="L618" s="227">
        <f t="shared" si="47"/>
        <v>0</v>
      </c>
      <c r="M618" s="228">
        <f>+IF(B609="",0,IF(C618="",0,C618*L618))</f>
        <v>0</v>
      </c>
      <c r="N618" s="238"/>
      <c r="O618" s="238"/>
      <c r="P618" s="238"/>
      <c r="Q618" s="238"/>
      <c r="R618" s="238"/>
    </row>
    <row r="619" spans="1:18" ht="30" customHeight="1" x14ac:dyDescent="0.15">
      <c r="A619" s="468"/>
      <c r="B619" s="223"/>
      <c r="C619" s="224"/>
      <c r="D619" s="225"/>
      <c r="E619" s="226"/>
      <c r="F619" s="226"/>
      <c r="G619" s="226"/>
      <c r="H619" s="226"/>
      <c r="I619" s="226"/>
      <c r="J619" s="226"/>
      <c r="K619" s="226"/>
      <c r="L619" s="227">
        <f t="shared" si="47"/>
        <v>0</v>
      </c>
      <c r="M619" s="228">
        <f>+IF(B609="",0,IF(C619="",0,C619*L619))</f>
        <v>0</v>
      </c>
      <c r="N619" s="238"/>
      <c r="O619" s="238"/>
      <c r="P619" s="238"/>
      <c r="Q619" s="238"/>
      <c r="R619" s="238"/>
    </row>
    <row r="620" spans="1:18" ht="30" customHeight="1" x14ac:dyDescent="0.15">
      <c r="A620" s="468"/>
      <c r="B620" s="223"/>
      <c r="C620" s="224"/>
      <c r="D620" s="225"/>
      <c r="E620" s="226"/>
      <c r="F620" s="226"/>
      <c r="G620" s="226"/>
      <c r="H620" s="226"/>
      <c r="I620" s="226"/>
      <c r="J620" s="226"/>
      <c r="K620" s="226"/>
      <c r="L620" s="227">
        <f t="shared" si="47"/>
        <v>0</v>
      </c>
      <c r="M620" s="228">
        <f>+IF(B609="",0,IF(C620="",0,C620*L620))</f>
        <v>0</v>
      </c>
      <c r="N620" s="238"/>
      <c r="O620" s="238"/>
      <c r="P620" s="238"/>
      <c r="Q620" s="238"/>
      <c r="R620" s="238"/>
    </row>
    <row r="621" spans="1:18" ht="30" customHeight="1" x14ac:dyDescent="0.15">
      <c r="A621" s="468"/>
      <c r="B621" s="223"/>
      <c r="C621" s="224"/>
      <c r="D621" s="225"/>
      <c r="E621" s="226"/>
      <c r="F621" s="226"/>
      <c r="G621" s="226"/>
      <c r="H621" s="226"/>
      <c r="I621" s="226"/>
      <c r="J621" s="226"/>
      <c r="K621" s="226"/>
      <c r="L621" s="227">
        <f t="shared" si="47"/>
        <v>0</v>
      </c>
      <c r="M621" s="228">
        <f>+IF(B609="",0,IF(C621="",0,C621*L621))</f>
        <v>0</v>
      </c>
      <c r="N621" s="238"/>
      <c r="O621" s="238"/>
      <c r="P621" s="238"/>
      <c r="Q621" s="238"/>
      <c r="R621" s="238"/>
    </row>
    <row r="622" spans="1:18" ht="30" customHeight="1" x14ac:dyDescent="0.15">
      <c r="A622" s="468"/>
      <c r="B622" s="223"/>
      <c r="C622" s="224"/>
      <c r="D622" s="225"/>
      <c r="E622" s="226"/>
      <c r="F622" s="226"/>
      <c r="G622" s="226"/>
      <c r="H622" s="226"/>
      <c r="I622" s="226"/>
      <c r="J622" s="226"/>
      <c r="K622" s="226"/>
      <c r="L622" s="227">
        <f t="shared" si="47"/>
        <v>0</v>
      </c>
      <c r="M622" s="228">
        <f>+IF(B609="",0,IF(C622="",0,C622*L622))</f>
        <v>0</v>
      </c>
      <c r="N622" s="238"/>
      <c r="O622" s="238"/>
      <c r="P622" s="238"/>
      <c r="Q622" s="238"/>
      <c r="R622" s="238"/>
    </row>
    <row r="623" spans="1:18" ht="30" customHeight="1" x14ac:dyDescent="0.15">
      <c r="A623" s="468"/>
      <c r="B623" s="223"/>
      <c r="C623" s="224"/>
      <c r="D623" s="225"/>
      <c r="E623" s="226"/>
      <c r="F623" s="226"/>
      <c r="G623" s="226"/>
      <c r="H623" s="226"/>
      <c r="I623" s="226"/>
      <c r="J623" s="226"/>
      <c r="K623" s="226"/>
      <c r="L623" s="227">
        <f t="shared" si="47"/>
        <v>0</v>
      </c>
      <c r="M623" s="228">
        <f>+IF(B609="",0,IF(C623="",0,C623*L623))</f>
        <v>0</v>
      </c>
      <c r="N623" s="238"/>
      <c r="O623" s="238"/>
      <c r="P623" s="238"/>
      <c r="Q623" s="238"/>
      <c r="R623" s="238"/>
    </row>
    <row r="624" spans="1:18" ht="30" customHeight="1" x14ac:dyDescent="0.15">
      <c r="A624" s="468"/>
      <c r="B624" s="223"/>
      <c r="C624" s="224"/>
      <c r="D624" s="225"/>
      <c r="E624" s="226"/>
      <c r="F624" s="226"/>
      <c r="G624" s="226"/>
      <c r="H624" s="226"/>
      <c r="I624" s="226"/>
      <c r="J624" s="226"/>
      <c r="K624" s="226"/>
      <c r="L624" s="227">
        <f t="shared" si="47"/>
        <v>0</v>
      </c>
      <c r="M624" s="228">
        <f>+IF(B609="",0,IF(C624="",0,C624*L624))</f>
        <v>0</v>
      </c>
      <c r="N624" s="238"/>
      <c r="O624" s="238"/>
      <c r="P624" s="238"/>
      <c r="Q624" s="238"/>
      <c r="R624" s="238"/>
    </row>
    <row r="625" spans="1:18" ht="30" customHeight="1" x14ac:dyDescent="0.15">
      <c r="A625" s="468"/>
      <c r="B625" s="223"/>
      <c r="C625" s="224"/>
      <c r="D625" s="225"/>
      <c r="E625" s="226"/>
      <c r="F625" s="226"/>
      <c r="G625" s="226"/>
      <c r="H625" s="226"/>
      <c r="I625" s="226"/>
      <c r="J625" s="226"/>
      <c r="K625" s="226"/>
      <c r="L625" s="227">
        <f t="shared" si="47"/>
        <v>0</v>
      </c>
      <c r="M625" s="228">
        <f>+IF(B609="",0,IF(C625="",0,C625*L625))</f>
        <v>0</v>
      </c>
      <c r="N625" s="238"/>
      <c r="O625" s="238"/>
      <c r="P625" s="238"/>
      <c r="Q625" s="238"/>
      <c r="R625" s="238"/>
    </row>
    <row r="626" spans="1:18" ht="30" customHeight="1" x14ac:dyDescent="0.15">
      <c r="A626" s="469"/>
      <c r="B626" s="229"/>
      <c r="C626" s="230"/>
      <c r="D626" s="231"/>
      <c r="E626" s="232"/>
      <c r="F626" s="232"/>
      <c r="G626" s="232"/>
      <c r="H626" s="232"/>
      <c r="I626" s="232"/>
      <c r="J626" s="232"/>
      <c r="K626" s="232"/>
      <c r="L626" s="233">
        <f t="shared" si="47"/>
        <v>0</v>
      </c>
      <c r="M626" s="234">
        <f>+IF(B609="",0,IF(C626="",0,C626*L626))</f>
        <v>0</v>
      </c>
      <c r="N626" s="238"/>
      <c r="O626" s="238"/>
      <c r="P626" s="238"/>
      <c r="Q626" s="238"/>
      <c r="R626" s="238"/>
    </row>
    <row r="627" spans="1:18" ht="30" customHeight="1" x14ac:dyDescent="0.15">
      <c r="A627" s="470" t="str">
        <f>B609&amp;"計"</f>
        <v>計</v>
      </c>
      <c r="B627" s="471"/>
      <c r="C627" s="472"/>
      <c r="D627" s="235">
        <f>+SUM(D613:D626)</f>
        <v>0</v>
      </c>
      <c r="E627" s="235">
        <f t="shared" ref="E627:K627" si="48">+SUM(E613:E626)</f>
        <v>0</v>
      </c>
      <c r="F627" s="235">
        <f t="shared" si="48"/>
        <v>0</v>
      </c>
      <c r="G627" s="235">
        <f t="shared" si="48"/>
        <v>0</v>
      </c>
      <c r="H627" s="235">
        <f t="shared" si="48"/>
        <v>0</v>
      </c>
      <c r="I627" s="235">
        <f t="shared" si="48"/>
        <v>0</v>
      </c>
      <c r="J627" s="235">
        <f t="shared" si="48"/>
        <v>0</v>
      </c>
      <c r="K627" s="235">
        <f t="shared" si="48"/>
        <v>0</v>
      </c>
      <c r="L627" s="236">
        <f>+SUM(D627:K627)</f>
        <v>0</v>
      </c>
      <c r="M627" s="278"/>
      <c r="N627" s="238"/>
      <c r="O627" s="238"/>
      <c r="P627" s="238"/>
      <c r="Q627" s="238"/>
      <c r="R627" s="238"/>
    </row>
    <row r="628" spans="1:18" ht="27" customHeight="1" x14ac:dyDescent="0.15">
      <c r="A628" s="470" t="s">
        <v>155</v>
      </c>
      <c r="B628" s="471"/>
      <c r="C628" s="472"/>
      <c r="D628" s="202">
        <f>IF(B609="",0,SUMPRODUCT(C613:C626,D613:D626))</f>
        <v>0</v>
      </c>
      <c r="E628" s="202">
        <f>IF(B609="",0,SUMPRODUCT(C613:C626,E613:E626))</f>
        <v>0</v>
      </c>
      <c r="F628" s="202">
        <f>IF(B609="",0,SUMPRODUCT(C613:C626,F613:F626))</f>
        <v>0</v>
      </c>
      <c r="G628" s="202">
        <f>IF(B609="",0,SUMPRODUCT(C613:C626,G613:G626))</f>
        <v>0</v>
      </c>
      <c r="H628" s="202">
        <f>IF(B609="",0,SUMPRODUCT(C613:C626,H613:H626))</f>
        <v>0</v>
      </c>
      <c r="I628" s="202">
        <f>IF(B609="",0,SUMPRODUCT(C613:C626,I613:I626))</f>
        <v>0</v>
      </c>
      <c r="J628" s="202">
        <f>IF(B609="",0,SUMPRODUCT(C613:C626,J613:J626))</f>
        <v>0</v>
      </c>
      <c r="K628" s="202">
        <f>IF(B609="",0,SUMPRODUCT(C613:C626,K613:K626))</f>
        <v>0</v>
      </c>
      <c r="L628" s="278"/>
      <c r="M628" s="239">
        <f>SUM(D628:K628)</f>
        <v>0</v>
      </c>
      <c r="N628" s="238"/>
      <c r="O628" s="238"/>
      <c r="P628" s="238"/>
      <c r="Q628" s="238"/>
      <c r="R628" s="238"/>
    </row>
    <row r="629" spans="1:18" ht="27" customHeight="1" x14ac:dyDescent="0.15">
      <c r="A629" s="187" t="s">
        <v>159</v>
      </c>
      <c r="B629" s="195"/>
      <c r="C629" s="195"/>
      <c r="D629" s="195"/>
      <c r="E629" s="203"/>
      <c r="F629" s="203"/>
      <c r="G629" s="203"/>
      <c r="H629" s="203"/>
      <c r="I629" s="203"/>
      <c r="J629" s="203"/>
      <c r="K629" s="203"/>
      <c r="L629" s="203"/>
      <c r="M629" s="204" t="s">
        <v>638</v>
      </c>
    </row>
    <row r="630" spans="1:18" x14ac:dyDescent="0.15">
      <c r="A630" s="187" t="s">
        <v>447</v>
      </c>
    </row>
    <row r="631" spans="1:18" ht="13.5" customHeight="1" x14ac:dyDescent="0.15">
      <c r="A631" s="187" t="s">
        <v>448</v>
      </c>
      <c r="N631" s="205"/>
      <c r="O631" s="205"/>
      <c r="P631" s="205"/>
      <c r="Q631" s="205"/>
      <c r="R631" s="205"/>
    </row>
    <row r="632" spans="1:18" x14ac:dyDescent="0.15">
      <c r="A632" s="206" t="s">
        <v>449</v>
      </c>
      <c r="B632" s="205"/>
      <c r="C632" s="205"/>
      <c r="D632" s="205"/>
      <c r="E632" s="205"/>
      <c r="F632" s="205"/>
      <c r="G632" s="205"/>
      <c r="H632" s="205"/>
      <c r="I632" s="205"/>
      <c r="J632" s="205"/>
      <c r="K632" s="205"/>
      <c r="L632" s="205"/>
      <c r="M632" s="205"/>
      <c r="N632" s="205"/>
      <c r="O632" s="205"/>
      <c r="P632" s="205"/>
      <c r="Q632" s="205"/>
      <c r="R632" s="205"/>
    </row>
    <row r="633" spans="1:18" x14ac:dyDescent="0.15">
      <c r="A633" s="207" t="s">
        <v>148</v>
      </c>
      <c r="B633" s="205"/>
      <c r="C633" s="205"/>
      <c r="D633" s="205"/>
      <c r="E633" s="205"/>
      <c r="F633" s="205"/>
      <c r="G633" s="205"/>
      <c r="H633" s="205"/>
      <c r="I633" s="205"/>
      <c r="J633" s="205"/>
      <c r="K633" s="205"/>
      <c r="L633" s="205"/>
      <c r="M633" s="205"/>
      <c r="N633" s="205"/>
      <c r="O633" s="205"/>
      <c r="P633" s="205"/>
      <c r="Q633" s="205"/>
      <c r="R633" s="205"/>
    </row>
    <row r="634" spans="1:18" x14ac:dyDescent="0.15">
      <c r="A634" s="206" t="s">
        <v>149</v>
      </c>
      <c r="B634" s="205"/>
      <c r="C634" s="205"/>
      <c r="D634" s="205"/>
      <c r="E634" s="205"/>
      <c r="F634" s="205"/>
      <c r="G634" s="205"/>
      <c r="H634" s="205"/>
      <c r="I634" s="205"/>
      <c r="J634" s="205"/>
      <c r="K634" s="205"/>
      <c r="L634" s="205"/>
      <c r="M634" s="205"/>
      <c r="N634" s="205"/>
      <c r="O634" s="205"/>
      <c r="P634" s="205"/>
      <c r="Q634" s="205"/>
      <c r="R634" s="205"/>
    </row>
    <row r="635" spans="1:18" x14ac:dyDescent="0.15">
      <c r="A635" s="208" t="s">
        <v>160</v>
      </c>
      <c r="B635" s="205"/>
      <c r="C635" s="205"/>
      <c r="D635" s="205"/>
      <c r="E635" s="205"/>
      <c r="F635" s="205"/>
      <c r="G635" s="205"/>
      <c r="H635" s="205"/>
      <c r="I635" s="205"/>
      <c r="J635" s="205"/>
      <c r="K635" s="205"/>
      <c r="L635" s="205"/>
      <c r="M635" s="205"/>
      <c r="N635" s="205"/>
      <c r="O635" s="205"/>
      <c r="P635" s="205"/>
      <c r="Q635" s="205"/>
      <c r="R635" s="205"/>
    </row>
    <row r="636" spans="1:18" x14ac:dyDescent="0.15">
      <c r="A636" s="208"/>
      <c r="B636" s="205"/>
      <c r="C636" s="205"/>
      <c r="D636" s="205"/>
      <c r="E636" s="205"/>
      <c r="F636" s="205"/>
      <c r="G636" s="205"/>
      <c r="H636" s="205"/>
      <c r="I636" s="205"/>
      <c r="J636" s="205"/>
      <c r="K636" s="205"/>
      <c r="L636" s="205"/>
      <c r="M636" s="205"/>
      <c r="N636" s="205"/>
      <c r="O636" s="205"/>
      <c r="P636" s="205"/>
      <c r="Q636" s="205"/>
      <c r="R636" s="205"/>
    </row>
    <row r="637" spans="1:18" ht="24" x14ac:dyDescent="0.15">
      <c r="A637" s="260" t="s">
        <v>151</v>
      </c>
      <c r="B637" s="240"/>
      <c r="C637" s="241" t="str">
        <f>+IF(OR(B637="月",B637="時間",B637="日"),"","←未選択です。賃金計算ができません。")</f>
        <v>←未選択です。賃金計算ができません。</v>
      </c>
      <c r="D637" s="241"/>
      <c r="N637" s="205"/>
      <c r="O637" s="205"/>
      <c r="P637" s="205"/>
      <c r="Q637" s="205"/>
      <c r="R637" s="205"/>
    </row>
    <row r="638" spans="1:18" x14ac:dyDescent="0.15">
      <c r="A638" s="208"/>
      <c r="B638" s="205"/>
      <c r="C638" s="205"/>
      <c r="D638" s="205"/>
      <c r="E638" s="205"/>
      <c r="F638" s="205"/>
      <c r="G638" s="205"/>
      <c r="H638" s="205"/>
      <c r="I638" s="205"/>
      <c r="J638" s="205"/>
      <c r="K638" s="205"/>
      <c r="L638" s="205"/>
      <c r="M638" s="205"/>
      <c r="N638" s="205"/>
      <c r="O638" s="205"/>
      <c r="P638" s="205"/>
      <c r="Q638" s="205"/>
      <c r="R638" s="205"/>
    </row>
    <row r="639" spans="1:18" ht="13.5" customHeight="1" x14ac:dyDescent="0.15">
      <c r="A639" s="485" t="s">
        <v>142</v>
      </c>
      <c r="B639" s="485" t="s">
        <v>152</v>
      </c>
      <c r="C639" s="474" t="str">
        <f>+"単価
（円/"&amp;B637&amp;"）"</f>
        <v>単価
（円/）</v>
      </c>
      <c r="D639" s="456" t="str">
        <f>+"活動時間（単位："&amp;B637&amp;"）"</f>
        <v>活動時間（単位：）</v>
      </c>
      <c r="E639" s="457"/>
      <c r="F639" s="457"/>
      <c r="G639" s="457"/>
      <c r="H639" s="457"/>
      <c r="I639" s="457"/>
      <c r="J639" s="457"/>
      <c r="K639" s="457"/>
      <c r="L639" s="458"/>
      <c r="M639" s="487" t="s">
        <v>161</v>
      </c>
      <c r="N639" s="195"/>
      <c r="O639" s="195"/>
      <c r="P639" s="195"/>
      <c r="Q639" s="195"/>
      <c r="R639" s="195"/>
    </row>
    <row r="640" spans="1:18" x14ac:dyDescent="0.15">
      <c r="A640" s="485"/>
      <c r="B640" s="485"/>
      <c r="C640" s="474"/>
      <c r="D640" s="196" t="s">
        <v>162</v>
      </c>
      <c r="E640" s="196" t="s">
        <v>144</v>
      </c>
      <c r="F640" s="196" t="s">
        <v>145</v>
      </c>
      <c r="G640" s="196" t="s">
        <v>1</v>
      </c>
      <c r="H640" s="196" t="s">
        <v>2</v>
      </c>
      <c r="I640" s="196" t="s">
        <v>3</v>
      </c>
      <c r="J640" s="196" t="s">
        <v>5</v>
      </c>
      <c r="K640" s="196" t="s">
        <v>4</v>
      </c>
      <c r="L640" s="196" t="s">
        <v>146</v>
      </c>
      <c r="M640" s="488"/>
      <c r="N640" s="197"/>
      <c r="O640" s="197"/>
      <c r="P640" s="197"/>
      <c r="Q640" s="197"/>
      <c r="R640" s="197"/>
    </row>
    <row r="641" spans="1:18" ht="30" customHeight="1" x14ac:dyDescent="0.15">
      <c r="A641" s="467"/>
      <c r="B641" s="216"/>
      <c r="C641" s="217"/>
      <c r="D641" s="218"/>
      <c r="E641" s="219"/>
      <c r="F641" s="219"/>
      <c r="G641" s="219"/>
      <c r="H641" s="219"/>
      <c r="I641" s="219"/>
      <c r="J641" s="219"/>
      <c r="K641" s="219"/>
      <c r="L641" s="220">
        <f t="shared" ref="L641:L654" si="49">+SUM(D641:K641)</f>
        <v>0</v>
      </c>
      <c r="M641" s="221">
        <f>+IF(B637="",0,IF(C641="",0,C641*L641))</f>
        <v>0</v>
      </c>
      <c r="N641" s="238"/>
      <c r="O641" s="238"/>
      <c r="P641" s="238"/>
      <c r="Q641" s="238"/>
      <c r="R641" s="238"/>
    </row>
    <row r="642" spans="1:18" ht="30" customHeight="1" x14ac:dyDescent="0.15">
      <c r="A642" s="468"/>
      <c r="B642" s="223"/>
      <c r="C642" s="224"/>
      <c r="D642" s="225"/>
      <c r="E642" s="226"/>
      <c r="F642" s="226"/>
      <c r="G642" s="226"/>
      <c r="H642" s="226"/>
      <c r="I642" s="226"/>
      <c r="J642" s="226"/>
      <c r="K642" s="226"/>
      <c r="L642" s="227">
        <f t="shared" si="49"/>
        <v>0</v>
      </c>
      <c r="M642" s="228">
        <f>+IF(B637="",0,IF(C642="",0,C642*L642))</f>
        <v>0</v>
      </c>
      <c r="N642" s="238"/>
      <c r="O642" s="238"/>
      <c r="P642" s="238"/>
      <c r="Q642" s="238"/>
      <c r="R642" s="238"/>
    </row>
    <row r="643" spans="1:18" ht="30" customHeight="1" x14ac:dyDescent="0.15">
      <c r="A643" s="468"/>
      <c r="B643" s="223"/>
      <c r="C643" s="224"/>
      <c r="D643" s="225"/>
      <c r="E643" s="226"/>
      <c r="F643" s="226"/>
      <c r="G643" s="226"/>
      <c r="H643" s="226"/>
      <c r="I643" s="226"/>
      <c r="J643" s="226"/>
      <c r="K643" s="226"/>
      <c r="L643" s="227">
        <f t="shared" si="49"/>
        <v>0</v>
      </c>
      <c r="M643" s="228">
        <f>+IF(B637="",0,IF(C643="",0,C643*L643))</f>
        <v>0</v>
      </c>
      <c r="N643" s="238"/>
      <c r="O643" s="238"/>
      <c r="P643" s="238"/>
      <c r="Q643" s="238"/>
      <c r="R643" s="238"/>
    </row>
    <row r="644" spans="1:18" ht="30" customHeight="1" x14ac:dyDescent="0.15">
      <c r="A644" s="468"/>
      <c r="B644" s="223"/>
      <c r="C644" s="224"/>
      <c r="D644" s="225"/>
      <c r="E644" s="226"/>
      <c r="F644" s="226"/>
      <c r="G644" s="226"/>
      <c r="H644" s="226"/>
      <c r="I644" s="226"/>
      <c r="J644" s="226"/>
      <c r="K644" s="226"/>
      <c r="L644" s="227">
        <f t="shared" si="49"/>
        <v>0</v>
      </c>
      <c r="M644" s="228">
        <f>+IF(B637="",0,IF(C644="",0,C644*L644))</f>
        <v>0</v>
      </c>
      <c r="N644" s="238"/>
      <c r="O644" s="238"/>
      <c r="P644" s="238"/>
      <c r="Q644" s="238"/>
      <c r="R644" s="238"/>
    </row>
    <row r="645" spans="1:18" ht="30" customHeight="1" x14ac:dyDescent="0.15">
      <c r="A645" s="468"/>
      <c r="B645" s="223"/>
      <c r="C645" s="224"/>
      <c r="D645" s="225"/>
      <c r="E645" s="226"/>
      <c r="F645" s="226"/>
      <c r="G645" s="226"/>
      <c r="H645" s="226"/>
      <c r="I645" s="226"/>
      <c r="J645" s="226"/>
      <c r="K645" s="226"/>
      <c r="L645" s="227">
        <f t="shared" si="49"/>
        <v>0</v>
      </c>
      <c r="M645" s="228">
        <f>+IF(B637="",0,IF(C645="",0,C645*L645))</f>
        <v>0</v>
      </c>
      <c r="N645" s="238"/>
      <c r="O645" s="238"/>
      <c r="P645" s="238"/>
      <c r="Q645" s="238"/>
      <c r="R645" s="238"/>
    </row>
    <row r="646" spans="1:18" ht="30" customHeight="1" x14ac:dyDescent="0.15">
      <c r="A646" s="468"/>
      <c r="B646" s="223"/>
      <c r="C646" s="224"/>
      <c r="D646" s="225"/>
      <c r="E646" s="226"/>
      <c r="F646" s="226"/>
      <c r="G646" s="226"/>
      <c r="H646" s="226"/>
      <c r="I646" s="226"/>
      <c r="J646" s="226"/>
      <c r="K646" s="226"/>
      <c r="L646" s="227">
        <f t="shared" si="49"/>
        <v>0</v>
      </c>
      <c r="M646" s="228">
        <f>+IF(B637="",0,IF(C646="",0,C646*L646))</f>
        <v>0</v>
      </c>
      <c r="N646" s="238"/>
      <c r="O646" s="238"/>
      <c r="P646" s="238"/>
      <c r="Q646" s="238"/>
      <c r="R646" s="238"/>
    </row>
    <row r="647" spans="1:18" ht="30" customHeight="1" x14ac:dyDescent="0.15">
      <c r="A647" s="468"/>
      <c r="B647" s="223"/>
      <c r="C647" s="224"/>
      <c r="D647" s="225"/>
      <c r="E647" s="226"/>
      <c r="F647" s="226"/>
      <c r="G647" s="226"/>
      <c r="H647" s="226"/>
      <c r="I647" s="226"/>
      <c r="J647" s="226"/>
      <c r="K647" s="226"/>
      <c r="L647" s="227">
        <f t="shared" si="49"/>
        <v>0</v>
      </c>
      <c r="M647" s="228">
        <f>+IF(B637="",0,IF(C647="",0,C647*L647))</f>
        <v>0</v>
      </c>
      <c r="N647" s="238"/>
      <c r="O647" s="238"/>
      <c r="P647" s="238"/>
      <c r="Q647" s="238"/>
      <c r="R647" s="238"/>
    </row>
    <row r="648" spans="1:18" ht="30" customHeight="1" x14ac:dyDescent="0.15">
      <c r="A648" s="468"/>
      <c r="B648" s="223"/>
      <c r="C648" s="224"/>
      <c r="D648" s="225"/>
      <c r="E648" s="226"/>
      <c r="F648" s="226"/>
      <c r="G648" s="226"/>
      <c r="H648" s="226"/>
      <c r="I648" s="226"/>
      <c r="J648" s="226"/>
      <c r="K648" s="226"/>
      <c r="L648" s="227">
        <f t="shared" si="49"/>
        <v>0</v>
      </c>
      <c r="M648" s="228">
        <f>+IF(B637="",0,IF(C648="",0,C648*L648))</f>
        <v>0</v>
      </c>
      <c r="N648" s="238"/>
      <c r="O648" s="238"/>
      <c r="P648" s="238"/>
      <c r="Q648" s="238"/>
      <c r="R648" s="238"/>
    </row>
    <row r="649" spans="1:18" ht="30" customHeight="1" x14ac:dyDescent="0.15">
      <c r="A649" s="468"/>
      <c r="B649" s="223"/>
      <c r="C649" s="224"/>
      <c r="D649" s="225"/>
      <c r="E649" s="226"/>
      <c r="F649" s="226"/>
      <c r="G649" s="226"/>
      <c r="H649" s="226"/>
      <c r="I649" s="226"/>
      <c r="J649" s="226"/>
      <c r="K649" s="226"/>
      <c r="L649" s="227">
        <f t="shared" si="49"/>
        <v>0</v>
      </c>
      <c r="M649" s="228">
        <f>+IF(B637="",0,IF(C649="",0,C649*L649))</f>
        <v>0</v>
      </c>
      <c r="N649" s="238"/>
      <c r="O649" s="238"/>
      <c r="P649" s="238"/>
      <c r="Q649" s="238"/>
      <c r="R649" s="238"/>
    </row>
    <row r="650" spans="1:18" ht="30" customHeight="1" x14ac:dyDescent="0.15">
      <c r="A650" s="468"/>
      <c r="B650" s="223"/>
      <c r="C650" s="224"/>
      <c r="D650" s="225"/>
      <c r="E650" s="226"/>
      <c r="F650" s="226"/>
      <c r="G650" s="226"/>
      <c r="H650" s="226"/>
      <c r="I650" s="226"/>
      <c r="J650" s="226"/>
      <c r="K650" s="226"/>
      <c r="L650" s="227">
        <f t="shared" si="49"/>
        <v>0</v>
      </c>
      <c r="M650" s="228">
        <f>+IF(B637="",0,IF(C650="",0,C650*L650))</f>
        <v>0</v>
      </c>
      <c r="N650" s="238"/>
      <c r="O650" s="238"/>
      <c r="P650" s="238"/>
      <c r="Q650" s="238"/>
      <c r="R650" s="238"/>
    </row>
    <row r="651" spans="1:18" ht="30" customHeight="1" x14ac:dyDescent="0.15">
      <c r="A651" s="468"/>
      <c r="B651" s="223"/>
      <c r="C651" s="224"/>
      <c r="D651" s="225"/>
      <c r="E651" s="226"/>
      <c r="F651" s="226"/>
      <c r="G651" s="226"/>
      <c r="H651" s="226"/>
      <c r="I651" s="226"/>
      <c r="J651" s="226"/>
      <c r="K651" s="226"/>
      <c r="L651" s="227">
        <f t="shared" si="49"/>
        <v>0</v>
      </c>
      <c r="M651" s="228">
        <f>+IF(B637="",0,IF(C651="",0,C651*L651))</f>
        <v>0</v>
      </c>
      <c r="N651" s="238"/>
      <c r="O651" s="238"/>
      <c r="P651" s="238"/>
      <c r="Q651" s="238"/>
      <c r="R651" s="238"/>
    </row>
    <row r="652" spans="1:18" ht="30" customHeight="1" x14ac:dyDescent="0.15">
      <c r="A652" s="468"/>
      <c r="B652" s="223"/>
      <c r="C652" s="224"/>
      <c r="D652" s="225"/>
      <c r="E652" s="226"/>
      <c r="F652" s="226"/>
      <c r="G652" s="226"/>
      <c r="H652" s="226"/>
      <c r="I652" s="226"/>
      <c r="J652" s="226"/>
      <c r="K652" s="226"/>
      <c r="L652" s="227">
        <f t="shared" si="49"/>
        <v>0</v>
      </c>
      <c r="M652" s="228">
        <f>+IF(B637="",0,IF(C652="",0,C652*L652))</f>
        <v>0</v>
      </c>
      <c r="N652" s="238"/>
      <c r="O652" s="238"/>
      <c r="P652" s="238"/>
      <c r="Q652" s="238"/>
      <c r="R652" s="238"/>
    </row>
    <row r="653" spans="1:18" ht="30" customHeight="1" x14ac:dyDescent="0.15">
      <c r="A653" s="468"/>
      <c r="B653" s="223"/>
      <c r="C653" s="224"/>
      <c r="D653" s="225"/>
      <c r="E653" s="226"/>
      <c r="F653" s="226"/>
      <c r="G653" s="226"/>
      <c r="H653" s="226"/>
      <c r="I653" s="226"/>
      <c r="J653" s="226"/>
      <c r="K653" s="226"/>
      <c r="L653" s="227">
        <f t="shared" si="49"/>
        <v>0</v>
      </c>
      <c r="M653" s="228">
        <f>+IF(B637="",0,IF(C653="",0,C653*L653))</f>
        <v>0</v>
      </c>
      <c r="N653" s="238"/>
      <c r="O653" s="238"/>
      <c r="P653" s="238"/>
      <c r="Q653" s="238"/>
      <c r="R653" s="238"/>
    </row>
    <row r="654" spans="1:18" ht="30" customHeight="1" x14ac:dyDescent="0.15">
      <c r="A654" s="469"/>
      <c r="B654" s="229"/>
      <c r="C654" s="230"/>
      <c r="D654" s="231"/>
      <c r="E654" s="232"/>
      <c r="F654" s="232"/>
      <c r="G654" s="232"/>
      <c r="H654" s="232"/>
      <c r="I654" s="232"/>
      <c r="J654" s="232"/>
      <c r="K654" s="232"/>
      <c r="L654" s="233">
        <f t="shared" si="49"/>
        <v>0</v>
      </c>
      <c r="M654" s="234">
        <f>+IF(B637="",0,IF(C654="",0,C654*L654))</f>
        <v>0</v>
      </c>
      <c r="N654" s="238"/>
      <c r="O654" s="238"/>
      <c r="P654" s="238"/>
      <c r="Q654" s="238"/>
      <c r="R654" s="238"/>
    </row>
    <row r="655" spans="1:18" ht="30" customHeight="1" x14ac:dyDescent="0.15">
      <c r="A655" s="470" t="str">
        <f>B637&amp;"計"</f>
        <v>計</v>
      </c>
      <c r="B655" s="471"/>
      <c r="C655" s="472"/>
      <c r="D655" s="235">
        <f>+SUM(D641:D654)</f>
        <v>0</v>
      </c>
      <c r="E655" s="235">
        <f t="shared" ref="E655:K655" si="50">+SUM(E641:E654)</f>
        <v>0</v>
      </c>
      <c r="F655" s="235">
        <f t="shared" si="50"/>
        <v>0</v>
      </c>
      <c r="G655" s="235">
        <f t="shared" si="50"/>
        <v>0</v>
      </c>
      <c r="H655" s="235">
        <f t="shared" si="50"/>
        <v>0</v>
      </c>
      <c r="I655" s="235">
        <f t="shared" si="50"/>
        <v>0</v>
      </c>
      <c r="J655" s="235">
        <f t="shared" si="50"/>
        <v>0</v>
      </c>
      <c r="K655" s="235">
        <f t="shared" si="50"/>
        <v>0</v>
      </c>
      <c r="L655" s="236">
        <f>+SUM(D655:K655)</f>
        <v>0</v>
      </c>
      <c r="M655" s="237"/>
      <c r="N655" s="238"/>
      <c r="O655" s="238"/>
      <c r="P655" s="238"/>
      <c r="Q655" s="238"/>
      <c r="R655" s="238"/>
    </row>
    <row r="656" spans="1:18" ht="27" customHeight="1" x14ac:dyDescent="0.15">
      <c r="A656" s="470" t="s">
        <v>155</v>
      </c>
      <c r="B656" s="471"/>
      <c r="C656" s="472"/>
      <c r="D656" s="202">
        <f>IF(B637="",0,SUMPRODUCT(C641:C654,D641:D654))</f>
        <v>0</v>
      </c>
      <c r="E656" s="202">
        <f>IF(B637="",0,SUMPRODUCT(C641:C654,E641:E654))</f>
        <v>0</v>
      </c>
      <c r="F656" s="202">
        <f>IF(B637="",0,SUMPRODUCT(C641:C654,F641:F654))</f>
        <v>0</v>
      </c>
      <c r="G656" s="202">
        <f>IF(B637="",0,SUMPRODUCT(C641:C654,G641:G654))</f>
        <v>0</v>
      </c>
      <c r="H656" s="202">
        <f>IF(B637="",0,SUMPRODUCT(C641:C654,H641:H654))</f>
        <v>0</v>
      </c>
      <c r="I656" s="202">
        <f>IF(B637="",0,SUMPRODUCT(C641:C654,I641:I654))</f>
        <v>0</v>
      </c>
      <c r="J656" s="202">
        <f>IF(B637="",0,SUMPRODUCT(C641:C654,J641:J654))</f>
        <v>0</v>
      </c>
      <c r="K656" s="202">
        <f>IF(B637="",0,SUMPRODUCT(C641:C654,K641:K654))</f>
        <v>0</v>
      </c>
      <c r="L656" s="237"/>
      <c r="M656" s="239">
        <f>SUM(D656:K656)</f>
        <v>0</v>
      </c>
      <c r="N656" s="238"/>
      <c r="O656" s="238"/>
      <c r="P656" s="238"/>
      <c r="Q656" s="238"/>
      <c r="R656" s="238"/>
    </row>
    <row r="657" spans="1:18" ht="27" customHeight="1" x14ac:dyDescent="0.15">
      <c r="A657" s="187" t="s">
        <v>159</v>
      </c>
      <c r="B657" s="195"/>
      <c r="C657" s="195"/>
      <c r="D657" s="195"/>
      <c r="E657" s="203"/>
      <c r="F657" s="203"/>
      <c r="G657" s="203"/>
      <c r="H657" s="203"/>
      <c r="I657" s="203"/>
      <c r="J657" s="203"/>
      <c r="K657" s="203"/>
      <c r="L657" s="203"/>
      <c r="M657" s="204" t="s">
        <v>639</v>
      </c>
    </row>
    <row r="658" spans="1:18" x14ac:dyDescent="0.15">
      <c r="A658" s="187" t="s">
        <v>447</v>
      </c>
    </row>
    <row r="659" spans="1:18" ht="13.5" customHeight="1" x14ac:dyDescent="0.15">
      <c r="A659" s="187" t="s">
        <v>448</v>
      </c>
      <c r="N659" s="205"/>
      <c r="O659" s="205"/>
      <c r="P659" s="205"/>
      <c r="Q659" s="205"/>
      <c r="R659" s="205"/>
    </row>
    <row r="660" spans="1:18" x14ac:dyDescent="0.15">
      <c r="A660" s="206" t="s">
        <v>449</v>
      </c>
      <c r="B660" s="205"/>
      <c r="C660" s="205"/>
      <c r="D660" s="205"/>
      <c r="E660" s="205"/>
      <c r="F660" s="205"/>
      <c r="G660" s="205"/>
      <c r="H660" s="205"/>
      <c r="I660" s="205"/>
      <c r="J660" s="205"/>
      <c r="K660" s="205"/>
      <c r="L660" s="205"/>
      <c r="M660" s="205"/>
      <c r="N660" s="205"/>
      <c r="O660" s="205"/>
      <c r="P660" s="205"/>
      <c r="Q660" s="205"/>
      <c r="R660" s="205"/>
    </row>
    <row r="661" spans="1:18" x14ac:dyDescent="0.15">
      <c r="A661" s="207" t="s">
        <v>148</v>
      </c>
      <c r="B661" s="205"/>
      <c r="C661" s="205"/>
      <c r="D661" s="205"/>
      <c r="E661" s="205"/>
      <c r="F661" s="205"/>
      <c r="G661" s="205"/>
      <c r="H661" s="205"/>
      <c r="I661" s="205"/>
      <c r="J661" s="205"/>
      <c r="K661" s="205"/>
      <c r="L661" s="205"/>
      <c r="M661" s="205"/>
      <c r="N661" s="205"/>
      <c r="O661" s="205"/>
      <c r="P661" s="205"/>
      <c r="Q661" s="205"/>
      <c r="R661" s="205"/>
    </row>
    <row r="662" spans="1:18" x14ac:dyDescent="0.15">
      <c r="A662" s="206" t="s">
        <v>149</v>
      </c>
      <c r="B662" s="205"/>
      <c r="C662" s="205"/>
      <c r="D662" s="205"/>
      <c r="E662" s="205"/>
      <c r="F662" s="205"/>
      <c r="G662" s="205"/>
      <c r="H662" s="205"/>
      <c r="I662" s="205"/>
      <c r="J662" s="205"/>
      <c r="K662" s="205"/>
      <c r="L662" s="205"/>
      <c r="M662" s="205"/>
      <c r="N662" s="205"/>
      <c r="O662" s="205"/>
      <c r="P662" s="205"/>
      <c r="Q662" s="205"/>
      <c r="R662" s="205"/>
    </row>
    <row r="663" spans="1:18" x14ac:dyDescent="0.15">
      <c r="A663" s="208" t="s">
        <v>160</v>
      </c>
      <c r="B663" s="205"/>
      <c r="C663" s="205"/>
      <c r="D663" s="205"/>
      <c r="E663" s="205"/>
      <c r="F663" s="205"/>
      <c r="G663" s="205"/>
      <c r="H663" s="205"/>
      <c r="I663" s="205"/>
      <c r="J663" s="205"/>
      <c r="K663" s="205"/>
      <c r="L663" s="205"/>
      <c r="M663" s="205"/>
      <c r="N663" s="205"/>
      <c r="O663" s="205"/>
      <c r="P663" s="205"/>
      <c r="Q663" s="205"/>
      <c r="R663" s="205"/>
    </row>
    <row r="664" spans="1:18" x14ac:dyDescent="0.15">
      <c r="A664" s="208"/>
      <c r="B664" s="205"/>
      <c r="C664" s="205"/>
      <c r="D664" s="205"/>
      <c r="E664" s="205"/>
      <c r="F664" s="205"/>
      <c r="G664" s="205"/>
      <c r="H664" s="205"/>
      <c r="I664" s="205"/>
      <c r="J664" s="205"/>
      <c r="K664" s="205"/>
      <c r="L664" s="205"/>
      <c r="M664" s="205"/>
      <c r="N664" s="205"/>
      <c r="O664" s="205"/>
      <c r="P664" s="205"/>
      <c r="Q664" s="205"/>
      <c r="R664" s="205"/>
    </row>
    <row r="665" spans="1:18" ht="24" x14ac:dyDescent="0.15">
      <c r="A665" s="260" t="s">
        <v>151</v>
      </c>
      <c r="B665" s="240"/>
      <c r="C665" s="241" t="str">
        <f>+IF(OR(B665="月",B665="時間",B665="日"),"","←未選択です。賃金計算ができません。")</f>
        <v>←未選択です。賃金計算ができません。</v>
      </c>
      <c r="D665" s="241"/>
      <c r="N665" s="205"/>
      <c r="O665" s="205"/>
      <c r="P665" s="205"/>
      <c r="Q665" s="205"/>
      <c r="R665" s="205"/>
    </row>
    <row r="666" spans="1:18" x14ac:dyDescent="0.15">
      <c r="A666" s="208"/>
      <c r="B666" s="205"/>
      <c r="C666" s="205"/>
      <c r="D666" s="205"/>
      <c r="E666" s="205"/>
      <c r="F666" s="205"/>
      <c r="G666" s="205"/>
      <c r="H666" s="205"/>
      <c r="I666" s="205"/>
      <c r="J666" s="205"/>
      <c r="K666" s="205"/>
      <c r="L666" s="205"/>
      <c r="M666" s="205"/>
      <c r="N666" s="205"/>
      <c r="O666" s="205"/>
      <c r="P666" s="205"/>
      <c r="Q666" s="205"/>
      <c r="R666" s="205"/>
    </row>
    <row r="667" spans="1:18" ht="13.5" customHeight="1" x14ac:dyDescent="0.15">
      <c r="A667" s="485" t="s">
        <v>142</v>
      </c>
      <c r="B667" s="485" t="s">
        <v>152</v>
      </c>
      <c r="C667" s="474" t="str">
        <f>+"単価
（円/"&amp;B665&amp;"）"</f>
        <v>単価
（円/）</v>
      </c>
      <c r="D667" s="456" t="str">
        <f>+"活動時間（単位："&amp;B665&amp;"）"</f>
        <v>活動時間（単位：）</v>
      </c>
      <c r="E667" s="457"/>
      <c r="F667" s="457"/>
      <c r="G667" s="457"/>
      <c r="H667" s="457"/>
      <c r="I667" s="457"/>
      <c r="J667" s="457"/>
      <c r="K667" s="457"/>
      <c r="L667" s="458"/>
      <c r="M667" s="487" t="s">
        <v>161</v>
      </c>
      <c r="N667" s="195"/>
      <c r="O667" s="195"/>
      <c r="P667" s="195"/>
      <c r="Q667" s="195"/>
      <c r="R667" s="195"/>
    </row>
    <row r="668" spans="1:18" x14ac:dyDescent="0.15">
      <c r="A668" s="485"/>
      <c r="B668" s="485"/>
      <c r="C668" s="474"/>
      <c r="D668" s="196" t="s">
        <v>162</v>
      </c>
      <c r="E668" s="196" t="s">
        <v>144</v>
      </c>
      <c r="F668" s="196" t="s">
        <v>145</v>
      </c>
      <c r="G668" s="196" t="s">
        <v>1</v>
      </c>
      <c r="H668" s="196" t="s">
        <v>2</v>
      </c>
      <c r="I668" s="196" t="s">
        <v>3</v>
      </c>
      <c r="J668" s="196" t="s">
        <v>5</v>
      </c>
      <c r="K668" s="196" t="s">
        <v>4</v>
      </c>
      <c r="L668" s="196" t="s">
        <v>146</v>
      </c>
      <c r="M668" s="488"/>
      <c r="N668" s="197"/>
      <c r="O668" s="197"/>
      <c r="P668" s="197"/>
      <c r="Q668" s="197"/>
      <c r="R668" s="197"/>
    </row>
    <row r="669" spans="1:18" ht="30" customHeight="1" x14ac:dyDescent="0.15">
      <c r="A669" s="467"/>
      <c r="B669" s="216"/>
      <c r="C669" s="217"/>
      <c r="D669" s="218"/>
      <c r="E669" s="219"/>
      <c r="F669" s="219"/>
      <c r="G669" s="219"/>
      <c r="H669" s="219"/>
      <c r="I669" s="219"/>
      <c r="J669" s="219"/>
      <c r="K669" s="219"/>
      <c r="L669" s="220">
        <f t="shared" ref="L669:L682" si="51">+SUM(D669:K669)</f>
        <v>0</v>
      </c>
      <c r="M669" s="221">
        <f>+IF(B665="",0,IF(C669="",0,C669*L669))</f>
        <v>0</v>
      </c>
      <c r="N669" s="238"/>
      <c r="O669" s="238"/>
      <c r="P669" s="238"/>
      <c r="Q669" s="238"/>
      <c r="R669" s="238"/>
    </row>
    <row r="670" spans="1:18" ht="30" customHeight="1" x14ac:dyDescent="0.15">
      <c r="A670" s="468"/>
      <c r="B670" s="223"/>
      <c r="C670" s="224"/>
      <c r="D670" s="225"/>
      <c r="E670" s="226"/>
      <c r="F670" s="226"/>
      <c r="G670" s="226"/>
      <c r="H670" s="226"/>
      <c r="I670" s="226"/>
      <c r="J670" s="226"/>
      <c r="K670" s="226"/>
      <c r="L670" s="227">
        <f t="shared" si="51"/>
        <v>0</v>
      </c>
      <c r="M670" s="228">
        <f>+IF(B665="",0,IF(C670="",0,C670*L670))</f>
        <v>0</v>
      </c>
      <c r="N670" s="238"/>
      <c r="O670" s="238"/>
      <c r="P670" s="238"/>
      <c r="Q670" s="238"/>
      <c r="R670" s="238"/>
    </row>
    <row r="671" spans="1:18" ht="30" customHeight="1" x14ac:dyDescent="0.15">
      <c r="A671" s="468"/>
      <c r="B671" s="223"/>
      <c r="C671" s="224"/>
      <c r="D671" s="225"/>
      <c r="E671" s="226"/>
      <c r="F671" s="226"/>
      <c r="G671" s="226"/>
      <c r="H671" s="226"/>
      <c r="I671" s="226"/>
      <c r="J671" s="226"/>
      <c r="K671" s="226"/>
      <c r="L671" s="227">
        <f t="shared" si="51"/>
        <v>0</v>
      </c>
      <c r="M671" s="228">
        <f>+IF(B665="",0,IF(C671="",0,C671*L671))</f>
        <v>0</v>
      </c>
      <c r="N671" s="238"/>
      <c r="O671" s="238"/>
      <c r="P671" s="238"/>
      <c r="Q671" s="238"/>
      <c r="R671" s="238"/>
    </row>
    <row r="672" spans="1:18" ht="30" customHeight="1" x14ac:dyDescent="0.15">
      <c r="A672" s="468"/>
      <c r="B672" s="223"/>
      <c r="C672" s="224"/>
      <c r="D672" s="225"/>
      <c r="E672" s="226"/>
      <c r="F672" s="226"/>
      <c r="G672" s="226"/>
      <c r="H672" s="226"/>
      <c r="I672" s="226"/>
      <c r="J672" s="226"/>
      <c r="K672" s="226"/>
      <c r="L672" s="227">
        <f t="shared" si="51"/>
        <v>0</v>
      </c>
      <c r="M672" s="228">
        <f>+IF(B665="",0,IF(C672="",0,C672*L672))</f>
        <v>0</v>
      </c>
      <c r="N672" s="238"/>
      <c r="O672" s="238"/>
      <c r="P672" s="238"/>
      <c r="Q672" s="238"/>
      <c r="R672" s="238"/>
    </row>
    <row r="673" spans="1:18" ht="30" customHeight="1" x14ac:dyDescent="0.15">
      <c r="A673" s="468"/>
      <c r="B673" s="223"/>
      <c r="C673" s="224"/>
      <c r="D673" s="225"/>
      <c r="E673" s="226"/>
      <c r="F673" s="226"/>
      <c r="G673" s="226"/>
      <c r="H673" s="226"/>
      <c r="I673" s="226"/>
      <c r="J673" s="226"/>
      <c r="K673" s="226"/>
      <c r="L673" s="227">
        <f t="shared" si="51"/>
        <v>0</v>
      </c>
      <c r="M673" s="228">
        <f>+IF(B665="",0,IF(C673="",0,C673*L673))</f>
        <v>0</v>
      </c>
      <c r="N673" s="238"/>
      <c r="O673" s="238"/>
      <c r="P673" s="238"/>
      <c r="Q673" s="238"/>
      <c r="R673" s="238"/>
    </row>
    <row r="674" spans="1:18" ht="30" customHeight="1" x14ac:dyDescent="0.15">
      <c r="A674" s="468"/>
      <c r="B674" s="223"/>
      <c r="C674" s="224"/>
      <c r="D674" s="225"/>
      <c r="E674" s="226"/>
      <c r="F674" s="226"/>
      <c r="G674" s="226"/>
      <c r="H674" s="226"/>
      <c r="I674" s="226"/>
      <c r="J674" s="226"/>
      <c r="K674" s="226"/>
      <c r="L674" s="227">
        <f t="shared" si="51"/>
        <v>0</v>
      </c>
      <c r="M674" s="228">
        <f>+IF(B665="",0,IF(C674="",0,C674*L674))</f>
        <v>0</v>
      </c>
      <c r="N674" s="238"/>
      <c r="O674" s="238"/>
      <c r="P674" s="238"/>
      <c r="Q674" s="238"/>
      <c r="R674" s="238"/>
    </row>
    <row r="675" spans="1:18" ht="30" customHeight="1" x14ac:dyDescent="0.15">
      <c r="A675" s="468"/>
      <c r="B675" s="223"/>
      <c r="C675" s="224"/>
      <c r="D675" s="225"/>
      <c r="E675" s="226"/>
      <c r="F675" s="226"/>
      <c r="G675" s="226"/>
      <c r="H675" s="226"/>
      <c r="I675" s="226"/>
      <c r="J675" s="226"/>
      <c r="K675" s="226"/>
      <c r="L675" s="227">
        <f t="shared" si="51"/>
        <v>0</v>
      </c>
      <c r="M675" s="228">
        <f>+IF(B665="",0,IF(C675="",0,C675*L675))</f>
        <v>0</v>
      </c>
      <c r="N675" s="238"/>
      <c r="O675" s="238"/>
      <c r="P675" s="238"/>
      <c r="Q675" s="238"/>
      <c r="R675" s="238"/>
    </row>
    <row r="676" spans="1:18" ht="30" customHeight="1" x14ac:dyDescent="0.15">
      <c r="A676" s="468"/>
      <c r="B676" s="223"/>
      <c r="C676" s="224"/>
      <c r="D676" s="225"/>
      <c r="E676" s="226"/>
      <c r="F676" s="226"/>
      <c r="G676" s="226"/>
      <c r="H676" s="226"/>
      <c r="I676" s="226"/>
      <c r="J676" s="226"/>
      <c r="K676" s="226"/>
      <c r="L676" s="227">
        <f t="shared" si="51"/>
        <v>0</v>
      </c>
      <c r="M676" s="228">
        <f>+IF(B665="",0,IF(C676="",0,C676*L676))</f>
        <v>0</v>
      </c>
      <c r="N676" s="238"/>
      <c r="O676" s="238"/>
      <c r="P676" s="238"/>
      <c r="Q676" s="238"/>
      <c r="R676" s="238"/>
    </row>
    <row r="677" spans="1:18" ht="30" customHeight="1" x14ac:dyDescent="0.15">
      <c r="A677" s="468"/>
      <c r="B677" s="223"/>
      <c r="C677" s="224"/>
      <c r="D677" s="225"/>
      <c r="E677" s="226"/>
      <c r="F677" s="226"/>
      <c r="G677" s="226"/>
      <c r="H677" s="226"/>
      <c r="I677" s="226"/>
      <c r="J677" s="226"/>
      <c r="K677" s="226"/>
      <c r="L677" s="227">
        <f t="shared" si="51"/>
        <v>0</v>
      </c>
      <c r="M677" s="228">
        <f>+IF(B665="",0,IF(C677="",0,C677*L677))</f>
        <v>0</v>
      </c>
      <c r="N677" s="238"/>
      <c r="O677" s="238"/>
      <c r="P677" s="238"/>
      <c r="Q677" s="238"/>
      <c r="R677" s="238"/>
    </row>
    <row r="678" spans="1:18" ht="30" customHeight="1" x14ac:dyDescent="0.15">
      <c r="A678" s="468"/>
      <c r="B678" s="223"/>
      <c r="C678" s="224"/>
      <c r="D678" s="225"/>
      <c r="E678" s="226"/>
      <c r="F678" s="226"/>
      <c r="G678" s="226"/>
      <c r="H678" s="226"/>
      <c r="I678" s="226"/>
      <c r="J678" s="226"/>
      <c r="K678" s="226"/>
      <c r="L678" s="227">
        <f t="shared" si="51"/>
        <v>0</v>
      </c>
      <c r="M678" s="228">
        <f>+IF(B665="",0,IF(C678="",0,C678*L678))</f>
        <v>0</v>
      </c>
      <c r="N678" s="238"/>
      <c r="O678" s="238"/>
      <c r="P678" s="238"/>
      <c r="Q678" s="238"/>
      <c r="R678" s="238"/>
    </row>
    <row r="679" spans="1:18" ht="30" customHeight="1" x14ac:dyDescent="0.15">
      <c r="A679" s="468"/>
      <c r="B679" s="223"/>
      <c r="C679" s="224"/>
      <c r="D679" s="225"/>
      <c r="E679" s="226"/>
      <c r="F679" s="226"/>
      <c r="G679" s="226"/>
      <c r="H679" s="226"/>
      <c r="I679" s="226"/>
      <c r="J679" s="226"/>
      <c r="K679" s="226"/>
      <c r="L679" s="227">
        <f t="shared" si="51"/>
        <v>0</v>
      </c>
      <c r="M679" s="228">
        <f>+IF(B665="",0,IF(C679="",0,C679*L679))</f>
        <v>0</v>
      </c>
      <c r="N679" s="238"/>
      <c r="O679" s="238"/>
      <c r="P679" s="238"/>
      <c r="Q679" s="238"/>
      <c r="R679" s="238"/>
    </row>
    <row r="680" spans="1:18" ht="30" customHeight="1" x14ac:dyDescent="0.15">
      <c r="A680" s="468"/>
      <c r="B680" s="223"/>
      <c r="C680" s="224"/>
      <c r="D680" s="225"/>
      <c r="E680" s="226"/>
      <c r="F680" s="226"/>
      <c r="G680" s="226"/>
      <c r="H680" s="226"/>
      <c r="I680" s="226"/>
      <c r="J680" s="226"/>
      <c r="K680" s="226"/>
      <c r="L680" s="227">
        <f t="shared" si="51"/>
        <v>0</v>
      </c>
      <c r="M680" s="228">
        <f>+IF(B665="",0,IF(C680="",0,C680*L680))</f>
        <v>0</v>
      </c>
      <c r="N680" s="238"/>
      <c r="O680" s="238"/>
      <c r="P680" s="238"/>
      <c r="Q680" s="238"/>
      <c r="R680" s="238"/>
    </row>
    <row r="681" spans="1:18" ht="30" customHeight="1" x14ac:dyDescent="0.15">
      <c r="A681" s="468"/>
      <c r="B681" s="223"/>
      <c r="C681" s="224"/>
      <c r="D681" s="225"/>
      <c r="E681" s="226"/>
      <c r="F681" s="226"/>
      <c r="G681" s="226"/>
      <c r="H681" s="226"/>
      <c r="I681" s="226"/>
      <c r="J681" s="226"/>
      <c r="K681" s="226"/>
      <c r="L681" s="227">
        <f t="shared" si="51"/>
        <v>0</v>
      </c>
      <c r="M681" s="228">
        <f>+IF(B665="",0,IF(C681="",0,C681*L681))</f>
        <v>0</v>
      </c>
      <c r="N681" s="238"/>
      <c r="O681" s="238"/>
      <c r="P681" s="238"/>
      <c r="Q681" s="238"/>
      <c r="R681" s="238"/>
    </row>
    <row r="682" spans="1:18" ht="30" customHeight="1" x14ac:dyDescent="0.15">
      <c r="A682" s="469"/>
      <c r="B682" s="229"/>
      <c r="C682" s="230"/>
      <c r="D682" s="231"/>
      <c r="E682" s="232"/>
      <c r="F682" s="232"/>
      <c r="G682" s="232"/>
      <c r="H682" s="232"/>
      <c r="I682" s="232"/>
      <c r="J682" s="232"/>
      <c r="K682" s="232"/>
      <c r="L682" s="233">
        <f t="shared" si="51"/>
        <v>0</v>
      </c>
      <c r="M682" s="234">
        <f>+IF(B665="",0,IF(C682="",0,C682*L682))</f>
        <v>0</v>
      </c>
      <c r="N682" s="238"/>
      <c r="O682" s="238"/>
      <c r="P682" s="238"/>
      <c r="Q682" s="238"/>
      <c r="R682" s="238"/>
    </row>
    <row r="683" spans="1:18" ht="30" customHeight="1" x14ac:dyDescent="0.15">
      <c r="A683" s="470" t="str">
        <f>B665&amp;"計"</f>
        <v>計</v>
      </c>
      <c r="B683" s="471"/>
      <c r="C683" s="472"/>
      <c r="D683" s="235">
        <f>+SUM(D669:D682)</f>
        <v>0</v>
      </c>
      <c r="E683" s="235">
        <f t="shared" ref="E683:K683" si="52">+SUM(E669:E682)</f>
        <v>0</v>
      </c>
      <c r="F683" s="235">
        <f t="shared" si="52"/>
        <v>0</v>
      </c>
      <c r="G683" s="235">
        <f t="shared" si="52"/>
        <v>0</v>
      </c>
      <c r="H683" s="235">
        <f t="shared" si="52"/>
        <v>0</v>
      </c>
      <c r="I683" s="235">
        <f t="shared" si="52"/>
        <v>0</v>
      </c>
      <c r="J683" s="235">
        <f t="shared" si="52"/>
        <v>0</v>
      </c>
      <c r="K683" s="235">
        <f t="shared" si="52"/>
        <v>0</v>
      </c>
      <c r="L683" s="236">
        <f>+SUM(D683:K683)</f>
        <v>0</v>
      </c>
      <c r="M683" s="278"/>
      <c r="N683" s="238"/>
      <c r="O683" s="238"/>
      <c r="P683" s="238"/>
      <c r="Q683" s="238"/>
      <c r="R683" s="238"/>
    </row>
    <row r="684" spans="1:18" ht="27" customHeight="1" x14ac:dyDescent="0.15">
      <c r="A684" s="470" t="s">
        <v>155</v>
      </c>
      <c r="B684" s="471"/>
      <c r="C684" s="472"/>
      <c r="D684" s="202">
        <f>IF(B665="",0,SUMPRODUCT(C669:C682,D669:D682))</f>
        <v>0</v>
      </c>
      <c r="E684" s="202">
        <f>IF(B665="",0,SUMPRODUCT(C669:C682,E669:E682))</f>
        <v>0</v>
      </c>
      <c r="F684" s="202">
        <f>IF(B665="",0,SUMPRODUCT(C669:C682,F669:F682))</f>
        <v>0</v>
      </c>
      <c r="G684" s="202">
        <f>IF(B665="",0,SUMPRODUCT(C669:C682,G669:G682))</f>
        <v>0</v>
      </c>
      <c r="H684" s="202">
        <f>IF(B665="",0,SUMPRODUCT(C669:C682,H669:H682))</f>
        <v>0</v>
      </c>
      <c r="I684" s="202">
        <f>IF(B665="",0,SUMPRODUCT(C669:C682,I669:I682))</f>
        <v>0</v>
      </c>
      <c r="J684" s="202">
        <f>IF(B665="",0,SUMPRODUCT(C669:C682,J669:J682))</f>
        <v>0</v>
      </c>
      <c r="K684" s="202">
        <f>IF(B665="",0,SUMPRODUCT(C669:C682,K669:K682))</f>
        <v>0</v>
      </c>
      <c r="L684" s="278"/>
      <c r="M684" s="239">
        <f>SUM(D684:K684)</f>
        <v>0</v>
      </c>
      <c r="N684" s="238"/>
      <c r="O684" s="238"/>
      <c r="P684" s="238"/>
      <c r="Q684" s="238"/>
      <c r="R684" s="238"/>
    </row>
    <row r="685" spans="1:18" ht="27" customHeight="1" x14ac:dyDescent="0.15">
      <c r="A685" s="187" t="s">
        <v>159</v>
      </c>
      <c r="B685" s="195"/>
      <c r="C685" s="195"/>
      <c r="D685" s="195"/>
      <c r="E685" s="203"/>
      <c r="F685" s="203"/>
      <c r="G685" s="203"/>
      <c r="H685" s="203"/>
      <c r="I685" s="203"/>
      <c r="J685" s="203"/>
      <c r="K685" s="203"/>
      <c r="L685" s="203"/>
      <c r="M685" s="204" t="s">
        <v>640</v>
      </c>
    </row>
    <row r="686" spans="1:18" x14ac:dyDescent="0.15">
      <c r="A686" s="187" t="s">
        <v>447</v>
      </c>
    </row>
    <row r="687" spans="1:18" ht="13.5" customHeight="1" x14ac:dyDescent="0.15">
      <c r="A687" s="187" t="s">
        <v>448</v>
      </c>
      <c r="N687" s="205"/>
      <c r="O687" s="205"/>
      <c r="P687" s="205"/>
      <c r="Q687" s="205"/>
      <c r="R687" s="205"/>
    </row>
    <row r="688" spans="1:18" x14ac:dyDescent="0.15">
      <c r="A688" s="206" t="s">
        <v>449</v>
      </c>
      <c r="B688" s="205"/>
      <c r="C688" s="205"/>
      <c r="D688" s="205"/>
      <c r="E688" s="205"/>
      <c r="F688" s="205"/>
      <c r="G688" s="205"/>
      <c r="H688" s="205"/>
      <c r="I688" s="205"/>
      <c r="J688" s="205"/>
      <c r="K688" s="205"/>
      <c r="L688" s="205"/>
      <c r="M688" s="205"/>
      <c r="N688" s="205"/>
      <c r="O688" s="205"/>
      <c r="P688" s="205"/>
      <c r="Q688" s="205"/>
      <c r="R688" s="205"/>
    </row>
    <row r="689" spans="1:18" x14ac:dyDescent="0.15">
      <c r="A689" s="207" t="s">
        <v>148</v>
      </c>
      <c r="B689" s="205"/>
      <c r="C689" s="205"/>
      <c r="D689" s="205"/>
      <c r="E689" s="205"/>
      <c r="F689" s="205"/>
      <c r="G689" s="205"/>
      <c r="H689" s="205"/>
      <c r="I689" s="205"/>
      <c r="J689" s="205"/>
      <c r="K689" s="205"/>
      <c r="L689" s="205"/>
      <c r="M689" s="205"/>
      <c r="N689" s="205"/>
      <c r="O689" s="205"/>
      <c r="P689" s="205"/>
      <c r="Q689" s="205"/>
      <c r="R689" s="205"/>
    </row>
    <row r="690" spans="1:18" x14ac:dyDescent="0.15">
      <c r="A690" s="206" t="s">
        <v>149</v>
      </c>
      <c r="B690" s="205"/>
      <c r="C690" s="205"/>
      <c r="D690" s="205"/>
      <c r="E690" s="205"/>
      <c r="F690" s="205"/>
      <c r="G690" s="205"/>
      <c r="H690" s="205"/>
      <c r="I690" s="205"/>
      <c r="J690" s="205"/>
      <c r="K690" s="205"/>
      <c r="L690" s="205"/>
      <c r="M690" s="205"/>
      <c r="N690" s="205"/>
      <c r="O690" s="205"/>
      <c r="P690" s="205"/>
      <c r="Q690" s="205"/>
      <c r="R690" s="205"/>
    </row>
    <row r="691" spans="1:18" x14ac:dyDescent="0.15">
      <c r="A691" s="208" t="s">
        <v>160</v>
      </c>
      <c r="B691" s="205"/>
      <c r="C691" s="205"/>
      <c r="D691" s="205"/>
      <c r="E691" s="205"/>
      <c r="F691" s="205"/>
      <c r="G691" s="205"/>
      <c r="H691" s="205"/>
      <c r="I691" s="205"/>
      <c r="J691" s="205"/>
      <c r="K691" s="205"/>
      <c r="L691" s="205"/>
      <c r="M691" s="205"/>
      <c r="N691" s="205"/>
      <c r="O691" s="205"/>
      <c r="P691" s="205"/>
      <c r="Q691" s="205"/>
      <c r="R691" s="205"/>
    </row>
    <row r="692" spans="1:18" x14ac:dyDescent="0.15">
      <c r="A692" s="208"/>
      <c r="B692" s="205"/>
      <c r="C692" s="205"/>
      <c r="D692" s="205"/>
      <c r="E692" s="205"/>
      <c r="F692" s="205"/>
      <c r="G692" s="205"/>
      <c r="H692" s="205"/>
      <c r="I692" s="205"/>
      <c r="J692" s="205"/>
      <c r="K692" s="205"/>
      <c r="L692" s="205"/>
      <c r="M692" s="205"/>
      <c r="N692" s="205"/>
      <c r="O692" s="205"/>
      <c r="P692" s="205"/>
      <c r="Q692" s="205"/>
      <c r="R692" s="205"/>
    </row>
    <row r="693" spans="1:18" ht="24" x14ac:dyDescent="0.15">
      <c r="A693" s="260" t="s">
        <v>151</v>
      </c>
      <c r="B693" s="240"/>
      <c r="C693" s="241" t="str">
        <f>+IF(OR(B693="月",B693="時間",B693="日"),"","←未選択です。賃金計算ができません。")</f>
        <v>←未選択です。賃金計算ができません。</v>
      </c>
      <c r="D693" s="241"/>
      <c r="N693" s="205"/>
      <c r="O693" s="205"/>
      <c r="P693" s="205"/>
      <c r="Q693" s="205"/>
      <c r="R693" s="205"/>
    </row>
    <row r="694" spans="1:18" x14ac:dyDescent="0.15">
      <c r="A694" s="208"/>
      <c r="B694" s="205"/>
      <c r="C694" s="205"/>
      <c r="D694" s="205"/>
      <c r="E694" s="205"/>
      <c r="F694" s="205"/>
      <c r="G694" s="205"/>
      <c r="H694" s="205"/>
      <c r="I694" s="205"/>
      <c r="J694" s="205"/>
      <c r="K694" s="205"/>
      <c r="L694" s="205"/>
      <c r="M694" s="205"/>
      <c r="N694" s="205"/>
      <c r="O694" s="205"/>
      <c r="P694" s="205"/>
      <c r="Q694" s="205"/>
      <c r="R694" s="205"/>
    </row>
    <row r="695" spans="1:18" ht="13.5" customHeight="1" x14ac:dyDescent="0.15">
      <c r="A695" s="485" t="s">
        <v>142</v>
      </c>
      <c r="B695" s="485" t="s">
        <v>152</v>
      </c>
      <c r="C695" s="474" t="str">
        <f>+"単価
（円/"&amp;B693&amp;"）"</f>
        <v>単価
（円/）</v>
      </c>
      <c r="D695" s="456" t="str">
        <f>+"活動時間（単位："&amp;B693&amp;"）"</f>
        <v>活動時間（単位：）</v>
      </c>
      <c r="E695" s="457"/>
      <c r="F695" s="457"/>
      <c r="G695" s="457"/>
      <c r="H695" s="457"/>
      <c r="I695" s="457"/>
      <c r="J695" s="457"/>
      <c r="K695" s="457"/>
      <c r="L695" s="458"/>
      <c r="M695" s="487" t="s">
        <v>161</v>
      </c>
      <c r="N695" s="195"/>
      <c r="O695" s="195"/>
      <c r="P695" s="195"/>
      <c r="Q695" s="195"/>
      <c r="R695" s="195"/>
    </row>
    <row r="696" spans="1:18" x14ac:dyDescent="0.15">
      <c r="A696" s="485"/>
      <c r="B696" s="485"/>
      <c r="C696" s="474"/>
      <c r="D696" s="196" t="s">
        <v>162</v>
      </c>
      <c r="E696" s="196" t="s">
        <v>144</v>
      </c>
      <c r="F696" s="196" t="s">
        <v>145</v>
      </c>
      <c r="G696" s="196" t="s">
        <v>1</v>
      </c>
      <c r="H696" s="196" t="s">
        <v>2</v>
      </c>
      <c r="I696" s="196" t="s">
        <v>3</v>
      </c>
      <c r="J696" s="196" t="s">
        <v>5</v>
      </c>
      <c r="K696" s="196" t="s">
        <v>4</v>
      </c>
      <c r="L696" s="196" t="s">
        <v>146</v>
      </c>
      <c r="M696" s="488"/>
      <c r="N696" s="197"/>
      <c r="O696" s="197"/>
      <c r="P696" s="197"/>
      <c r="Q696" s="197"/>
      <c r="R696" s="197"/>
    </row>
    <row r="697" spans="1:18" ht="30" customHeight="1" x14ac:dyDescent="0.15">
      <c r="A697" s="467"/>
      <c r="B697" s="216"/>
      <c r="C697" s="217"/>
      <c r="D697" s="218"/>
      <c r="E697" s="219"/>
      <c r="F697" s="219"/>
      <c r="G697" s="219"/>
      <c r="H697" s="219"/>
      <c r="I697" s="219"/>
      <c r="J697" s="219"/>
      <c r="K697" s="219"/>
      <c r="L697" s="220">
        <f t="shared" ref="L697:L710" si="53">+SUM(D697:K697)</f>
        <v>0</v>
      </c>
      <c r="M697" s="221">
        <f>+IF(B693="",0,IF(C697="",0,C697*L697))</f>
        <v>0</v>
      </c>
      <c r="N697" s="238"/>
      <c r="O697" s="238"/>
      <c r="P697" s="238"/>
      <c r="Q697" s="238"/>
      <c r="R697" s="238"/>
    </row>
    <row r="698" spans="1:18" ht="30" customHeight="1" x14ac:dyDescent="0.15">
      <c r="A698" s="468"/>
      <c r="B698" s="223"/>
      <c r="C698" s="224"/>
      <c r="D698" s="225"/>
      <c r="E698" s="226"/>
      <c r="F698" s="226"/>
      <c r="G698" s="226"/>
      <c r="H698" s="226"/>
      <c r="I698" s="226"/>
      <c r="J698" s="226"/>
      <c r="K698" s="226"/>
      <c r="L698" s="227">
        <f t="shared" si="53"/>
        <v>0</v>
      </c>
      <c r="M698" s="228">
        <f>+IF(B693="",0,IF(C698="",0,C698*L698))</f>
        <v>0</v>
      </c>
      <c r="N698" s="238"/>
      <c r="O698" s="238"/>
      <c r="P698" s="238"/>
      <c r="Q698" s="238"/>
      <c r="R698" s="238"/>
    </row>
    <row r="699" spans="1:18" ht="30" customHeight="1" x14ac:dyDescent="0.15">
      <c r="A699" s="468"/>
      <c r="B699" s="223"/>
      <c r="C699" s="224"/>
      <c r="D699" s="225"/>
      <c r="E699" s="226"/>
      <c r="F699" s="226"/>
      <c r="G699" s="226"/>
      <c r="H699" s="226"/>
      <c r="I699" s="226"/>
      <c r="J699" s="226"/>
      <c r="K699" s="226"/>
      <c r="L699" s="227">
        <f t="shared" si="53"/>
        <v>0</v>
      </c>
      <c r="M699" s="228">
        <f>+IF(B693="",0,IF(C699="",0,C699*L699))</f>
        <v>0</v>
      </c>
      <c r="N699" s="238"/>
      <c r="O699" s="238"/>
      <c r="P699" s="238"/>
      <c r="Q699" s="238"/>
      <c r="R699" s="238"/>
    </row>
    <row r="700" spans="1:18" ht="30" customHeight="1" x14ac:dyDescent="0.15">
      <c r="A700" s="468"/>
      <c r="B700" s="223"/>
      <c r="C700" s="224"/>
      <c r="D700" s="225"/>
      <c r="E700" s="226"/>
      <c r="F700" s="226"/>
      <c r="G700" s="226"/>
      <c r="H700" s="226"/>
      <c r="I700" s="226"/>
      <c r="J700" s="226"/>
      <c r="K700" s="226"/>
      <c r="L700" s="227">
        <f t="shared" si="53"/>
        <v>0</v>
      </c>
      <c r="M700" s="228">
        <f>+IF(B693="",0,IF(C700="",0,C700*L700))</f>
        <v>0</v>
      </c>
      <c r="N700" s="238"/>
      <c r="O700" s="238"/>
      <c r="P700" s="238"/>
      <c r="Q700" s="238"/>
      <c r="R700" s="238"/>
    </row>
    <row r="701" spans="1:18" ht="30" customHeight="1" x14ac:dyDescent="0.15">
      <c r="A701" s="468"/>
      <c r="B701" s="223"/>
      <c r="C701" s="224"/>
      <c r="D701" s="225"/>
      <c r="E701" s="226"/>
      <c r="F701" s="226"/>
      <c r="G701" s="226"/>
      <c r="H701" s="226"/>
      <c r="I701" s="226"/>
      <c r="J701" s="226"/>
      <c r="K701" s="226"/>
      <c r="L701" s="227">
        <f t="shared" si="53"/>
        <v>0</v>
      </c>
      <c r="M701" s="228">
        <f>+IF(B693="",0,IF(C701="",0,C701*L701))</f>
        <v>0</v>
      </c>
      <c r="N701" s="238"/>
      <c r="O701" s="238"/>
      <c r="P701" s="238"/>
      <c r="Q701" s="238"/>
      <c r="R701" s="238"/>
    </row>
    <row r="702" spans="1:18" ht="30" customHeight="1" x14ac:dyDescent="0.15">
      <c r="A702" s="468"/>
      <c r="B702" s="223"/>
      <c r="C702" s="224"/>
      <c r="D702" s="225"/>
      <c r="E702" s="226"/>
      <c r="F702" s="226"/>
      <c r="G702" s="226"/>
      <c r="H702" s="226"/>
      <c r="I702" s="226"/>
      <c r="J702" s="226"/>
      <c r="K702" s="226"/>
      <c r="L702" s="227">
        <f t="shared" si="53"/>
        <v>0</v>
      </c>
      <c r="M702" s="228">
        <f>+IF(B693="",0,IF(C702="",0,C702*L702))</f>
        <v>0</v>
      </c>
      <c r="N702" s="238"/>
      <c r="O702" s="238"/>
      <c r="P702" s="238"/>
      <c r="Q702" s="238"/>
      <c r="R702" s="238"/>
    </row>
    <row r="703" spans="1:18" ht="30" customHeight="1" x14ac:dyDescent="0.15">
      <c r="A703" s="468"/>
      <c r="B703" s="223"/>
      <c r="C703" s="224"/>
      <c r="D703" s="225"/>
      <c r="E703" s="226"/>
      <c r="F703" s="226"/>
      <c r="G703" s="226"/>
      <c r="H703" s="226"/>
      <c r="I703" s="226"/>
      <c r="J703" s="226"/>
      <c r="K703" s="226"/>
      <c r="L703" s="227">
        <f t="shared" si="53"/>
        <v>0</v>
      </c>
      <c r="M703" s="228">
        <f>+IF(B693="",0,IF(C703="",0,C703*L703))</f>
        <v>0</v>
      </c>
      <c r="N703" s="238"/>
      <c r="O703" s="238"/>
      <c r="P703" s="238"/>
      <c r="Q703" s="238"/>
      <c r="R703" s="238"/>
    </row>
    <row r="704" spans="1:18" ht="30" customHeight="1" x14ac:dyDescent="0.15">
      <c r="A704" s="468"/>
      <c r="B704" s="223"/>
      <c r="C704" s="224"/>
      <c r="D704" s="225"/>
      <c r="E704" s="226"/>
      <c r="F704" s="226"/>
      <c r="G704" s="226"/>
      <c r="H704" s="226"/>
      <c r="I704" s="226"/>
      <c r="J704" s="226"/>
      <c r="K704" s="226"/>
      <c r="L704" s="227">
        <f t="shared" si="53"/>
        <v>0</v>
      </c>
      <c r="M704" s="228">
        <f>+IF(B693="",0,IF(C704="",0,C704*L704))</f>
        <v>0</v>
      </c>
      <c r="N704" s="238"/>
      <c r="O704" s="238"/>
      <c r="P704" s="238"/>
      <c r="Q704" s="238"/>
      <c r="R704" s="238"/>
    </row>
    <row r="705" spans="1:18" ht="30" customHeight="1" x14ac:dyDescent="0.15">
      <c r="A705" s="468"/>
      <c r="B705" s="223"/>
      <c r="C705" s="224"/>
      <c r="D705" s="225"/>
      <c r="E705" s="226"/>
      <c r="F705" s="226"/>
      <c r="G705" s="226"/>
      <c r="H705" s="226"/>
      <c r="I705" s="226"/>
      <c r="J705" s="226"/>
      <c r="K705" s="226"/>
      <c r="L705" s="227">
        <f t="shared" si="53"/>
        <v>0</v>
      </c>
      <c r="M705" s="228">
        <f>+IF(B693="",0,IF(C705="",0,C705*L705))</f>
        <v>0</v>
      </c>
      <c r="N705" s="238"/>
      <c r="O705" s="238"/>
      <c r="P705" s="238"/>
      <c r="Q705" s="238"/>
      <c r="R705" s="238"/>
    </row>
    <row r="706" spans="1:18" ht="30" customHeight="1" x14ac:dyDescent="0.15">
      <c r="A706" s="468"/>
      <c r="B706" s="223"/>
      <c r="C706" s="224"/>
      <c r="D706" s="225"/>
      <c r="E706" s="226"/>
      <c r="F706" s="226"/>
      <c r="G706" s="226"/>
      <c r="H706" s="226"/>
      <c r="I706" s="226"/>
      <c r="J706" s="226"/>
      <c r="K706" s="226"/>
      <c r="L706" s="227">
        <f t="shared" si="53"/>
        <v>0</v>
      </c>
      <c r="M706" s="228">
        <f>+IF(B693="",0,IF(C706="",0,C706*L706))</f>
        <v>0</v>
      </c>
      <c r="N706" s="238"/>
      <c r="O706" s="238"/>
      <c r="P706" s="238"/>
      <c r="Q706" s="238"/>
      <c r="R706" s="238"/>
    </row>
    <row r="707" spans="1:18" ht="30" customHeight="1" x14ac:dyDescent="0.15">
      <c r="A707" s="468"/>
      <c r="B707" s="223"/>
      <c r="C707" s="224"/>
      <c r="D707" s="225"/>
      <c r="E707" s="226"/>
      <c r="F707" s="226"/>
      <c r="G707" s="226"/>
      <c r="H707" s="226"/>
      <c r="I707" s="226"/>
      <c r="J707" s="226"/>
      <c r="K707" s="226"/>
      <c r="L707" s="227">
        <f t="shared" si="53"/>
        <v>0</v>
      </c>
      <c r="M707" s="228">
        <f>+IF(B693="",0,IF(C707="",0,C707*L707))</f>
        <v>0</v>
      </c>
      <c r="N707" s="238"/>
      <c r="O707" s="238"/>
      <c r="P707" s="238"/>
      <c r="Q707" s="238"/>
      <c r="R707" s="238"/>
    </row>
    <row r="708" spans="1:18" ht="30" customHeight="1" x14ac:dyDescent="0.15">
      <c r="A708" s="468"/>
      <c r="B708" s="223"/>
      <c r="C708" s="224"/>
      <c r="D708" s="225"/>
      <c r="E708" s="226"/>
      <c r="F708" s="226"/>
      <c r="G708" s="226"/>
      <c r="H708" s="226"/>
      <c r="I708" s="226"/>
      <c r="J708" s="226"/>
      <c r="K708" s="226"/>
      <c r="L708" s="227">
        <f t="shared" si="53"/>
        <v>0</v>
      </c>
      <c r="M708" s="228">
        <f>+IF(B693="",0,IF(C708="",0,C708*L708))</f>
        <v>0</v>
      </c>
      <c r="N708" s="238"/>
      <c r="O708" s="238"/>
      <c r="P708" s="238"/>
      <c r="Q708" s="238"/>
      <c r="R708" s="238"/>
    </row>
    <row r="709" spans="1:18" ht="30" customHeight="1" x14ac:dyDescent="0.15">
      <c r="A709" s="468"/>
      <c r="B709" s="223"/>
      <c r="C709" s="224"/>
      <c r="D709" s="225"/>
      <c r="E709" s="226"/>
      <c r="F709" s="226"/>
      <c r="G709" s="226"/>
      <c r="H709" s="226"/>
      <c r="I709" s="226"/>
      <c r="J709" s="226"/>
      <c r="K709" s="226"/>
      <c r="L709" s="227">
        <f t="shared" si="53"/>
        <v>0</v>
      </c>
      <c r="M709" s="228">
        <f>+IF(B693="",0,IF(C709="",0,C709*L709))</f>
        <v>0</v>
      </c>
      <c r="N709" s="238"/>
      <c r="O709" s="238"/>
      <c r="P709" s="238"/>
      <c r="Q709" s="238"/>
      <c r="R709" s="238"/>
    </row>
    <row r="710" spans="1:18" ht="30" customHeight="1" x14ac:dyDescent="0.15">
      <c r="A710" s="469"/>
      <c r="B710" s="229"/>
      <c r="C710" s="230"/>
      <c r="D710" s="231"/>
      <c r="E710" s="232"/>
      <c r="F710" s="232"/>
      <c r="G710" s="232"/>
      <c r="H710" s="232"/>
      <c r="I710" s="232"/>
      <c r="J710" s="232"/>
      <c r="K710" s="232"/>
      <c r="L710" s="233">
        <f t="shared" si="53"/>
        <v>0</v>
      </c>
      <c r="M710" s="234">
        <f>+IF(B693="",0,IF(C710="",0,C710*L710))</f>
        <v>0</v>
      </c>
      <c r="N710" s="238"/>
      <c r="O710" s="238"/>
      <c r="P710" s="238"/>
      <c r="Q710" s="238"/>
      <c r="R710" s="238"/>
    </row>
    <row r="711" spans="1:18" ht="30" customHeight="1" x14ac:dyDescent="0.15">
      <c r="A711" s="470" t="str">
        <f>B693&amp;"計"</f>
        <v>計</v>
      </c>
      <c r="B711" s="471"/>
      <c r="C711" s="472"/>
      <c r="D711" s="235">
        <f>+SUM(D697:D710)</f>
        <v>0</v>
      </c>
      <c r="E711" s="235">
        <f t="shared" ref="E711:K711" si="54">+SUM(E697:E710)</f>
        <v>0</v>
      </c>
      <c r="F711" s="235">
        <f t="shared" si="54"/>
        <v>0</v>
      </c>
      <c r="G711" s="235">
        <f t="shared" si="54"/>
        <v>0</v>
      </c>
      <c r="H711" s="235">
        <f t="shared" si="54"/>
        <v>0</v>
      </c>
      <c r="I711" s="235">
        <f t="shared" si="54"/>
        <v>0</v>
      </c>
      <c r="J711" s="235">
        <f t="shared" si="54"/>
        <v>0</v>
      </c>
      <c r="K711" s="235">
        <f t="shared" si="54"/>
        <v>0</v>
      </c>
      <c r="L711" s="236">
        <f>+SUM(D711:K711)</f>
        <v>0</v>
      </c>
      <c r="M711" s="237"/>
      <c r="N711" s="238"/>
      <c r="O711" s="238"/>
      <c r="P711" s="238"/>
      <c r="Q711" s="238"/>
      <c r="R711" s="238"/>
    </row>
    <row r="712" spans="1:18" ht="27" customHeight="1" x14ac:dyDescent="0.15">
      <c r="A712" s="470" t="s">
        <v>155</v>
      </c>
      <c r="B712" s="471"/>
      <c r="C712" s="472"/>
      <c r="D712" s="202">
        <f>IF(B693="",0,SUMPRODUCT(C697:C710,D697:D710))</f>
        <v>0</v>
      </c>
      <c r="E712" s="202">
        <f>IF(B693="",0,SUMPRODUCT(C697:C710,E697:E710))</f>
        <v>0</v>
      </c>
      <c r="F712" s="202">
        <f>IF(B693="",0,SUMPRODUCT(C697:C710,F697:F710))</f>
        <v>0</v>
      </c>
      <c r="G712" s="202">
        <f>IF(B693="",0,SUMPRODUCT(C697:C710,G697:G710))</f>
        <v>0</v>
      </c>
      <c r="H712" s="202">
        <f>IF(B693="",0,SUMPRODUCT(C697:C710,H697:H710))</f>
        <v>0</v>
      </c>
      <c r="I712" s="202">
        <f>IF(B693="",0,SUMPRODUCT(C697:C710,I697:I710))</f>
        <v>0</v>
      </c>
      <c r="J712" s="202">
        <f>IF(B693="",0,SUMPRODUCT(C697:C710,J697:J710))</f>
        <v>0</v>
      </c>
      <c r="K712" s="202">
        <f>IF(B693="",0,SUMPRODUCT(C697:C710,K697:K710))</f>
        <v>0</v>
      </c>
      <c r="L712" s="237"/>
      <c r="M712" s="239">
        <f>SUM(D712:K712)</f>
        <v>0</v>
      </c>
      <c r="N712" s="238"/>
      <c r="O712" s="238"/>
      <c r="P712" s="238"/>
      <c r="Q712" s="238"/>
      <c r="R712" s="238"/>
    </row>
    <row r="713" spans="1:18" ht="27" customHeight="1" x14ac:dyDescent="0.15">
      <c r="A713" s="187" t="s">
        <v>159</v>
      </c>
      <c r="B713" s="195"/>
      <c r="C713" s="195"/>
      <c r="D713" s="195"/>
      <c r="E713" s="203"/>
      <c r="F713" s="203"/>
      <c r="G713" s="203"/>
      <c r="H713" s="203"/>
      <c r="I713" s="203"/>
      <c r="J713" s="203"/>
      <c r="K713" s="203"/>
      <c r="L713" s="203"/>
      <c r="M713" s="204" t="s">
        <v>641</v>
      </c>
    </row>
    <row r="714" spans="1:18" x14ac:dyDescent="0.15">
      <c r="A714" s="187" t="s">
        <v>447</v>
      </c>
    </row>
    <row r="715" spans="1:18" ht="13.5" customHeight="1" x14ac:dyDescent="0.15">
      <c r="A715" s="187" t="s">
        <v>448</v>
      </c>
      <c r="N715" s="205"/>
      <c r="O715" s="205"/>
      <c r="P715" s="205"/>
      <c r="Q715" s="205"/>
      <c r="R715" s="205"/>
    </row>
    <row r="716" spans="1:18" x14ac:dyDescent="0.15">
      <c r="A716" s="206" t="s">
        <v>449</v>
      </c>
      <c r="B716" s="205"/>
      <c r="C716" s="205"/>
      <c r="D716" s="205"/>
      <c r="E716" s="205"/>
      <c r="F716" s="205"/>
      <c r="G716" s="205"/>
      <c r="H716" s="205"/>
      <c r="I716" s="205"/>
      <c r="J716" s="205"/>
      <c r="K716" s="205"/>
      <c r="L716" s="205"/>
      <c r="M716" s="205"/>
      <c r="N716" s="205"/>
      <c r="O716" s="205"/>
      <c r="P716" s="205"/>
      <c r="Q716" s="205"/>
      <c r="R716" s="205"/>
    </row>
    <row r="717" spans="1:18" x14ac:dyDescent="0.15">
      <c r="A717" s="207" t="s">
        <v>148</v>
      </c>
      <c r="B717" s="205"/>
      <c r="C717" s="205"/>
      <c r="D717" s="205"/>
      <c r="E717" s="205"/>
      <c r="F717" s="205"/>
      <c r="G717" s="205"/>
      <c r="H717" s="205"/>
      <c r="I717" s="205"/>
      <c r="J717" s="205"/>
      <c r="K717" s="205"/>
      <c r="L717" s="205"/>
      <c r="M717" s="205"/>
      <c r="N717" s="205"/>
      <c r="O717" s="205"/>
      <c r="P717" s="205"/>
      <c r="Q717" s="205"/>
      <c r="R717" s="205"/>
    </row>
    <row r="718" spans="1:18" x14ac:dyDescent="0.15">
      <c r="A718" s="206" t="s">
        <v>149</v>
      </c>
      <c r="B718" s="205"/>
      <c r="C718" s="205"/>
      <c r="D718" s="205"/>
      <c r="E718" s="205"/>
      <c r="F718" s="205"/>
      <c r="G718" s="205"/>
      <c r="H718" s="205"/>
      <c r="I718" s="205"/>
      <c r="J718" s="205"/>
      <c r="K718" s="205"/>
      <c r="L718" s="205"/>
      <c r="M718" s="205"/>
      <c r="N718" s="205"/>
      <c r="O718" s="205"/>
      <c r="P718" s="205"/>
      <c r="Q718" s="205"/>
      <c r="R718" s="205"/>
    </row>
    <row r="719" spans="1:18" x14ac:dyDescent="0.15">
      <c r="A719" s="208" t="s">
        <v>160</v>
      </c>
      <c r="B719" s="205"/>
      <c r="C719" s="205"/>
      <c r="D719" s="205"/>
      <c r="E719" s="205"/>
      <c r="F719" s="205"/>
      <c r="G719" s="205"/>
      <c r="H719" s="205"/>
      <c r="I719" s="205"/>
      <c r="J719" s="205"/>
      <c r="K719" s="205"/>
      <c r="L719" s="205"/>
      <c r="M719" s="205"/>
      <c r="N719" s="205"/>
      <c r="O719" s="205"/>
      <c r="P719" s="205"/>
      <c r="Q719" s="205"/>
      <c r="R719" s="205"/>
    </row>
    <row r="720" spans="1:18" x14ac:dyDescent="0.15">
      <c r="A720" s="208"/>
      <c r="B720" s="205"/>
      <c r="C720" s="205"/>
      <c r="D720" s="205"/>
      <c r="E720" s="205"/>
      <c r="F720" s="205"/>
      <c r="G720" s="205"/>
      <c r="H720" s="205"/>
      <c r="I720" s="205"/>
      <c r="J720" s="205"/>
      <c r="K720" s="205"/>
      <c r="L720" s="205"/>
      <c r="M720" s="205"/>
      <c r="N720" s="205"/>
      <c r="O720" s="205"/>
      <c r="P720" s="205"/>
      <c r="Q720" s="205"/>
      <c r="R720" s="205"/>
    </row>
    <row r="721" spans="1:18" ht="24" x14ac:dyDescent="0.15">
      <c r="A721" s="260" t="s">
        <v>151</v>
      </c>
      <c r="B721" s="240"/>
      <c r="C721" s="241" t="str">
        <f>+IF(OR(B721="月",B721="時間",B721="日"),"","←未選択です。賃金計算ができません。")</f>
        <v>←未選択です。賃金計算ができません。</v>
      </c>
      <c r="D721" s="241"/>
      <c r="N721" s="205"/>
      <c r="O721" s="205"/>
      <c r="P721" s="205"/>
      <c r="Q721" s="205"/>
      <c r="R721" s="205"/>
    </row>
    <row r="722" spans="1:18" x14ac:dyDescent="0.15">
      <c r="A722" s="208"/>
      <c r="B722" s="205"/>
      <c r="C722" s="205"/>
      <c r="D722" s="205"/>
      <c r="E722" s="205"/>
      <c r="F722" s="205"/>
      <c r="G722" s="205"/>
      <c r="H722" s="205"/>
      <c r="I722" s="205"/>
      <c r="J722" s="205"/>
      <c r="K722" s="205"/>
      <c r="L722" s="205"/>
      <c r="M722" s="205"/>
      <c r="N722" s="205"/>
      <c r="O722" s="205"/>
      <c r="P722" s="205"/>
      <c r="Q722" s="205"/>
      <c r="R722" s="205"/>
    </row>
    <row r="723" spans="1:18" ht="13.5" customHeight="1" x14ac:dyDescent="0.15">
      <c r="A723" s="485" t="s">
        <v>142</v>
      </c>
      <c r="B723" s="485" t="s">
        <v>152</v>
      </c>
      <c r="C723" s="474" t="str">
        <f>+"単価
（円/"&amp;B721&amp;"）"</f>
        <v>単価
（円/）</v>
      </c>
      <c r="D723" s="456" t="str">
        <f>+"活動時間（単位："&amp;B721&amp;"）"</f>
        <v>活動時間（単位：）</v>
      </c>
      <c r="E723" s="457"/>
      <c r="F723" s="457"/>
      <c r="G723" s="457"/>
      <c r="H723" s="457"/>
      <c r="I723" s="457"/>
      <c r="J723" s="457"/>
      <c r="K723" s="457"/>
      <c r="L723" s="458"/>
      <c r="M723" s="487" t="s">
        <v>161</v>
      </c>
      <c r="N723" s="195"/>
      <c r="O723" s="195"/>
      <c r="P723" s="195"/>
      <c r="Q723" s="195"/>
      <c r="R723" s="195"/>
    </row>
    <row r="724" spans="1:18" x14ac:dyDescent="0.15">
      <c r="A724" s="485"/>
      <c r="B724" s="485"/>
      <c r="C724" s="474"/>
      <c r="D724" s="196" t="s">
        <v>162</v>
      </c>
      <c r="E724" s="196" t="s">
        <v>144</v>
      </c>
      <c r="F724" s="196" t="s">
        <v>145</v>
      </c>
      <c r="G724" s="196" t="s">
        <v>1</v>
      </c>
      <c r="H724" s="196" t="s">
        <v>2</v>
      </c>
      <c r="I724" s="196" t="s">
        <v>3</v>
      </c>
      <c r="J724" s="196" t="s">
        <v>5</v>
      </c>
      <c r="K724" s="196" t="s">
        <v>4</v>
      </c>
      <c r="L724" s="196" t="s">
        <v>146</v>
      </c>
      <c r="M724" s="488"/>
      <c r="N724" s="197"/>
      <c r="O724" s="197"/>
      <c r="P724" s="197"/>
      <c r="Q724" s="197"/>
      <c r="R724" s="197"/>
    </row>
    <row r="725" spans="1:18" ht="30" customHeight="1" x14ac:dyDescent="0.15">
      <c r="A725" s="467"/>
      <c r="B725" s="216"/>
      <c r="C725" s="217"/>
      <c r="D725" s="218"/>
      <c r="E725" s="219"/>
      <c r="F725" s="219"/>
      <c r="G725" s="219"/>
      <c r="H725" s="219"/>
      <c r="I725" s="219"/>
      <c r="J725" s="219"/>
      <c r="K725" s="219"/>
      <c r="L725" s="220">
        <f t="shared" ref="L725:L738" si="55">+SUM(D725:K725)</f>
        <v>0</v>
      </c>
      <c r="M725" s="221">
        <f>+IF(B721="",0,IF(C725="",0,C725*L725))</f>
        <v>0</v>
      </c>
      <c r="N725" s="238"/>
      <c r="O725" s="238"/>
      <c r="P725" s="238"/>
      <c r="Q725" s="238"/>
      <c r="R725" s="238"/>
    </row>
    <row r="726" spans="1:18" ht="30" customHeight="1" x14ac:dyDescent="0.15">
      <c r="A726" s="468"/>
      <c r="B726" s="223"/>
      <c r="C726" s="224"/>
      <c r="D726" s="225"/>
      <c r="E726" s="226"/>
      <c r="F726" s="226"/>
      <c r="G726" s="226"/>
      <c r="H726" s="226"/>
      <c r="I726" s="226"/>
      <c r="J726" s="226"/>
      <c r="K726" s="226"/>
      <c r="L726" s="227">
        <f t="shared" si="55"/>
        <v>0</v>
      </c>
      <c r="M726" s="228">
        <f>+IF(B721="",0,IF(C726="",0,C726*L726))</f>
        <v>0</v>
      </c>
      <c r="N726" s="238"/>
      <c r="O726" s="238"/>
      <c r="P726" s="238"/>
      <c r="Q726" s="238"/>
      <c r="R726" s="238"/>
    </row>
    <row r="727" spans="1:18" ht="30" customHeight="1" x14ac:dyDescent="0.15">
      <c r="A727" s="468"/>
      <c r="B727" s="223"/>
      <c r="C727" s="224"/>
      <c r="D727" s="225"/>
      <c r="E727" s="226"/>
      <c r="F727" s="226"/>
      <c r="G727" s="226"/>
      <c r="H727" s="226"/>
      <c r="I727" s="226"/>
      <c r="J727" s="226"/>
      <c r="K727" s="226"/>
      <c r="L727" s="227">
        <f t="shared" si="55"/>
        <v>0</v>
      </c>
      <c r="M727" s="228">
        <f>+IF(B721="",0,IF(C727="",0,C727*L727))</f>
        <v>0</v>
      </c>
      <c r="N727" s="238"/>
      <c r="O727" s="238"/>
      <c r="P727" s="238"/>
      <c r="Q727" s="238"/>
      <c r="R727" s="238"/>
    </row>
    <row r="728" spans="1:18" ht="30" customHeight="1" x14ac:dyDescent="0.15">
      <c r="A728" s="468"/>
      <c r="B728" s="223"/>
      <c r="C728" s="224"/>
      <c r="D728" s="225"/>
      <c r="E728" s="226"/>
      <c r="F728" s="226"/>
      <c r="G728" s="226"/>
      <c r="H728" s="226"/>
      <c r="I728" s="226"/>
      <c r="J728" s="226"/>
      <c r="K728" s="226"/>
      <c r="L728" s="227">
        <f t="shared" si="55"/>
        <v>0</v>
      </c>
      <c r="M728" s="228">
        <f>+IF(B721="",0,IF(C728="",0,C728*L728))</f>
        <v>0</v>
      </c>
      <c r="N728" s="238"/>
      <c r="O728" s="238"/>
      <c r="P728" s="238"/>
      <c r="Q728" s="238"/>
      <c r="R728" s="238"/>
    </row>
    <row r="729" spans="1:18" ht="30" customHeight="1" x14ac:dyDescent="0.15">
      <c r="A729" s="468"/>
      <c r="B729" s="223"/>
      <c r="C729" s="224"/>
      <c r="D729" s="225"/>
      <c r="E729" s="226"/>
      <c r="F729" s="226"/>
      <c r="G729" s="226"/>
      <c r="H729" s="226"/>
      <c r="I729" s="226"/>
      <c r="J729" s="226"/>
      <c r="K729" s="226"/>
      <c r="L729" s="227">
        <f t="shared" si="55"/>
        <v>0</v>
      </c>
      <c r="M729" s="228">
        <f>+IF(B721="",0,IF(C729="",0,C729*L729))</f>
        <v>0</v>
      </c>
      <c r="N729" s="238"/>
      <c r="O729" s="238"/>
      <c r="P729" s="238"/>
      <c r="Q729" s="238"/>
      <c r="R729" s="238"/>
    </row>
    <row r="730" spans="1:18" ht="30" customHeight="1" x14ac:dyDescent="0.15">
      <c r="A730" s="468"/>
      <c r="B730" s="223"/>
      <c r="C730" s="224"/>
      <c r="D730" s="225"/>
      <c r="E730" s="226"/>
      <c r="F730" s="226"/>
      <c r="G730" s="226"/>
      <c r="H730" s="226"/>
      <c r="I730" s="226"/>
      <c r="J730" s="226"/>
      <c r="K730" s="226"/>
      <c r="L730" s="227">
        <f t="shared" si="55"/>
        <v>0</v>
      </c>
      <c r="M730" s="228">
        <f>+IF(B721="",0,IF(C730="",0,C730*L730))</f>
        <v>0</v>
      </c>
      <c r="N730" s="238"/>
      <c r="O730" s="238"/>
      <c r="P730" s="238"/>
      <c r="Q730" s="238"/>
      <c r="R730" s="238"/>
    </row>
    <row r="731" spans="1:18" ht="30" customHeight="1" x14ac:dyDescent="0.15">
      <c r="A731" s="468"/>
      <c r="B731" s="223"/>
      <c r="C731" s="224"/>
      <c r="D731" s="225"/>
      <c r="E731" s="226"/>
      <c r="F731" s="226"/>
      <c r="G731" s="226"/>
      <c r="H731" s="226"/>
      <c r="I731" s="226"/>
      <c r="J731" s="226"/>
      <c r="K731" s="226"/>
      <c r="L731" s="227">
        <f t="shared" si="55"/>
        <v>0</v>
      </c>
      <c r="M731" s="228">
        <f>+IF(B721="",0,IF(C731="",0,C731*L731))</f>
        <v>0</v>
      </c>
      <c r="N731" s="238"/>
      <c r="O731" s="238"/>
      <c r="P731" s="238"/>
      <c r="Q731" s="238"/>
      <c r="R731" s="238"/>
    </row>
    <row r="732" spans="1:18" ht="30" customHeight="1" x14ac:dyDescent="0.15">
      <c r="A732" s="468"/>
      <c r="B732" s="223"/>
      <c r="C732" s="224"/>
      <c r="D732" s="225"/>
      <c r="E732" s="226"/>
      <c r="F732" s="226"/>
      <c r="G732" s="226"/>
      <c r="H732" s="226"/>
      <c r="I732" s="226"/>
      <c r="J732" s="226"/>
      <c r="K732" s="226"/>
      <c r="L732" s="227">
        <f t="shared" si="55"/>
        <v>0</v>
      </c>
      <c r="M732" s="228">
        <f>+IF(B721="",0,IF(C732="",0,C732*L732))</f>
        <v>0</v>
      </c>
      <c r="N732" s="238"/>
      <c r="O732" s="238"/>
      <c r="P732" s="238"/>
      <c r="Q732" s="238"/>
      <c r="R732" s="238"/>
    </row>
    <row r="733" spans="1:18" ht="30" customHeight="1" x14ac:dyDescent="0.15">
      <c r="A733" s="468"/>
      <c r="B733" s="223"/>
      <c r="C733" s="224"/>
      <c r="D733" s="225"/>
      <c r="E733" s="226"/>
      <c r="F733" s="226"/>
      <c r="G733" s="226"/>
      <c r="H733" s="226"/>
      <c r="I733" s="226"/>
      <c r="J733" s="226"/>
      <c r="K733" s="226"/>
      <c r="L733" s="227">
        <f t="shared" si="55"/>
        <v>0</v>
      </c>
      <c r="M733" s="228">
        <f>+IF(B721="",0,IF(C733="",0,C733*L733))</f>
        <v>0</v>
      </c>
      <c r="N733" s="238"/>
      <c r="O733" s="238"/>
      <c r="P733" s="238"/>
      <c r="Q733" s="238"/>
      <c r="R733" s="238"/>
    </row>
    <row r="734" spans="1:18" ht="30" customHeight="1" x14ac:dyDescent="0.15">
      <c r="A734" s="468"/>
      <c r="B734" s="223"/>
      <c r="C734" s="224"/>
      <c r="D734" s="225"/>
      <c r="E734" s="226"/>
      <c r="F734" s="226"/>
      <c r="G734" s="226"/>
      <c r="H734" s="226"/>
      <c r="I734" s="226"/>
      <c r="J734" s="226"/>
      <c r="K734" s="226"/>
      <c r="L734" s="227">
        <f t="shared" si="55"/>
        <v>0</v>
      </c>
      <c r="M734" s="228">
        <f>+IF(B721="",0,IF(C734="",0,C734*L734))</f>
        <v>0</v>
      </c>
      <c r="N734" s="238"/>
      <c r="O734" s="238"/>
      <c r="P734" s="238"/>
      <c r="Q734" s="238"/>
      <c r="R734" s="238"/>
    </row>
    <row r="735" spans="1:18" ht="30" customHeight="1" x14ac:dyDescent="0.15">
      <c r="A735" s="468"/>
      <c r="B735" s="223"/>
      <c r="C735" s="224"/>
      <c r="D735" s="225"/>
      <c r="E735" s="226"/>
      <c r="F735" s="226"/>
      <c r="G735" s="226"/>
      <c r="H735" s="226"/>
      <c r="I735" s="226"/>
      <c r="J735" s="226"/>
      <c r="K735" s="226"/>
      <c r="L735" s="227">
        <f t="shared" si="55"/>
        <v>0</v>
      </c>
      <c r="M735" s="228">
        <f>+IF(B721="",0,IF(C735="",0,C735*L735))</f>
        <v>0</v>
      </c>
      <c r="N735" s="238"/>
      <c r="O735" s="238"/>
      <c r="P735" s="238"/>
      <c r="Q735" s="238"/>
      <c r="R735" s="238"/>
    </row>
    <row r="736" spans="1:18" ht="30" customHeight="1" x14ac:dyDescent="0.15">
      <c r="A736" s="468"/>
      <c r="B736" s="223"/>
      <c r="C736" s="224"/>
      <c r="D736" s="225"/>
      <c r="E736" s="226"/>
      <c r="F736" s="226"/>
      <c r="G736" s="226"/>
      <c r="H736" s="226"/>
      <c r="I736" s="226"/>
      <c r="J736" s="226"/>
      <c r="K736" s="226"/>
      <c r="L736" s="227">
        <f t="shared" si="55"/>
        <v>0</v>
      </c>
      <c r="M736" s="228">
        <f>+IF(B721="",0,IF(C736="",0,C736*L736))</f>
        <v>0</v>
      </c>
      <c r="N736" s="238"/>
      <c r="O736" s="238"/>
      <c r="P736" s="238"/>
      <c r="Q736" s="238"/>
      <c r="R736" s="238"/>
    </row>
    <row r="737" spans="1:18" ht="30" customHeight="1" x14ac:dyDescent="0.15">
      <c r="A737" s="468"/>
      <c r="B737" s="223"/>
      <c r="C737" s="224"/>
      <c r="D737" s="225"/>
      <c r="E737" s="226"/>
      <c r="F737" s="226"/>
      <c r="G737" s="226"/>
      <c r="H737" s="226"/>
      <c r="I737" s="226"/>
      <c r="J737" s="226"/>
      <c r="K737" s="226"/>
      <c r="L737" s="227">
        <f t="shared" si="55"/>
        <v>0</v>
      </c>
      <c r="M737" s="228">
        <f>+IF(B721="",0,IF(C737="",0,C737*L737))</f>
        <v>0</v>
      </c>
      <c r="N737" s="238"/>
      <c r="O737" s="238"/>
      <c r="P737" s="238"/>
      <c r="Q737" s="238"/>
      <c r="R737" s="238"/>
    </row>
    <row r="738" spans="1:18" ht="30" customHeight="1" x14ac:dyDescent="0.15">
      <c r="A738" s="469"/>
      <c r="B738" s="229"/>
      <c r="C738" s="230"/>
      <c r="D738" s="231"/>
      <c r="E738" s="232"/>
      <c r="F738" s="232"/>
      <c r="G738" s="232"/>
      <c r="H738" s="232"/>
      <c r="I738" s="232"/>
      <c r="J738" s="232"/>
      <c r="K738" s="232"/>
      <c r="L738" s="233">
        <f t="shared" si="55"/>
        <v>0</v>
      </c>
      <c r="M738" s="234">
        <f>+IF(B721="",0,IF(C738="",0,C738*L738))</f>
        <v>0</v>
      </c>
      <c r="N738" s="238"/>
      <c r="O738" s="238"/>
      <c r="P738" s="238"/>
      <c r="Q738" s="238"/>
      <c r="R738" s="238"/>
    </row>
    <row r="739" spans="1:18" ht="30" customHeight="1" x14ac:dyDescent="0.15">
      <c r="A739" s="470" t="str">
        <f>B721&amp;"計"</f>
        <v>計</v>
      </c>
      <c r="B739" s="471"/>
      <c r="C739" s="472"/>
      <c r="D739" s="235">
        <f>+SUM(D725:D738)</f>
        <v>0</v>
      </c>
      <c r="E739" s="235">
        <f t="shared" ref="E739:K739" si="56">+SUM(E725:E738)</f>
        <v>0</v>
      </c>
      <c r="F739" s="235">
        <f t="shared" si="56"/>
        <v>0</v>
      </c>
      <c r="G739" s="235">
        <f t="shared" si="56"/>
        <v>0</v>
      </c>
      <c r="H739" s="235">
        <f t="shared" si="56"/>
        <v>0</v>
      </c>
      <c r="I739" s="235">
        <f t="shared" si="56"/>
        <v>0</v>
      </c>
      <c r="J739" s="235">
        <f t="shared" si="56"/>
        <v>0</v>
      </c>
      <c r="K739" s="235">
        <f t="shared" si="56"/>
        <v>0</v>
      </c>
      <c r="L739" s="236">
        <f>+SUM(D739:K739)</f>
        <v>0</v>
      </c>
      <c r="M739" s="237"/>
      <c r="N739" s="238"/>
      <c r="O739" s="238"/>
      <c r="P739" s="238"/>
      <c r="Q739" s="238"/>
      <c r="R739" s="238"/>
    </row>
    <row r="740" spans="1:18" ht="27" customHeight="1" x14ac:dyDescent="0.15">
      <c r="A740" s="470" t="s">
        <v>155</v>
      </c>
      <c r="B740" s="471"/>
      <c r="C740" s="472"/>
      <c r="D740" s="202">
        <f>IF(B721="",0,SUMPRODUCT(C725:C738,D725:D738))</f>
        <v>0</v>
      </c>
      <c r="E740" s="202">
        <f>IF(B721="",0,SUMPRODUCT(C725:C738,E725:E738))</f>
        <v>0</v>
      </c>
      <c r="F740" s="202">
        <f>IF(B721="",0,SUMPRODUCT(C725:C738,F725:F738))</f>
        <v>0</v>
      </c>
      <c r="G740" s="202">
        <f>IF(B721="",0,SUMPRODUCT(C725:C738,G725:G738))</f>
        <v>0</v>
      </c>
      <c r="H740" s="202">
        <f>IF(B721="",0,SUMPRODUCT(C725:C738,H725:H738))</f>
        <v>0</v>
      </c>
      <c r="I740" s="202">
        <f>IF(B721="",0,SUMPRODUCT(C725:C738,I725:I738))</f>
        <v>0</v>
      </c>
      <c r="J740" s="202">
        <f>IF(B721="",0,SUMPRODUCT(C725:C738,J725:J738))</f>
        <v>0</v>
      </c>
      <c r="K740" s="202">
        <f>IF(B721="",0,SUMPRODUCT(C725:C738,K725:K738))</f>
        <v>0</v>
      </c>
      <c r="L740" s="237"/>
      <c r="M740" s="239">
        <f>SUM(D740:K740)</f>
        <v>0</v>
      </c>
      <c r="N740" s="238"/>
      <c r="O740" s="238"/>
      <c r="P740" s="238"/>
      <c r="Q740" s="238"/>
      <c r="R740" s="238"/>
    </row>
  </sheetData>
  <sheetProtection formatColumns="0" formatRows="0" insertColumns="0" insertRows="0" deleteColumns="0" deleteRows="0"/>
  <mergeCells count="259">
    <mergeCell ref="A725:A738"/>
    <mergeCell ref="A739:C739"/>
    <mergeCell ref="A740:C740"/>
    <mergeCell ref="D695:L695"/>
    <mergeCell ref="M695:M696"/>
    <mergeCell ref="A697:A710"/>
    <mergeCell ref="A711:C711"/>
    <mergeCell ref="A712:C712"/>
    <mergeCell ref="A723:A724"/>
    <mergeCell ref="B723:B724"/>
    <mergeCell ref="C723:C724"/>
    <mergeCell ref="D723:L723"/>
    <mergeCell ref="M723:M724"/>
    <mergeCell ref="A669:A682"/>
    <mergeCell ref="A683:C683"/>
    <mergeCell ref="A684:C684"/>
    <mergeCell ref="A695:A696"/>
    <mergeCell ref="B695:B696"/>
    <mergeCell ref="C695:C696"/>
    <mergeCell ref="D639:L639"/>
    <mergeCell ref="M639:M640"/>
    <mergeCell ref="A641:A654"/>
    <mergeCell ref="A655:C655"/>
    <mergeCell ref="A656:C656"/>
    <mergeCell ref="A667:A668"/>
    <mergeCell ref="B667:B668"/>
    <mergeCell ref="C667:C668"/>
    <mergeCell ref="D667:L667"/>
    <mergeCell ref="M667:M668"/>
    <mergeCell ref="A613:A626"/>
    <mergeCell ref="A627:C627"/>
    <mergeCell ref="A628:C628"/>
    <mergeCell ref="A639:A640"/>
    <mergeCell ref="B639:B640"/>
    <mergeCell ref="C639:C640"/>
    <mergeCell ref="D583:L583"/>
    <mergeCell ref="M583:M584"/>
    <mergeCell ref="A585:A598"/>
    <mergeCell ref="A599:C599"/>
    <mergeCell ref="A600:C600"/>
    <mergeCell ref="A611:A612"/>
    <mergeCell ref="B611:B612"/>
    <mergeCell ref="C611:C612"/>
    <mergeCell ref="D611:L611"/>
    <mergeCell ref="M611:M612"/>
    <mergeCell ref="A557:A570"/>
    <mergeCell ref="A571:C571"/>
    <mergeCell ref="A572:C572"/>
    <mergeCell ref="A583:A584"/>
    <mergeCell ref="B583:B584"/>
    <mergeCell ref="C583:C584"/>
    <mergeCell ref="D527:L527"/>
    <mergeCell ref="M527:M528"/>
    <mergeCell ref="A529:A542"/>
    <mergeCell ref="A543:C543"/>
    <mergeCell ref="A544:C544"/>
    <mergeCell ref="A555:A556"/>
    <mergeCell ref="B555:B556"/>
    <mergeCell ref="C555:C556"/>
    <mergeCell ref="D555:L555"/>
    <mergeCell ref="M555:M556"/>
    <mergeCell ref="A501:A514"/>
    <mergeCell ref="A515:C515"/>
    <mergeCell ref="A516:C516"/>
    <mergeCell ref="A527:A528"/>
    <mergeCell ref="B527:B528"/>
    <mergeCell ref="C527:C528"/>
    <mergeCell ref="D471:L471"/>
    <mergeCell ref="M471:M472"/>
    <mergeCell ref="A473:A486"/>
    <mergeCell ref="A487:C487"/>
    <mergeCell ref="A488:C488"/>
    <mergeCell ref="A499:A500"/>
    <mergeCell ref="B499:B500"/>
    <mergeCell ref="C499:C500"/>
    <mergeCell ref="D499:L499"/>
    <mergeCell ref="M499:M500"/>
    <mergeCell ref="A445:A458"/>
    <mergeCell ref="A459:C459"/>
    <mergeCell ref="A460:C460"/>
    <mergeCell ref="A471:A472"/>
    <mergeCell ref="B471:B472"/>
    <mergeCell ref="C471:C472"/>
    <mergeCell ref="D415:L415"/>
    <mergeCell ref="M415:M416"/>
    <mergeCell ref="A417:A430"/>
    <mergeCell ref="A431:C431"/>
    <mergeCell ref="A432:C432"/>
    <mergeCell ref="A443:A444"/>
    <mergeCell ref="B443:B444"/>
    <mergeCell ref="C443:C444"/>
    <mergeCell ref="D443:L443"/>
    <mergeCell ref="M443:M444"/>
    <mergeCell ref="A389:A402"/>
    <mergeCell ref="A403:C403"/>
    <mergeCell ref="A404:C404"/>
    <mergeCell ref="A415:A416"/>
    <mergeCell ref="B415:B416"/>
    <mergeCell ref="C415:C416"/>
    <mergeCell ref="D359:L359"/>
    <mergeCell ref="M359:M360"/>
    <mergeCell ref="A361:A374"/>
    <mergeCell ref="A375:C375"/>
    <mergeCell ref="A376:C376"/>
    <mergeCell ref="A387:A388"/>
    <mergeCell ref="B387:B388"/>
    <mergeCell ref="C387:C388"/>
    <mergeCell ref="D387:L387"/>
    <mergeCell ref="M387:M388"/>
    <mergeCell ref="A333:A346"/>
    <mergeCell ref="A347:C347"/>
    <mergeCell ref="A348:C348"/>
    <mergeCell ref="A359:A360"/>
    <mergeCell ref="B359:B360"/>
    <mergeCell ref="C359:C360"/>
    <mergeCell ref="D303:L303"/>
    <mergeCell ref="M303:M304"/>
    <mergeCell ref="A305:A318"/>
    <mergeCell ref="A319:C319"/>
    <mergeCell ref="A320:C320"/>
    <mergeCell ref="A331:A332"/>
    <mergeCell ref="B331:B332"/>
    <mergeCell ref="C331:C332"/>
    <mergeCell ref="D331:L331"/>
    <mergeCell ref="M331:M332"/>
    <mergeCell ref="A277:A290"/>
    <mergeCell ref="A291:C291"/>
    <mergeCell ref="A292:C292"/>
    <mergeCell ref="A303:A304"/>
    <mergeCell ref="B303:B304"/>
    <mergeCell ref="C303:C304"/>
    <mergeCell ref="D247:L247"/>
    <mergeCell ref="M247:M248"/>
    <mergeCell ref="A249:A262"/>
    <mergeCell ref="A263:C263"/>
    <mergeCell ref="A264:C264"/>
    <mergeCell ref="A275:A276"/>
    <mergeCell ref="B275:B276"/>
    <mergeCell ref="C275:C276"/>
    <mergeCell ref="D275:L275"/>
    <mergeCell ref="M275:M276"/>
    <mergeCell ref="A221:A234"/>
    <mergeCell ref="A235:C235"/>
    <mergeCell ref="A236:C236"/>
    <mergeCell ref="A247:A248"/>
    <mergeCell ref="B247:B248"/>
    <mergeCell ref="C247:C248"/>
    <mergeCell ref="D191:L191"/>
    <mergeCell ref="M191:M192"/>
    <mergeCell ref="A193:A206"/>
    <mergeCell ref="A207:C207"/>
    <mergeCell ref="A208:C208"/>
    <mergeCell ref="A219:A220"/>
    <mergeCell ref="B219:B220"/>
    <mergeCell ref="C219:C220"/>
    <mergeCell ref="D219:L219"/>
    <mergeCell ref="M219:M220"/>
    <mergeCell ref="A165:A178"/>
    <mergeCell ref="A179:C179"/>
    <mergeCell ref="A180:C180"/>
    <mergeCell ref="A191:A192"/>
    <mergeCell ref="B191:B192"/>
    <mergeCell ref="C191:C192"/>
    <mergeCell ref="D135:L135"/>
    <mergeCell ref="M135:M136"/>
    <mergeCell ref="A137:A150"/>
    <mergeCell ref="A151:C151"/>
    <mergeCell ref="A152:C152"/>
    <mergeCell ref="A163:A164"/>
    <mergeCell ref="B163:B164"/>
    <mergeCell ref="C163:C164"/>
    <mergeCell ref="D163:L163"/>
    <mergeCell ref="M163:M164"/>
    <mergeCell ref="A109:A122"/>
    <mergeCell ref="A123:C123"/>
    <mergeCell ref="A124:C124"/>
    <mergeCell ref="A135:A136"/>
    <mergeCell ref="B135:B136"/>
    <mergeCell ref="C135:C136"/>
    <mergeCell ref="D79:L79"/>
    <mergeCell ref="M79:M80"/>
    <mergeCell ref="A81:A94"/>
    <mergeCell ref="A95:C95"/>
    <mergeCell ref="A96:C96"/>
    <mergeCell ref="A107:A108"/>
    <mergeCell ref="B107:B108"/>
    <mergeCell ref="C107:C108"/>
    <mergeCell ref="D107:L107"/>
    <mergeCell ref="M107:M108"/>
    <mergeCell ref="A53:A66"/>
    <mergeCell ref="A67:C67"/>
    <mergeCell ref="A68:C68"/>
    <mergeCell ref="A79:A80"/>
    <mergeCell ref="B79:B80"/>
    <mergeCell ref="C79:C80"/>
    <mergeCell ref="B38:C38"/>
    <mergeCell ref="L38:M38"/>
    <mergeCell ref="A39:C39"/>
    <mergeCell ref="L39:M39"/>
    <mergeCell ref="A51:A52"/>
    <mergeCell ref="B51:B52"/>
    <mergeCell ref="C51:C52"/>
    <mergeCell ref="D51:L51"/>
    <mergeCell ref="M51:M52"/>
    <mergeCell ref="B35:C35"/>
    <mergeCell ref="L35:M35"/>
    <mergeCell ref="B36:C36"/>
    <mergeCell ref="L36:M36"/>
    <mergeCell ref="B37:C37"/>
    <mergeCell ref="L37:M37"/>
    <mergeCell ref="B32:C32"/>
    <mergeCell ref="L32:M32"/>
    <mergeCell ref="B33:C33"/>
    <mergeCell ref="L33:M33"/>
    <mergeCell ref="B34:C34"/>
    <mergeCell ref="L34:M34"/>
    <mergeCell ref="B29:C29"/>
    <mergeCell ref="L29:M29"/>
    <mergeCell ref="B30:C30"/>
    <mergeCell ref="L30:M30"/>
    <mergeCell ref="B31:C31"/>
    <mergeCell ref="L31:M31"/>
    <mergeCell ref="B26:C26"/>
    <mergeCell ref="L26:M26"/>
    <mergeCell ref="B27:C27"/>
    <mergeCell ref="L27:M27"/>
    <mergeCell ref="B28:C28"/>
    <mergeCell ref="L28:M28"/>
    <mergeCell ref="B23:C23"/>
    <mergeCell ref="L23:M23"/>
    <mergeCell ref="B24:C24"/>
    <mergeCell ref="L24:M24"/>
    <mergeCell ref="B25:C25"/>
    <mergeCell ref="L25:M25"/>
    <mergeCell ref="B20:C20"/>
    <mergeCell ref="L20:M20"/>
    <mergeCell ref="B21:C21"/>
    <mergeCell ref="L21:M21"/>
    <mergeCell ref="B22:C22"/>
    <mergeCell ref="L22:M22"/>
    <mergeCell ref="B18:C18"/>
    <mergeCell ref="L18:M18"/>
    <mergeCell ref="B19:C19"/>
    <mergeCell ref="L19:M19"/>
    <mergeCell ref="B14:C14"/>
    <mergeCell ref="L14:M14"/>
    <mergeCell ref="B15:C15"/>
    <mergeCell ref="L15:M15"/>
    <mergeCell ref="B16:C16"/>
    <mergeCell ref="L16:M16"/>
    <mergeCell ref="A1:M1"/>
    <mergeCell ref="A2:M2"/>
    <mergeCell ref="B5:L5"/>
    <mergeCell ref="A12:A13"/>
    <mergeCell ref="B12:C13"/>
    <mergeCell ref="D12:M12"/>
    <mergeCell ref="L13:M13"/>
    <mergeCell ref="B17:C17"/>
    <mergeCell ref="L17:M17"/>
  </mergeCells>
  <phoneticPr fontId="4"/>
  <conditionalFormatting sqref="C51:C52">
    <cfRule type="expression" dxfId="24" priority="25">
      <formula>#REF!=""</formula>
    </cfRule>
  </conditionalFormatting>
  <conditionalFormatting sqref="C79:C80">
    <cfRule type="expression" dxfId="23" priority="24">
      <formula>#REF!=""</formula>
    </cfRule>
  </conditionalFormatting>
  <conditionalFormatting sqref="C107:C108">
    <cfRule type="expression" dxfId="22" priority="23">
      <formula>#REF!=""</formula>
    </cfRule>
  </conditionalFormatting>
  <conditionalFormatting sqref="C135:C136">
    <cfRule type="expression" dxfId="21" priority="22">
      <formula>#REF!=""</formula>
    </cfRule>
  </conditionalFormatting>
  <conditionalFormatting sqref="C163:C164">
    <cfRule type="expression" dxfId="20" priority="21">
      <formula>#REF!=""</formula>
    </cfRule>
  </conditionalFormatting>
  <conditionalFormatting sqref="C191:C192">
    <cfRule type="expression" dxfId="19" priority="20">
      <formula>#REF!=""</formula>
    </cfRule>
  </conditionalFormatting>
  <conditionalFormatting sqref="C219:C220">
    <cfRule type="expression" dxfId="18" priority="19">
      <formula>#REF!=""</formula>
    </cfRule>
  </conditionalFormatting>
  <conditionalFormatting sqref="C247:C248">
    <cfRule type="expression" dxfId="17" priority="18">
      <formula>#REF!=""</formula>
    </cfRule>
  </conditionalFormatting>
  <conditionalFormatting sqref="C275:C276">
    <cfRule type="expression" dxfId="16" priority="17">
      <formula>#REF!=""</formula>
    </cfRule>
  </conditionalFormatting>
  <conditionalFormatting sqref="C303:C304">
    <cfRule type="expression" dxfId="15" priority="16">
      <formula>#REF!=""</formula>
    </cfRule>
  </conditionalFormatting>
  <conditionalFormatting sqref="C331:C332">
    <cfRule type="expression" dxfId="14" priority="15">
      <formula>#REF!=""</formula>
    </cfRule>
  </conditionalFormatting>
  <conditionalFormatting sqref="C359:C360">
    <cfRule type="expression" dxfId="13" priority="14">
      <formula>#REF!=""</formula>
    </cfRule>
  </conditionalFormatting>
  <conditionalFormatting sqref="C387:C388">
    <cfRule type="expression" dxfId="12" priority="13">
      <formula>#REF!=""</formula>
    </cfRule>
  </conditionalFormatting>
  <conditionalFormatting sqref="C415:C416">
    <cfRule type="expression" dxfId="11" priority="12">
      <formula>#REF!=""</formula>
    </cfRule>
  </conditionalFormatting>
  <conditionalFormatting sqref="C443:C444">
    <cfRule type="expression" dxfId="10" priority="11">
      <formula>#REF!=""</formula>
    </cfRule>
  </conditionalFormatting>
  <conditionalFormatting sqref="C471:C472">
    <cfRule type="expression" dxfId="9" priority="10">
      <formula>#REF!=""</formula>
    </cfRule>
  </conditionalFormatting>
  <conditionalFormatting sqref="C499:C500">
    <cfRule type="expression" dxfId="8" priority="9">
      <formula>#REF!=""</formula>
    </cfRule>
  </conditionalFormatting>
  <conditionalFormatting sqref="C527:C528">
    <cfRule type="expression" dxfId="7" priority="8">
      <formula>#REF!=""</formula>
    </cfRule>
  </conditionalFormatting>
  <conditionalFormatting sqref="C555:C556">
    <cfRule type="expression" dxfId="6" priority="7">
      <formula>#REF!=""</formula>
    </cfRule>
  </conditionalFormatting>
  <conditionalFormatting sqref="C583:C584">
    <cfRule type="expression" dxfId="5" priority="6">
      <formula>#REF!=""</formula>
    </cfRule>
  </conditionalFormatting>
  <conditionalFormatting sqref="C611:C612">
    <cfRule type="expression" dxfId="4" priority="5">
      <formula>#REF!=""</formula>
    </cfRule>
  </conditionalFormatting>
  <conditionalFormatting sqref="C639:C640">
    <cfRule type="expression" dxfId="3" priority="4">
      <formula>#REF!=""</formula>
    </cfRule>
  </conditionalFormatting>
  <conditionalFormatting sqref="C667:C668">
    <cfRule type="expression" dxfId="2" priority="3">
      <formula>#REF!=""</formula>
    </cfRule>
  </conditionalFormatting>
  <conditionalFormatting sqref="C695:C696">
    <cfRule type="expression" dxfId="1" priority="2">
      <formula>#REF!=""</formula>
    </cfRule>
  </conditionalFormatting>
  <conditionalFormatting sqref="C723:C724">
    <cfRule type="expression" dxfId="0" priority="1">
      <formula>#REF!=""</formula>
    </cfRule>
  </conditionalFormatting>
  <dataValidations count="1">
    <dataValidation type="list" allowBlank="1" showInputMessage="1" showErrorMessage="1" sqref="B49 B693 B77 B105 B133 B161 B189 B217 B245 B273 B301 B329 B357 B385 B413 B441 B469 B497 B525 B553 B581 B609 B637 B665 B721" xr:uid="{F87D4908-495C-4FC6-B68A-376696E2D182}">
      <formula1>"日,時間"</formula1>
    </dataValidation>
  </dataValidations>
  <printOptions horizontalCentered="1"/>
  <pageMargins left="0.23622047244094491" right="0.23622047244094491" top="0.98425196850393704" bottom="0.39370078740157483" header="0.31496062992125984" footer="0.31496062992125984"/>
  <pageSetup paperSize="9" scale="78" fitToWidth="0" fitToHeight="0" orientation="landscape" blackAndWhite="1" r:id="rId1"/>
  <rowBreaks count="25" manualBreakCount="25">
    <brk id="40" max="16383" man="1"/>
    <brk id="68" max="11" man="1"/>
    <brk id="96" max="11" man="1"/>
    <brk id="124" max="11" man="1"/>
    <brk id="152" max="11" man="1"/>
    <brk id="180" max="11" man="1"/>
    <brk id="208" max="11" man="1"/>
    <brk id="236" max="11" man="1"/>
    <brk id="264" max="11" man="1"/>
    <brk id="292" max="11" man="1"/>
    <brk id="320" max="11" man="1"/>
    <brk id="348" max="11" man="1"/>
    <brk id="376" max="11" man="1"/>
    <brk id="404" max="11" man="1"/>
    <brk id="432" max="11" man="1"/>
    <brk id="460" max="11" man="1"/>
    <brk id="488" max="11" man="1"/>
    <brk id="516" max="11" man="1"/>
    <brk id="544" max="11" man="1"/>
    <brk id="572" max="11" man="1"/>
    <brk id="600" max="11" man="1"/>
    <brk id="628" max="11" man="1"/>
    <brk id="656" max="11" man="1"/>
    <brk id="684" max="11" man="1"/>
    <brk id="712" max="11"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7DCF9-A7BD-4D9A-AF41-68E706E427B1}">
  <sheetPr>
    <tabColor rgb="FF00B050"/>
    <pageSetUpPr fitToPage="1"/>
  </sheetPr>
  <dimension ref="A1:E67"/>
  <sheetViews>
    <sheetView showGridLines="0" view="pageBreakPreview" zoomScaleNormal="100" zoomScaleSheetLayoutView="100" workbookViewId="0">
      <selection sqref="A1:C1"/>
    </sheetView>
  </sheetViews>
  <sheetFormatPr defaultColWidth="9" defaultRowHeight="12" x14ac:dyDescent="0.15"/>
  <cols>
    <col min="1" max="1" width="12.875" style="255" customWidth="1"/>
    <col min="2" max="2" width="17.25" style="255" customWidth="1"/>
    <col min="3" max="3" width="62.125" style="255" customWidth="1"/>
    <col min="4" max="16384" width="9" style="191"/>
  </cols>
  <sheetData>
    <row r="1" spans="1:5" ht="33.75" customHeight="1" x14ac:dyDescent="0.15">
      <c r="A1" s="447" t="s">
        <v>429</v>
      </c>
      <c r="B1" s="447"/>
      <c r="C1" s="447"/>
    </row>
    <row r="2" spans="1:5" ht="21" x14ac:dyDescent="0.15">
      <c r="A2" s="448" t="s">
        <v>25</v>
      </c>
      <c r="B2" s="448"/>
      <c r="C2" s="448"/>
      <c r="E2" s="28"/>
    </row>
    <row r="3" spans="1:5" ht="16.5" customHeight="1" x14ac:dyDescent="0.15">
      <c r="A3" s="191" t="s">
        <v>438</v>
      </c>
      <c r="B3" s="191"/>
      <c r="C3" s="191"/>
      <c r="E3" s="28"/>
    </row>
    <row r="4" spans="1:5" ht="21.75" customHeight="1" x14ac:dyDescent="0.15">
      <c r="A4" s="190" t="s">
        <v>139</v>
      </c>
      <c r="B4" s="492" t="str">
        <f>'様式19　実績報告書'!E13</f>
        <v>団体の名称</v>
      </c>
      <c r="C4" s="493"/>
      <c r="E4" s="189"/>
    </row>
    <row r="5" spans="1:5" ht="9.75" customHeight="1" x14ac:dyDescent="0.15">
      <c r="A5" s="192"/>
      <c r="B5" s="192"/>
      <c r="C5" s="192"/>
    </row>
    <row r="6" spans="1:5" ht="37.5" customHeight="1" x14ac:dyDescent="0.15">
      <c r="A6" s="193" t="s">
        <v>140</v>
      </c>
      <c r="B6" s="194">
        <f>+SUM(B18:B19999)</f>
        <v>0</v>
      </c>
      <c r="C6" s="192"/>
    </row>
    <row r="7" spans="1:5" ht="6" customHeight="1" x14ac:dyDescent="0.15">
      <c r="A7" s="192"/>
      <c r="B7" s="192"/>
      <c r="C7" s="192"/>
    </row>
    <row r="8" spans="1:5" s="187" customFormat="1" ht="13.5" x14ac:dyDescent="0.15">
      <c r="A8" s="489" t="s">
        <v>138</v>
      </c>
      <c r="B8" s="489"/>
      <c r="C8" s="489"/>
    </row>
    <row r="9" spans="1:5" ht="13.5" x14ac:dyDescent="0.15">
      <c r="A9" s="491" t="s">
        <v>163</v>
      </c>
      <c r="B9" s="491"/>
      <c r="C9" s="491"/>
    </row>
    <row r="10" spans="1:5" ht="6" customHeight="1" x14ac:dyDescent="0.15">
      <c r="A10" s="249"/>
      <c r="B10" s="249"/>
      <c r="C10" s="249"/>
    </row>
    <row r="11" spans="1:5" ht="13.5" customHeight="1" x14ac:dyDescent="0.15">
      <c r="A11" s="250" t="s">
        <v>164</v>
      </c>
      <c r="B11" s="192"/>
      <c r="C11" s="192"/>
    </row>
    <row r="12" spans="1:5" s="187" customFormat="1" ht="28.5" customHeight="1" x14ac:dyDescent="0.15">
      <c r="A12" s="489" t="s">
        <v>534</v>
      </c>
      <c r="B12" s="489"/>
      <c r="C12" s="489"/>
    </row>
    <row r="13" spans="1:5" s="187" customFormat="1" ht="30" customHeight="1" x14ac:dyDescent="0.15">
      <c r="A13" s="489" t="s">
        <v>535</v>
      </c>
      <c r="B13" s="489"/>
      <c r="C13" s="489"/>
    </row>
    <row r="14" spans="1:5" ht="27" customHeight="1" x14ac:dyDescent="0.15">
      <c r="A14" s="490" t="s">
        <v>439</v>
      </c>
      <c r="B14" s="490"/>
      <c r="C14" s="490"/>
    </row>
    <row r="15" spans="1:5" ht="13.5" customHeight="1" x14ac:dyDescent="0.15">
      <c r="A15" s="491" t="s">
        <v>440</v>
      </c>
      <c r="B15" s="491"/>
      <c r="C15" s="491"/>
    </row>
    <row r="16" spans="1:5" ht="13.5" x14ac:dyDescent="0.15">
      <c r="A16" s="192"/>
      <c r="B16" s="192"/>
      <c r="C16" s="192"/>
    </row>
    <row r="17" spans="1:3" ht="26.25" customHeight="1" x14ac:dyDescent="0.15">
      <c r="A17" s="251" t="s">
        <v>167</v>
      </c>
      <c r="B17" s="251" t="s">
        <v>168</v>
      </c>
      <c r="C17" s="196" t="s">
        <v>444</v>
      </c>
    </row>
    <row r="18" spans="1:3" ht="37.5" customHeight="1" x14ac:dyDescent="0.15">
      <c r="A18" s="254" t="s">
        <v>536</v>
      </c>
      <c r="B18" s="252"/>
      <c r="C18" s="253"/>
    </row>
    <row r="19" spans="1:3" ht="37.5" customHeight="1" x14ac:dyDescent="0.15">
      <c r="A19" s="254" t="s">
        <v>537</v>
      </c>
      <c r="B19" s="252"/>
      <c r="C19" s="253"/>
    </row>
    <row r="20" spans="1:3" ht="37.5" customHeight="1" x14ac:dyDescent="0.15">
      <c r="A20" s="254" t="s">
        <v>538</v>
      </c>
      <c r="B20" s="252"/>
      <c r="C20" s="253"/>
    </row>
    <row r="21" spans="1:3" ht="37.5" customHeight="1" x14ac:dyDescent="0.15">
      <c r="A21" s="254" t="s">
        <v>539</v>
      </c>
      <c r="B21" s="252"/>
      <c r="C21" s="253"/>
    </row>
    <row r="22" spans="1:3" ht="37.5" customHeight="1" x14ac:dyDescent="0.15">
      <c r="A22" s="254" t="s">
        <v>540</v>
      </c>
      <c r="B22" s="252"/>
      <c r="C22" s="253"/>
    </row>
    <row r="23" spans="1:3" ht="37.5" customHeight="1" x14ac:dyDescent="0.15">
      <c r="A23" s="254" t="s">
        <v>541</v>
      </c>
      <c r="B23" s="252"/>
      <c r="C23" s="253"/>
    </row>
    <row r="24" spans="1:3" ht="37.5" customHeight="1" x14ac:dyDescent="0.15">
      <c r="A24" s="254" t="s">
        <v>542</v>
      </c>
      <c r="B24" s="252"/>
      <c r="C24" s="253"/>
    </row>
    <row r="25" spans="1:3" ht="37.5" customHeight="1" x14ac:dyDescent="0.15">
      <c r="A25" s="254" t="s">
        <v>543</v>
      </c>
      <c r="B25" s="252"/>
      <c r="C25" s="253"/>
    </row>
    <row r="26" spans="1:3" ht="37.5" customHeight="1" x14ac:dyDescent="0.15">
      <c r="A26" s="254" t="s">
        <v>544</v>
      </c>
      <c r="B26" s="252"/>
      <c r="C26" s="253"/>
    </row>
    <row r="27" spans="1:3" ht="37.5" customHeight="1" x14ac:dyDescent="0.15">
      <c r="A27" s="254" t="s">
        <v>545</v>
      </c>
      <c r="B27" s="252"/>
      <c r="C27" s="253"/>
    </row>
    <row r="28" spans="1:3" ht="37.5" customHeight="1" x14ac:dyDescent="0.15">
      <c r="A28" s="254" t="s">
        <v>546</v>
      </c>
      <c r="B28" s="252"/>
      <c r="C28" s="253"/>
    </row>
    <row r="29" spans="1:3" ht="37.5" customHeight="1" x14ac:dyDescent="0.15">
      <c r="A29" s="254" t="s">
        <v>547</v>
      </c>
      <c r="B29" s="252"/>
      <c r="C29" s="253"/>
    </row>
    <row r="30" spans="1:3" ht="37.5" customHeight="1" x14ac:dyDescent="0.15">
      <c r="A30" s="254" t="s">
        <v>548</v>
      </c>
      <c r="B30" s="252"/>
      <c r="C30" s="253"/>
    </row>
    <row r="31" spans="1:3" ht="37.5" customHeight="1" x14ac:dyDescent="0.15">
      <c r="A31" s="254" t="s">
        <v>549</v>
      </c>
      <c r="B31" s="252"/>
      <c r="C31" s="253"/>
    </row>
    <row r="32" spans="1:3" ht="37.5" customHeight="1" x14ac:dyDescent="0.15">
      <c r="A32" s="254" t="s">
        <v>550</v>
      </c>
      <c r="B32" s="252"/>
      <c r="C32" s="253"/>
    </row>
    <row r="33" spans="1:3" ht="37.5" customHeight="1" x14ac:dyDescent="0.15">
      <c r="A33" s="254" t="s">
        <v>551</v>
      </c>
      <c r="B33" s="252"/>
      <c r="C33" s="253"/>
    </row>
    <row r="34" spans="1:3" ht="37.5" customHeight="1" x14ac:dyDescent="0.15">
      <c r="A34" s="254" t="s">
        <v>552</v>
      </c>
      <c r="B34" s="252"/>
      <c r="C34" s="253"/>
    </row>
    <row r="35" spans="1:3" ht="37.5" customHeight="1" x14ac:dyDescent="0.15">
      <c r="A35" s="254" t="s">
        <v>553</v>
      </c>
      <c r="B35" s="252"/>
      <c r="C35" s="253"/>
    </row>
    <row r="36" spans="1:3" ht="37.5" customHeight="1" x14ac:dyDescent="0.15">
      <c r="A36" s="254" t="s">
        <v>554</v>
      </c>
      <c r="B36" s="252"/>
      <c r="C36" s="253"/>
    </row>
    <row r="37" spans="1:3" ht="37.5" customHeight="1" x14ac:dyDescent="0.15">
      <c r="A37" s="254" t="s">
        <v>555</v>
      </c>
      <c r="B37" s="252"/>
      <c r="C37" s="253"/>
    </row>
    <row r="38" spans="1:3" ht="37.5" customHeight="1" x14ac:dyDescent="0.15">
      <c r="A38" s="254" t="s">
        <v>556</v>
      </c>
      <c r="B38" s="252"/>
      <c r="C38" s="253"/>
    </row>
    <row r="39" spans="1:3" ht="37.5" customHeight="1" x14ac:dyDescent="0.15">
      <c r="A39" s="254" t="s">
        <v>557</v>
      </c>
      <c r="B39" s="252"/>
      <c r="C39" s="253"/>
    </row>
    <row r="40" spans="1:3" ht="37.5" customHeight="1" x14ac:dyDescent="0.15">
      <c r="A40" s="254" t="s">
        <v>558</v>
      </c>
      <c r="B40" s="252"/>
      <c r="C40" s="253"/>
    </row>
    <row r="41" spans="1:3" ht="37.5" customHeight="1" x14ac:dyDescent="0.15">
      <c r="A41" s="254" t="s">
        <v>559</v>
      </c>
      <c r="B41" s="252"/>
      <c r="C41" s="253"/>
    </row>
    <row r="42" spans="1:3" ht="37.5" customHeight="1" x14ac:dyDescent="0.15">
      <c r="A42" s="254" t="s">
        <v>560</v>
      </c>
      <c r="B42" s="252"/>
      <c r="C42" s="253"/>
    </row>
    <row r="43" spans="1:3" ht="37.5" customHeight="1" x14ac:dyDescent="0.15">
      <c r="A43" s="254" t="s">
        <v>561</v>
      </c>
      <c r="B43" s="252"/>
      <c r="C43" s="253"/>
    </row>
    <row r="44" spans="1:3" ht="37.5" customHeight="1" x14ac:dyDescent="0.15">
      <c r="A44" s="254" t="s">
        <v>562</v>
      </c>
      <c r="B44" s="252"/>
      <c r="C44" s="253"/>
    </row>
    <row r="45" spans="1:3" ht="37.5" customHeight="1" x14ac:dyDescent="0.15">
      <c r="A45" s="254" t="s">
        <v>563</v>
      </c>
      <c r="B45" s="252"/>
      <c r="C45" s="253"/>
    </row>
    <row r="46" spans="1:3" ht="37.5" customHeight="1" x14ac:dyDescent="0.15">
      <c r="A46" s="254" t="s">
        <v>564</v>
      </c>
      <c r="B46" s="252"/>
      <c r="C46" s="253"/>
    </row>
    <row r="47" spans="1:3" ht="37.5" customHeight="1" x14ac:dyDescent="0.15">
      <c r="A47" s="254" t="s">
        <v>565</v>
      </c>
      <c r="B47" s="252"/>
      <c r="C47" s="253"/>
    </row>
    <row r="48" spans="1:3" ht="37.5" customHeight="1" x14ac:dyDescent="0.15">
      <c r="A48" s="254" t="s">
        <v>566</v>
      </c>
      <c r="B48" s="252"/>
      <c r="C48" s="253"/>
    </row>
    <row r="49" spans="1:3" ht="37.5" customHeight="1" x14ac:dyDescent="0.15">
      <c r="A49" s="254" t="s">
        <v>567</v>
      </c>
      <c r="B49" s="252"/>
      <c r="C49" s="253"/>
    </row>
    <row r="50" spans="1:3" ht="37.5" customHeight="1" x14ac:dyDescent="0.15">
      <c r="A50" s="254" t="s">
        <v>568</v>
      </c>
      <c r="B50" s="252"/>
      <c r="C50" s="253"/>
    </row>
    <row r="51" spans="1:3" ht="37.5" customHeight="1" x14ac:dyDescent="0.15">
      <c r="A51" s="254" t="s">
        <v>569</v>
      </c>
      <c r="B51" s="252"/>
      <c r="C51" s="253"/>
    </row>
    <row r="52" spans="1:3" ht="37.5" customHeight="1" x14ac:dyDescent="0.15">
      <c r="A52" s="254" t="s">
        <v>570</v>
      </c>
      <c r="B52" s="252"/>
      <c r="C52" s="253"/>
    </row>
    <row r="53" spans="1:3" ht="37.5" customHeight="1" x14ac:dyDescent="0.15">
      <c r="A53" s="254" t="s">
        <v>571</v>
      </c>
      <c r="B53" s="252"/>
      <c r="C53" s="253"/>
    </row>
    <row r="54" spans="1:3" ht="37.5" customHeight="1" x14ac:dyDescent="0.15">
      <c r="A54" s="254" t="s">
        <v>572</v>
      </c>
      <c r="B54" s="252"/>
      <c r="C54" s="253"/>
    </row>
    <row r="55" spans="1:3" ht="37.5" customHeight="1" x14ac:dyDescent="0.15">
      <c r="A55" s="254" t="s">
        <v>573</v>
      </c>
      <c r="B55" s="252"/>
      <c r="C55" s="253"/>
    </row>
    <row r="56" spans="1:3" ht="37.5" customHeight="1" x14ac:dyDescent="0.15">
      <c r="A56" s="254" t="s">
        <v>574</v>
      </c>
      <c r="B56" s="252"/>
      <c r="C56" s="253"/>
    </row>
    <row r="57" spans="1:3" ht="37.5" customHeight="1" x14ac:dyDescent="0.15">
      <c r="A57" s="254" t="s">
        <v>575</v>
      </c>
      <c r="B57" s="252"/>
      <c r="C57" s="253"/>
    </row>
    <row r="58" spans="1:3" ht="37.5" customHeight="1" x14ac:dyDescent="0.15">
      <c r="A58" s="254" t="s">
        <v>576</v>
      </c>
      <c r="B58" s="252"/>
      <c r="C58" s="253"/>
    </row>
    <row r="59" spans="1:3" ht="37.5" customHeight="1" x14ac:dyDescent="0.15">
      <c r="A59" s="254" t="s">
        <v>577</v>
      </c>
      <c r="B59" s="252"/>
      <c r="C59" s="253"/>
    </row>
    <row r="60" spans="1:3" ht="37.5" customHeight="1" x14ac:dyDescent="0.15">
      <c r="A60" s="254" t="s">
        <v>578</v>
      </c>
      <c r="B60" s="252"/>
      <c r="C60" s="253"/>
    </row>
    <row r="61" spans="1:3" ht="37.5" customHeight="1" x14ac:dyDescent="0.15">
      <c r="A61" s="254" t="s">
        <v>579</v>
      </c>
      <c r="B61" s="252"/>
      <c r="C61" s="253"/>
    </row>
    <row r="62" spans="1:3" ht="37.5" customHeight="1" x14ac:dyDescent="0.15">
      <c r="A62" s="254" t="s">
        <v>580</v>
      </c>
      <c r="B62" s="252"/>
      <c r="C62" s="253"/>
    </row>
    <row r="63" spans="1:3" ht="37.5" customHeight="1" x14ac:dyDescent="0.15">
      <c r="A63" s="254" t="s">
        <v>581</v>
      </c>
      <c r="B63" s="252"/>
      <c r="C63" s="253"/>
    </row>
    <row r="64" spans="1:3" ht="37.5" customHeight="1" x14ac:dyDescent="0.15">
      <c r="A64" s="254" t="s">
        <v>582</v>
      </c>
      <c r="B64" s="252"/>
      <c r="C64" s="253"/>
    </row>
    <row r="65" spans="1:3" ht="37.5" customHeight="1" x14ac:dyDescent="0.15">
      <c r="A65" s="254" t="s">
        <v>583</v>
      </c>
      <c r="B65" s="252"/>
      <c r="C65" s="253"/>
    </row>
    <row r="66" spans="1:3" ht="37.5" customHeight="1" x14ac:dyDescent="0.15">
      <c r="A66" s="254" t="s">
        <v>584</v>
      </c>
      <c r="B66" s="252"/>
      <c r="C66" s="253"/>
    </row>
    <row r="67" spans="1:3" ht="37.5" customHeight="1" x14ac:dyDescent="0.15">
      <c r="A67" s="254" t="s">
        <v>585</v>
      </c>
      <c r="B67" s="252"/>
      <c r="C67" s="253"/>
    </row>
  </sheetData>
  <mergeCells count="9">
    <mergeCell ref="A13:C13"/>
    <mergeCell ref="A14:C14"/>
    <mergeCell ref="A15:C15"/>
    <mergeCell ref="A1:C1"/>
    <mergeCell ref="A2:C2"/>
    <mergeCell ref="B4:C4"/>
    <mergeCell ref="A8:C8"/>
    <mergeCell ref="A9:C9"/>
    <mergeCell ref="A12:C12"/>
  </mergeCells>
  <phoneticPr fontId="4"/>
  <pageMargins left="0.78740157480314965" right="0.59055118110236227" top="0.59055118110236227" bottom="0.78740157480314965" header="0.51181102362204722" footer="0.51181102362204722"/>
  <pageSetup paperSize="9" scale="97" fitToHeight="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CACF7-A601-4F1F-9808-45E826872B8A}">
  <sheetPr codeName="Sheet36">
    <tabColor rgb="FF00B050"/>
    <pageSetUpPr fitToPage="1"/>
  </sheetPr>
  <dimension ref="A1:E67"/>
  <sheetViews>
    <sheetView showGridLines="0" view="pageBreakPreview" zoomScaleNormal="100" zoomScaleSheetLayoutView="100" workbookViewId="0">
      <selection sqref="A1:C1"/>
    </sheetView>
  </sheetViews>
  <sheetFormatPr defaultColWidth="9" defaultRowHeight="12" x14ac:dyDescent="0.15"/>
  <cols>
    <col min="1" max="1" width="12.875" style="255" customWidth="1"/>
    <col min="2" max="2" width="17.25" style="255" customWidth="1"/>
    <col min="3" max="3" width="62.125" style="255" customWidth="1"/>
    <col min="4" max="16384" width="9" style="191"/>
  </cols>
  <sheetData>
    <row r="1" spans="1:5" ht="33.75" customHeight="1" x14ac:dyDescent="0.15">
      <c r="A1" s="447" t="s">
        <v>429</v>
      </c>
      <c r="B1" s="447"/>
      <c r="C1" s="447"/>
    </row>
    <row r="2" spans="1:5" ht="21" x14ac:dyDescent="0.15">
      <c r="A2" s="448" t="s">
        <v>435</v>
      </c>
      <c r="B2" s="448"/>
      <c r="C2" s="448"/>
      <c r="E2" s="28"/>
    </row>
    <row r="3" spans="1:5" ht="16.5" customHeight="1" x14ac:dyDescent="0.15">
      <c r="A3" s="191" t="s">
        <v>438</v>
      </c>
      <c r="B3" s="191"/>
      <c r="C3" s="191"/>
      <c r="E3" s="28"/>
    </row>
    <row r="4" spans="1:5" ht="22.5" customHeight="1" x14ac:dyDescent="0.15">
      <c r="A4" s="190" t="s">
        <v>139</v>
      </c>
      <c r="B4" s="492" t="str">
        <f>'様式19　実績報告書'!E13</f>
        <v>団体の名称</v>
      </c>
      <c r="C4" s="493"/>
      <c r="E4" s="189"/>
    </row>
    <row r="5" spans="1:5" ht="9.75" customHeight="1" x14ac:dyDescent="0.15">
      <c r="A5" s="192"/>
      <c r="B5" s="192"/>
      <c r="C5" s="192"/>
    </row>
    <row r="6" spans="1:5" ht="37.5" customHeight="1" x14ac:dyDescent="0.15">
      <c r="A6" s="193" t="s">
        <v>140</v>
      </c>
      <c r="B6" s="194">
        <f>+SUM(B18:B19999)</f>
        <v>0</v>
      </c>
      <c r="C6" s="192"/>
    </row>
    <row r="7" spans="1:5" ht="6" customHeight="1" x14ac:dyDescent="0.15">
      <c r="A7" s="192"/>
      <c r="B7" s="192"/>
      <c r="C7" s="192"/>
    </row>
    <row r="8" spans="1:5" s="187" customFormat="1" ht="13.5" x14ac:dyDescent="0.15">
      <c r="A8" s="489" t="s">
        <v>138</v>
      </c>
      <c r="B8" s="489"/>
      <c r="C8" s="489"/>
    </row>
    <row r="9" spans="1:5" ht="13.5" x14ac:dyDescent="0.15">
      <c r="A9" s="491" t="s">
        <v>163</v>
      </c>
      <c r="B9" s="491"/>
      <c r="C9" s="491"/>
    </row>
    <row r="10" spans="1:5" ht="6" customHeight="1" x14ac:dyDescent="0.15">
      <c r="A10" s="249"/>
      <c r="B10" s="249"/>
      <c r="C10" s="249"/>
    </row>
    <row r="11" spans="1:5" ht="13.5" customHeight="1" x14ac:dyDescent="0.15">
      <c r="A11" s="250" t="s">
        <v>164</v>
      </c>
      <c r="B11" s="192"/>
      <c r="C11" s="192"/>
    </row>
    <row r="12" spans="1:5" s="187" customFormat="1" ht="28.5" customHeight="1" x14ac:dyDescent="0.15">
      <c r="A12" s="489" t="s">
        <v>271</v>
      </c>
      <c r="B12" s="489"/>
      <c r="C12" s="489"/>
    </row>
    <row r="13" spans="1:5" s="187" customFormat="1" ht="30" customHeight="1" x14ac:dyDescent="0.15">
      <c r="A13" s="489" t="s">
        <v>272</v>
      </c>
      <c r="B13" s="489"/>
      <c r="C13" s="489"/>
    </row>
    <row r="14" spans="1:5" ht="27" customHeight="1" x14ac:dyDescent="0.15">
      <c r="A14" s="490" t="s">
        <v>439</v>
      </c>
      <c r="B14" s="490"/>
      <c r="C14" s="490"/>
    </row>
    <row r="15" spans="1:5" ht="13.5" customHeight="1" x14ac:dyDescent="0.15">
      <c r="A15" s="491" t="s">
        <v>440</v>
      </c>
      <c r="B15" s="491"/>
      <c r="C15" s="491"/>
    </row>
    <row r="16" spans="1:5" ht="13.5" x14ac:dyDescent="0.15">
      <c r="A16" s="192"/>
      <c r="B16" s="192"/>
      <c r="C16" s="192"/>
    </row>
    <row r="17" spans="1:3" ht="26.25" customHeight="1" x14ac:dyDescent="0.15">
      <c r="A17" s="251" t="s">
        <v>167</v>
      </c>
      <c r="B17" s="251" t="s">
        <v>168</v>
      </c>
      <c r="C17" s="196" t="s">
        <v>444</v>
      </c>
    </row>
    <row r="18" spans="1:3" ht="37.5" customHeight="1" x14ac:dyDescent="0.15">
      <c r="A18" s="254" t="s">
        <v>273</v>
      </c>
      <c r="B18" s="252"/>
      <c r="C18" s="253"/>
    </row>
    <row r="19" spans="1:3" ht="37.5" customHeight="1" x14ac:dyDescent="0.15">
      <c r="A19" s="254" t="s">
        <v>274</v>
      </c>
      <c r="B19" s="252"/>
      <c r="C19" s="253"/>
    </row>
    <row r="20" spans="1:3" ht="37.5" customHeight="1" x14ac:dyDescent="0.15">
      <c r="A20" s="254" t="s">
        <v>275</v>
      </c>
      <c r="B20" s="252"/>
      <c r="C20" s="253"/>
    </row>
    <row r="21" spans="1:3" ht="37.5" customHeight="1" x14ac:dyDescent="0.15">
      <c r="A21" s="254" t="s">
        <v>276</v>
      </c>
      <c r="B21" s="252"/>
      <c r="C21" s="253"/>
    </row>
    <row r="22" spans="1:3" ht="37.5" customHeight="1" x14ac:dyDescent="0.15">
      <c r="A22" s="254" t="s">
        <v>277</v>
      </c>
      <c r="B22" s="252"/>
      <c r="C22" s="253"/>
    </row>
    <row r="23" spans="1:3" ht="37.5" customHeight="1" x14ac:dyDescent="0.15">
      <c r="A23" s="254" t="s">
        <v>278</v>
      </c>
      <c r="B23" s="252"/>
      <c r="C23" s="253"/>
    </row>
    <row r="24" spans="1:3" ht="37.5" customHeight="1" x14ac:dyDescent="0.15">
      <c r="A24" s="254" t="s">
        <v>279</v>
      </c>
      <c r="B24" s="252"/>
      <c r="C24" s="253"/>
    </row>
    <row r="25" spans="1:3" ht="37.5" customHeight="1" x14ac:dyDescent="0.15">
      <c r="A25" s="254" t="s">
        <v>280</v>
      </c>
      <c r="B25" s="252"/>
      <c r="C25" s="253"/>
    </row>
    <row r="26" spans="1:3" ht="37.5" customHeight="1" x14ac:dyDescent="0.15">
      <c r="A26" s="254" t="s">
        <v>281</v>
      </c>
      <c r="B26" s="252"/>
      <c r="C26" s="253"/>
    </row>
    <row r="27" spans="1:3" ht="37.5" customHeight="1" x14ac:dyDescent="0.15">
      <c r="A27" s="254" t="s">
        <v>282</v>
      </c>
      <c r="B27" s="252"/>
      <c r="C27" s="253"/>
    </row>
    <row r="28" spans="1:3" ht="37.5" customHeight="1" x14ac:dyDescent="0.15">
      <c r="A28" s="254" t="s">
        <v>283</v>
      </c>
      <c r="B28" s="252"/>
      <c r="C28" s="253"/>
    </row>
    <row r="29" spans="1:3" ht="37.5" customHeight="1" x14ac:dyDescent="0.15">
      <c r="A29" s="254" t="s">
        <v>284</v>
      </c>
      <c r="B29" s="252"/>
      <c r="C29" s="253"/>
    </row>
    <row r="30" spans="1:3" ht="37.5" customHeight="1" x14ac:dyDescent="0.15">
      <c r="A30" s="254" t="s">
        <v>285</v>
      </c>
      <c r="B30" s="252"/>
      <c r="C30" s="253"/>
    </row>
    <row r="31" spans="1:3" ht="37.5" customHeight="1" x14ac:dyDescent="0.15">
      <c r="A31" s="254" t="s">
        <v>286</v>
      </c>
      <c r="B31" s="252"/>
      <c r="C31" s="253"/>
    </row>
    <row r="32" spans="1:3" ht="37.5" customHeight="1" x14ac:dyDescent="0.15">
      <c r="A32" s="254" t="s">
        <v>287</v>
      </c>
      <c r="B32" s="252"/>
      <c r="C32" s="253"/>
    </row>
    <row r="33" spans="1:3" ht="37.5" customHeight="1" x14ac:dyDescent="0.15">
      <c r="A33" s="254" t="s">
        <v>288</v>
      </c>
      <c r="B33" s="252"/>
      <c r="C33" s="253"/>
    </row>
    <row r="34" spans="1:3" ht="37.5" customHeight="1" x14ac:dyDescent="0.15">
      <c r="A34" s="254" t="s">
        <v>289</v>
      </c>
      <c r="B34" s="252"/>
      <c r="C34" s="253"/>
    </row>
    <row r="35" spans="1:3" ht="37.5" customHeight="1" x14ac:dyDescent="0.15">
      <c r="A35" s="254" t="s">
        <v>290</v>
      </c>
      <c r="B35" s="252"/>
      <c r="C35" s="253"/>
    </row>
    <row r="36" spans="1:3" ht="37.5" customHeight="1" x14ac:dyDescent="0.15">
      <c r="A36" s="254" t="s">
        <v>291</v>
      </c>
      <c r="B36" s="252"/>
      <c r="C36" s="253"/>
    </row>
    <row r="37" spans="1:3" ht="37.5" customHeight="1" x14ac:dyDescent="0.15">
      <c r="A37" s="254" t="s">
        <v>292</v>
      </c>
      <c r="B37" s="252"/>
      <c r="C37" s="253"/>
    </row>
    <row r="38" spans="1:3" ht="37.5" customHeight="1" x14ac:dyDescent="0.15">
      <c r="A38" s="254" t="s">
        <v>293</v>
      </c>
      <c r="B38" s="252"/>
      <c r="C38" s="253"/>
    </row>
    <row r="39" spans="1:3" ht="37.5" customHeight="1" x14ac:dyDescent="0.15">
      <c r="A39" s="254" t="s">
        <v>294</v>
      </c>
      <c r="B39" s="252"/>
      <c r="C39" s="253"/>
    </row>
    <row r="40" spans="1:3" ht="37.5" customHeight="1" x14ac:dyDescent="0.15">
      <c r="A40" s="254" t="s">
        <v>295</v>
      </c>
      <c r="B40" s="252"/>
      <c r="C40" s="253"/>
    </row>
    <row r="41" spans="1:3" ht="37.5" customHeight="1" x14ac:dyDescent="0.15">
      <c r="A41" s="254" t="s">
        <v>296</v>
      </c>
      <c r="B41" s="252"/>
      <c r="C41" s="253"/>
    </row>
    <row r="42" spans="1:3" ht="37.5" customHeight="1" x14ac:dyDescent="0.15">
      <c r="A42" s="254" t="s">
        <v>297</v>
      </c>
      <c r="B42" s="252"/>
      <c r="C42" s="253"/>
    </row>
    <row r="43" spans="1:3" ht="37.5" customHeight="1" x14ac:dyDescent="0.15">
      <c r="A43" s="254" t="s">
        <v>298</v>
      </c>
      <c r="B43" s="252"/>
      <c r="C43" s="253"/>
    </row>
    <row r="44" spans="1:3" ht="37.5" customHeight="1" x14ac:dyDescent="0.15">
      <c r="A44" s="254" t="s">
        <v>299</v>
      </c>
      <c r="B44" s="252"/>
      <c r="C44" s="253"/>
    </row>
    <row r="45" spans="1:3" ht="37.5" customHeight="1" x14ac:dyDescent="0.15">
      <c r="A45" s="254" t="s">
        <v>300</v>
      </c>
      <c r="B45" s="252"/>
      <c r="C45" s="253"/>
    </row>
    <row r="46" spans="1:3" ht="37.5" customHeight="1" x14ac:dyDescent="0.15">
      <c r="A46" s="254" t="s">
        <v>301</v>
      </c>
      <c r="B46" s="252"/>
      <c r="C46" s="253"/>
    </row>
    <row r="47" spans="1:3" ht="37.5" customHeight="1" x14ac:dyDescent="0.15">
      <c r="A47" s="254" t="s">
        <v>302</v>
      </c>
      <c r="B47" s="252"/>
      <c r="C47" s="253"/>
    </row>
    <row r="48" spans="1:3" ht="37.5" customHeight="1" x14ac:dyDescent="0.15">
      <c r="A48" s="254" t="s">
        <v>303</v>
      </c>
      <c r="B48" s="252"/>
      <c r="C48" s="253"/>
    </row>
    <row r="49" spans="1:3" ht="37.5" customHeight="1" x14ac:dyDescent="0.15">
      <c r="A49" s="254" t="s">
        <v>304</v>
      </c>
      <c r="B49" s="252"/>
      <c r="C49" s="253"/>
    </row>
    <row r="50" spans="1:3" ht="37.5" customHeight="1" x14ac:dyDescent="0.15">
      <c r="A50" s="254" t="s">
        <v>305</v>
      </c>
      <c r="B50" s="252"/>
      <c r="C50" s="253"/>
    </row>
    <row r="51" spans="1:3" ht="37.5" customHeight="1" x14ac:dyDescent="0.15">
      <c r="A51" s="254" t="s">
        <v>306</v>
      </c>
      <c r="B51" s="252"/>
      <c r="C51" s="253"/>
    </row>
    <row r="52" spans="1:3" ht="37.5" customHeight="1" x14ac:dyDescent="0.15">
      <c r="A52" s="254" t="s">
        <v>307</v>
      </c>
      <c r="B52" s="252"/>
      <c r="C52" s="253"/>
    </row>
    <row r="53" spans="1:3" ht="37.5" customHeight="1" x14ac:dyDescent="0.15">
      <c r="A53" s="254" t="s">
        <v>308</v>
      </c>
      <c r="B53" s="252"/>
      <c r="C53" s="253"/>
    </row>
    <row r="54" spans="1:3" ht="37.5" customHeight="1" x14ac:dyDescent="0.15">
      <c r="A54" s="254" t="s">
        <v>309</v>
      </c>
      <c r="B54" s="252"/>
      <c r="C54" s="253"/>
    </row>
    <row r="55" spans="1:3" ht="37.5" customHeight="1" x14ac:dyDescent="0.15">
      <c r="A55" s="254" t="s">
        <v>310</v>
      </c>
      <c r="B55" s="252"/>
      <c r="C55" s="253"/>
    </row>
    <row r="56" spans="1:3" ht="37.5" customHeight="1" x14ac:dyDescent="0.15">
      <c r="A56" s="254" t="s">
        <v>311</v>
      </c>
      <c r="B56" s="252"/>
      <c r="C56" s="253"/>
    </row>
    <row r="57" spans="1:3" ht="37.5" customHeight="1" x14ac:dyDescent="0.15">
      <c r="A57" s="254" t="s">
        <v>312</v>
      </c>
      <c r="B57" s="252"/>
      <c r="C57" s="253"/>
    </row>
    <row r="58" spans="1:3" ht="37.5" customHeight="1" x14ac:dyDescent="0.15">
      <c r="A58" s="254" t="s">
        <v>313</v>
      </c>
      <c r="B58" s="252"/>
      <c r="C58" s="253"/>
    </row>
    <row r="59" spans="1:3" ht="37.5" customHeight="1" x14ac:dyDescent="0.15">
      <c r="A59" s="254" t="s">
        <v>314</v>
      </c>
      <c r="B59" s="252"/>
      <c r="C59" s="253"/>
    </row>
    <row r="60" spans="1:3" ht="37.5" customHeight="1" x14ac:dyDescent="0.15">
      <c r="A60" s="254" t="s">
        <v>315</v>
      </c>
      <c r="B60" s="252"/>
      <c r="C60" s="253"/>
    </row>
    <row r="61" spans="1:3" ht="37.5" customHeight="1" x14ac:dyDescent="0.15">
      <c r="A61" s="254" t="s">
        <v>316</v>
      </c>
      <c r="B61" s="252"/>
      <c r="C61" s="253"/>
    </row>
    <row r="62" spans="1:3" ht="37.5" customHeight="1" x14ac:dyDescent="0.15">
      <c r="A62" s="254" t="s">
        <v>317</v>
      </c>
      <c r="B62" s="252"/>
      <c r="C62" s="253"/>
    </row>
    <row r="63" spans="1:3" ht="37.5" customHeight="1" x14ac:dyDescent="0.15">
      <c r="A63" s="254" t="s">
        <v>318</v>
      </c>
      <c r="B63" s="252"/>
      <c r="C63" s="253"/>
    </row>
    <row r="64" spans="1:3" ht="37.5" customHeight="1" x14ac:dyDescent="0.15">
      <c r="A64" s="254" t="s">
        <v>319</v>
      </c>
      <c r="B64" s="252"/>
      <c r="C64" s="253"/>
    </row>
    <row r="65" spans="1:3" ht="37.5" customHeight="1" x14ac:dyDescent="0.15">
      <c r="A65" s="254" t="s">
        <v>320</v>
      </c>
      <c r="B65" s="252"/>
      <c r="C65" s="253"/>
    </row>
    <row r="66" spans="1:3" ht="37.5" customHeight="1" x14ac:dyDescent="0.15">
      <c r="A66" s="254" t="s">
        <v>321</v>
      </c>
      <c r="B66" s="252"/>
      <c r="C66" s="253"/>
    </row>
    <row r="67" spans="1:3" ht="37.5" customHeight="1" x14ac:dyDescent="0.15">
      <c r="A67" s="254" t="s">
        <v>322</v>
      </c>
      <c r="B67" s="252"/>
      <c r="C67" s="253"/>
    </row>
  </sheetData>
  <mergeCells count="9">
    <mergeCell ref="A13:C13"/>
    <mergeCell ref="A14:C14"/>
    <mergeCell ref="A15:C15"/>
    <mergeCell ref="A1:C1"/>
    <mergeCell ref="A2:C2"/>
    <mergeCell ref="B4:C4"/>
    <mergeCell ref="A8:C8"/>
    <mergeCell ref="A9:C9"/>
    <mergeCell ref="A12:C12"/>
  </mergeCells>
  <phoneticPr fontId="4"/>
  <pageMargins left="0.78740157480314965" right="0.59055118110236227" top="0.59055118110236227" bottom="0.78740157480314965" header="0.51181102362204722" footer="0.51181102362204722"/>
  <pageSetup paperSize="9" scale="97" fitToHeight="0"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97D27-0CFD-46DD-B5FD-28CD6AD44ACB}">
  <sheetPr codeName="Sheet37">
    <tabColor rgb="FF00B050"/>
    <pageSetUpPr fitToPage="1"/>
  </sheetPr>
  <dimension ref="A1:E67"/>
  <sheetViews>
    <sheetView showGridLines="0" view="pageBreakPreview" zoomScaleNormal="100" zoomScaleSheetLayoutView="100" workbookViewId="0">
      <selection sqref="A1:C1"/>
    </sheetView>
  </sheetViews>
  <sheetFormatPr defaultColWidth="9" defaultRowHeight="12" x14ac:dyDescent="0.15"/>
  <cols>
    <col min="1" max="1" width="12.875" style="255" customWidth="1"/>
    <col min="2" max="2" width="17.25" style="255" customWidth="1"/>
    <col min="3" max="3" width="62.125" style="255" customWidth="1"/>
    <col min="4" max="16384" width="9" style="191"/>
  </cols>
  <sheetData>
    <row r="1" spans="1:5" ht="33.75" customHeight="1" x14ac:dyDescent="0.15">
      <c r="A1" s="447" t="s">
        <v>429</v>
      </c>
      <c r="B1" s="447"/>
      <c r="C1" s="447"/>
    </row>
    <row r="2" spans="1:5" ht="21" x14ac:dyDescent="0.15">
      <c r="A2" s="448" t="s">
        <v>436</v>
      </c>
      <c r="B2" s="448"/>
      <c r="C2" s="448"/>
      <c r="E2" s="28"/>
    </row>
    <row r="3" spans="1:5" ht="16.5" customHeight="1" x14ac:dyDescent="0.15">
      <c r="A3" s="191" t="s">
        <v>438</v>
      </c>
      <c r="B3" s="191"/>
      <c r="C3" s="191"/>
      <c r="E3" s="28"/>
    </row>
    <row r="4" spans="1:5" ht="21.75" customHeight="1" x14ac:dyDescent="0.15">
      <c r="A4" s="190" t="s">
        <v>139</v>
      </c>
      <c r="B4" s="492" t="str">
        <f>'様式19　実績報告書'!E13</f>
        <v>団体の名称</v>
      </c>
      <c r="C4" s="493"/>
      <c r="E4" s="189"/>
    </row>
    <row r="5" spans="1:5" ht="9.75" customHeight="1" x14ac:dyDescent="0.15">
      <c r="A5" s="192"/>
      <c r="B5" s="192"/>
      <c r="C5" s="192"/>
    </row>
    <row r="6" spans="1:5" ht="37.5" customHeight="1" x14ac:dyDescent="0.15">
      <c r="A6" s="193" t="s">
        <v>140</v>
      </c>
      <c r="B6" s="194">
        <f>+SUM(B18:B19928)</f>
        <v>0</v>
      </c>
      <c r="C6" s="192"/>
    </row>
    <row r="7" spans="1:5" ht="6" customHeight="1" x14ac:dyDescent="0.15">
      <c r="A7" s="192"/>
      <c r="B7" s="192"/>
      <c r="C7" s="192"/>
    </row>
    <row r="8" spans="1:5" s="187" customFormat="1" ht="13.5" x14ac:dyDescent="0.15">
      <c r="A8" s="489" t="s">
        <v>138</v>
      </c>
      <c r="B8" s="489"/>
      <c r="C8" s="489"/>
    </row>
    <row r="9" spans="1:5" ht="13.5" x14ac:dyDescent="0.15">
      <c r="A9" s="491" t="s">
        <v>163</v>
      </c>
      <c r="B9" s="491"/>
      <c r="C9" s="491"/>
    </row>
    <row r="10" spans="1:5" ht="6" customHeight="1" x14ac:dyDescent="0.15">
      <c r="A10" s="249"/>
      <c r="B10" s="249"/>
      <c r="C10" s="249"/>
    </row>
    <row r="11" spans="1:5" ht="13.5" customHeight="1" x14ac:dyDescent="0.15">
      <c r="A11" s="250" t="s">
        <v>164</v>
      </c>
      <c r="B11" s="192"/>
      <c r="C11" s="192"/>
    </row>
    <row r="12" spans="1:5" s="187" customFormat="1" ht="28.5" customHeight="1" x14ac:dyDescent="0.15">
      <c r="A12" s="489" t="s">
        <v>323</v>
      </c>
      <c r="B12" s="489"/>
      <c r="C12" s="489"/>
    </row>
    <row r="13" spans="1:5" s="187" customFormat="1" ht="30" customHeight="1" x14ac:dyDescent="0.15">
      <c r="A13" s="489" t="s">
        <v>324</v>
      </c>
      <c r="B13" s="489"/>
      <c r="C13" s="489"/>
    </row>
    <row r="14" spans="1:5" ht="27" customHeight="1" x14ac:dyDescent="0.15">
      <c r="A14" s="490" t="s">
        <v>439</v>
      </c>
      <c r="B14" s="490"/>
      <c r="C14" s="490"/>
    </row>
    <row r="15" spans="1:5" ht="13.5" x14ac:dyDescent="0.15">
      <c r="A15" s="491" t="s">
        <v>440</v>
      </c>
      <c r="B15" s="491"/>
      <c r="C15" s="491"/>
    </row>
    <row r="16" spans="1:5" ht="13.5" x14ac:dyDescent="0.15">
      <c r="A16" s="192"/>
      <c r="B16" s="192"/>
      <c r="C16" s="192"/>
    </row>
    <row r="17" spans="1:3" ht="26.25" customHeight="1" x14ac:dyDescent="0.15">
      <c r="A17" s="251" t="s">
        <v>167</v>
      </c>
      <c r="B17" s="251" t="s">
        <v>168</v>
      </c>
      <c r="C17" s="196" t="s">
        <v>443</v>
      </c>
    </row>
    <row r="18" spans="1:3" ht="37.5" customHeight="1" x14ac:dyDescent="0.15">
      <c r="A18" s="254" t="s">
        <v>325</v>
      </c>
      <c r="B18" s="252"/>
      <c r="C18" s="253"/>
    </row>
    <row r="19" spans="1:3" ht="37.5" customHeight="1" x14ac:dyDescent="0.15">
      <c r="A19" s="254" t="s">
        <v>326</v>
      </c>
      <c r="B19" s="252"/>
      <c r="C19" s="253"/>
    </row>
    <row r="20" spans="1:3" ht="37.5" customHeight="1" x14ac:dyDescent="0.15">
      <c r="A20" s="254" t="s">
        <v>327</v>
      </c>
      <c r="B20" s="252"/>
      <c r="C20" s="253"/>
    </row>
    <row r="21" spans="1:3" ht="37.5" customHeight="1" x14ac:dyDescent="0.15">
      <c r="A21" s="254" t="s">
        <v>328</v>
      </c>
      <c r="B21" s="252"/>
      <c r="C21" s="253"/>
    </row>
    <row r="22" spans="1:3" ht="37.5" customHeight="1" x14ac:dyDescent="0.15">
      <c r="A22" s="254" t="s">
        <v>329</v>
      </c>
      <c r="B22" s="252"/>
      <c r="C22" s="253"/>
    </row>
    <row r="23" spans="1:3" ht="37.5" customHeight="1" x14ac:dyDescent="0.15">
      <c r="A23" s="254" t="s">
        <v>330</v>
      </c>
      <c r="B23" s="252"/>
      <c r="C23" s="253"/>
    </row>
    <row r="24" spans="1:3" ht="37.5" customHeight="1" x14ac:dyDescent="0.15">
      <c r="A24" s="254" t="s">
        <v>331</v>
      </c>
      <c r="B24" s="252"/>
      <c r="C24" s="253"/>
    </row>
    <row r="25" spans="1:3" ht="37.5" customHeight="1" x14ac:dyDescent="0.15">
      <c r="A25" s="254" t="s">
        <v>332</v>
      </c>
      <c r="B25" s="252"/>
      <c r="C25" s="253"/>
    </row>
    <row r="26" spans="1:3" ht="37.5" customHeight="1" x14ac:dyDescent="0.15">
      <c r="A26" s="254" t="s">
        <v>333</v>
      </c>
      <c r="B26" s="252"/>
      <c r="C26" s="253"/>
    </row>
    <row r="27" spans="1:3" ht="37.5" customHeight="1" x14ac:dyDescent="0.15">
      <c r="A27" s="254" t="s">
        <v>334</v>
      </c>
      <c r="B27" s="252"/>
      <c r="C27" s="253"/>
    </row>
    <row r="28" spans="1:3" ht="37.5" customHeight="1" x14ac:dyDescent="0.15">
      <c r="A28" s="254" t="s">
        <v>335</v>
      </c>
      <c r="B28" s="252"/>
      <c r="C28" s="253"/>
    </row>
    <row r="29" spans="1:3" ht="37.5" customHeight="1" x14ac:dyDescent="0.15">
      <c r="A29" s="254" t="s">
        <v>336</v>
      </c>
      <c r="B29" s="252"/>
      <c r="C29" s="253"/>
    </row>
    <row r="30" spans="1:3" ht="37.5" customHeight="1" x14ac:dyDescent="0.15">
      <c r="A30" s="254" t="s">
        <v>337</v>
      </c>
      <c r="B30" s="252"/>
      <c r="C30" s="253"/>
    </row>
    <row r="31" spans="1:3" ht="37.5" customHeight="1" x14ac:dyDescent="0.15">
      <c r="A31" s="254" t="s">
        <v>338</v>
      </c>
      <c r="B31" s="252"/>
      <c r="C31" s="253"/>
    </row>
    <row r="32" spans="1:3" ht="37.5" customHeight="1" x14ac:dyDescent="0.15">
      <c r="A32" s="254" t="s">
        <v>339</v>
      </c>
      <c r="B32" s="252"/>
      <c r="C32" s="253"/>
    </row>
    <row r="33" spans="1:3" ht="37.5" customHeight="1" x14ac:dyDescent="0.15">
      <c r="A33" s="254" t="s">
        <v>340</v>
      </c>
      <c r="B33" s="252"/>
      <c r="C33" s="253"/>
    </row>
    <row r="34" spans="1:3" ht="37.5" customHeight="1" x14ac:dyDescent="0.15">
      <c r="A34" s="254" t="s">
        <v>341</v>
      </c>
      <c r="B34" s="252"/>
      <c r="C34" s="253"/>
    </row>
    <row r="35" spans="1:3" ht="37.5" customHeight="1" x14ac:dyDescent="0.15">
      <c r="A35" s="254" t="s">
        <v>342</v>
      </c>
      <c r="B35" s="252"/>
      <c r="C35" s="253"/>
    </row>
    <row r="36" spans="1:3" ht="37.5" customHeight="1" x14ac:dyDescent="0.15">
      <c r="A36" s="254" t="s">
        <v>343</v>
      </c>
      <c r="B36" s="252"/>
      <c r="C36" s="253"/>
    </row>
    <row r="37" spans="1:3" ht="37.5" customHeight="1" x14ac:dyDescent="0.15">
      <c r="A37" s="254" t="s">
        <v>344</v>
      </c>
      <c r="B37" s="252"/>
      <c r="C37" s="253"/>
    </row>
    <row r="38" spans="1:3" ht="37.5" customHeight="1" x14ac:dyDescent="0.15">
      <c r="A38" s="254" t="s">
        <v>345</v>
      </c>
      <c r="B38" s="252"/>
      <c r="C38" s="253"/>
    </row>
    <row r="39" spans="1:3" ht="37.5" customHeight="1" x14ac:dyDescent="0.15">
      <c r="A39" s="254" t="s">
        <v>346</v>
      </c>
      <c r="B39" s="252"/>
      <c r="C39" s="253"/>
    </row>
    <row r="40" spans="1:3" ht="37.5" customHeight="1" x14ac:dyDescent="0.15">
      <c r="A40" s="254" t="s">
        <v>347</v>
      </c>
      <c r="B40" s="252"/>
      <c r="C40" s="253"/>
    </row>
    <row r="41" spans="1:3" ht="37.5" customHeight="1" x14ac:dyDescent="0.15">
      <c r="A41" s="254" t="s">
        <v>348</v>
      </c>
      <c r="B41" s="252"/>
      <c r="C41" s="253"/>
    </row>
    <row r="42" spans="1:3" ht="37.5" customHeight="1" x14ac:dyDescent="0.15">
      <c r="A42" s="254" t="s">
        <v>349</v>
      </c>
      <c r="B42" s="252"/>
      <c r="C42" s="253"/>
    </row>
    <row r="43" spans="1:3" ht="37.5" customHeight="1" x14ac:dyDescent="0.15">
      <c r="A43" s="254" t="s">
        <v>350</v>
      </c>
      <c r="B43" s="252"/>
      <c r="C43" s="253"/>
    </row>
    <row r="44" spans="1:3" ht="37.5" customHeight="1" x14ac:dyDescent="0.15">
      <c r="A44" s="254" t="s">
        <v>351</v>
      </c>
      <c r="B44" s="252"/>
      <c r="C44" s="253"/>
    </row>
    <row r="45" spans="1:3" ht="37.5" customHeight="1" x14ac:dyDescent="0.15">
      <c r="A45" s="254" t="s">
        <v>352</v>
      </c>
      <c r="B45" s="252"/>
      <c r="C45" s="253"/>
    </row>
    <row r="46" spans="1:3" ht="37.5" customHeight="1" x14ac:dyDescent="0.15">
      <c r="A46" s="254" t="s">
        <v>353</v>
      </c>
      <c r="B46" s="252"/>
      <c r="C46" s="253"/>
    </row>
    <row r="47" spans="1:3" ht="37.5" customHeight="1" x14ac:dyDescent="0.15">
      <c r="A47" s="254" t="s">
        <v>354</v>
      </c>
      <c r="B47" s="252"/>
      <c r="C47" s="253"/>
    </row>
    <row r="48" spans="1:3" ht="37.5" customHeight="1" x14ac:dyDescent="0.15">
      <c r="A48" s="254" t="s">
        <v>355</v>
      </c>
      <c r="B48" s="252"/>
      <c r="C48" s="253"/>
    </row>
    <row r="49" spans="1:3" ht="37.5" customHeight="1" x14ac:dyDescent="0.15">
      <c r="A49" s="254" t="s">
        <v>356</v>
      </c>
      <c r="B49" s="252"/>
      <c r="C49" s="253"/>
    </row>
    <row r="50" spans="1:3" ht="37.5" customHeight="1" x14ac:dyDescent="0.15">
      <c r="A50" s="254" t="s">
        <v>357</v>
      </c>
      <c r="B50" s="252"/>
      <c r="C50" s="253"/>
    </row>
    <row r="51" spans="1:3" ht="37.5" customHeight="1" x14ac:dyDescent="0.15">
      <c r="A51" s="254" t="s">
        <v>358</v>
      </c>
      <c r="B51" s="252"/>
      <c r="C51" s="253"/>
    </row>
    <row r="52" spans="1:3" ht="37.5" customHeight="1" x14ac:dyDescent="0.15">
      <c r="A52" s="254" t="s">
        <v>359</v>
      </c>
      <c r="B52" s="252"/>
      <c r="C52" s="253"/>
    </row>
    <row r="53" spans="1:3" ht="37.5" customHeight="1" x14ac:dyDescent="0.15">
      <c r="A53" s="254" t="s">
        <v>360</v>
      </c>
      <c r="B53" s="252"/>
      <c r="C53" s="253"/>
    </row>
    <row r="54" spans="1:3" ht="37.5" customHeight="1" x14ac:dyDescent="0.15">
      <c r="A54" s="254" t="s">
        <v>361</v>
      </c>
      <c r="B54" s="252"/>
      <c r="C54" s="253"/>
    </row>
    <row r="55" spans="1:3" ht="37.5" customHeight="1" x14ac:dyDescent="0.15">
      <c r="A55" s="254" t="s">
        <v>362</v>
      </c>
      <c r="B55" s="252"/>
      <c r="C55" s="253"/>
    </row>
    <row r="56" spans="1:3" ht="37.5" customHeight="1" x14ac:dyDescent="0.15">
      <c r="A56" s="254" t="s">
        <v>363</v>
      </c>
      <c r="B56" s="252"/>
      <c r="C56" s="253"/>
    </row>
    <row r="57" spans="1:3" ht="37.5" customHeight="1" x14ac:dyDescent="0.15">
      <c r="A57" s="254" t="s">
        <v>364</v>
      </c>
      <c r="B57" s="252"/>
      <c r="C57" s="253"/>
    </row>
    <row r="58" spans="1:3" ht="37.5" customHeight="1" x14ac:dyDescent="0.15">
      <c r="A58" s="254" t="s">
        <v>365</v>
      </c>
      <c r="B58" s="252"/>
      <c r="C58" s="253"/>
    </row>
    <row r="59" spans="1:3" ht="37.5" customHeight="1" x14ac:dyDescent="0.15">
      <c r="A59" s="254" t="s">
        <v>366</v>
      </c>
      <c r="B59" s="252"/>
      <c r="C59" s="253"/>
    </row>
    <row r="60" spans="1:3" ht="37.5" customHeight="1" x14ac:dyDescent="0.15">
      <c r="A60" s="254" t="s">
        <v>367</v>
      </c>
      <c r="B60" s="252"/>
      <c r="C60" s="253"/>
    </row>
    <row r="61" spans="1:3" ht="37.5" customHeight="1" x14ac:dyDescent="0.15">
      <c r="A61" s="254" t="s">
        <v>368</v>
      </c>
      <c r="B61" s="252"/>
      <c r="C61" s="253"/>
    </row>
    <row r="62" spans="1:3" ht="37.5" customHeight="1" x14ac:dyDescent="0.15">
      <c r="A62" s="254" t="s">
        <v>369</v>
      </c>
      <c r="B62" s="252"/>
      <c r="C62" s="253"/>
    </row>
    <row r="63" spans="1:3" ht="37.5" customHeight="1" x14ac:dyDescent="0.15">
      <c r="A63" s="254" t="s">
        <v>370</v>
      </c>
      <c r="B63" s="252"/>
      <c r="C63" s="253"/>
    </row>
    <row r="64" spans="1:3" ht="37.5" customHeight="1" x14ac:dyDescent="0.15">
      <c r="A64" s="254" t="s">
        <v>371</v>
      </c>
      <c r="B64" s="252"/>
      <c r="C64" s="253"/>
    </row>
    <row r="65" spans="1:3" ht="37.5" customHeight="1" x14ac:dyDescent="0.15">
      <c r="A65" s="254" t="s">
        <v>372</v>
      </c>
      <c r="B65" s="252"/>
      <c r="C65" s="253"/>
    </row>
    <row r="66" spans="1:3" ht="37.5" customHeight="1" x14ac:dyDescent="0.15">
      <c r="A66" s="254" t="s">
        <v>373</v>
      </c>
      <c r="B66" s="252"/>
      <c r="C66" s="253"/>
    </row>
    <row r="67" spans="1:3" ht="37.5" customHeight="1" x14ac:dyDescent="0.15">
      <c r="A67" s="254" t="s">
        <v>374</v>
      </c>
      <c r="B67" s="252"/>
      <c r="C67" s="253"/>
    </row>
  </sheetData>
  <sheetProtection formatColumns="0" formatRows="0" insertColumns="0" insertRows="0" deleteColumns="0" deleteRows="0"/>
  <mergeCells count="9">
    <mergeCell ref="A13:C13"/>
    <mergeCell ref="A14:C14"/>
    <mergeCell ref="A15:C15"/>
    <mergeCell ref="A1:C1"/>
    <mergeCell ref="A2:C2"/>
    <mergeCell ref="B4:C4"/>
    <mergeCell ref="A8:C8"/>
    <mergeCell ref="A9:C9"/>
    <mergeCell ref="A12:C12"/>
  </mergeCells>
  <phoneticPr fontId="4"/>
  <pageMargins left="0.78740157480314965" right="0.59055118110236227" top="0.59055118110236227" bottom="0.78740157480314965" header="0.51181102362204722" footer="0.51181102362204722"/>
  <pageSetup paperSize="9" scale="97" fitToHeight="0"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E2D00-3EA7-4D3D-9FE0-040C64D28663}">
  <sheetPr codeName="Sheet38">
    <tabColor rgb="FF00B050"/>
    <pageSetUpPr fitToPage="1"/>
  </sheetPr>
  <dimension ref="A1:E67"/>
  <sheetViews>
    <sheetView showGridLines="0" view="pageBreakPreview" zoomScaleNormal="100" zoomScaleSheetLayoutView="100" workbookViewId="0">
      <selection sqref="A1:C1"/>
    </sheetView>
  </sheetViews>
  <sheetFormatPr defaultColWidth="9" defaultRowHeight="12" x14ac:dyDescent="0.15"/>
  <cols>
    <col min="1" max="1" width="12.875" style="255" customWidth="1"/>
    <col min="2" max="2" width="16" style="255" customWidth="1"/>
    <col min="3" max="3" width="62.125" style="255" customWidth="1"/>
    <col min="4" max="16384" width="9" style="191"/>
  </cols>
  <sheetData>
    <row r="1" spans="1:5" ht="33.75" customHeight="1" x14ac:dyDescent="0.15">
      <c r="A1" s="447" t="s">
        <v>429</v>
      </c>
      <c r="B1" s="447"/>
      <c r="C1" s="447"/>
    </row>
    <row r="2" spans="1:5" ht="21" x14ac:dyDescent="0.15">
      <c r="A2" s="448" t="s">
        <v>437</v>
      </c>
      <c r="B2" s="448"/>
      <c r="C2" s="448"/>
      <c r="E2" s="28"/>
    </row>
    <row r="3" spans="1:5" ht="16.5" customHeight="1" x14ac:dyDescent="0.15">
      <c r="A3" s="191" t="s">
        <v>438</v>
      </c>
      <c r="B3" s="191"/>
      <c r="C3" s="191"/>
      <c r="E3" s="28"/>
    </row>
    <row r="4" spans="1:5" ht="20.25" customHeight="1" x14ac:dyDescent="0.15">
      <c r="A4" s="190" t="s">
        <v>139</v>
      </c>
      <c r="B4" s="492" t="str">
        <f>'様式19　実績報告書'!E13</f>
        <v>団体の名称</v>
      </c>
      <c r="C4" s="493"/>
      <c r="E4" s="256"/>
    </row>
    <row r="5" spans="1:5" ht="9.75" customHeight="1" x14ac:dyDescent="0.15">
      <c r="A5" s="192"/>
      <c r="B5" s="192"/>
      <c r="C5" s="192"/>
    </row>
    <row r="6" spans="1:5" ht="37.5" customHeight="1" x14ac:dyDescent="0.15">
      <c r="A6" s="193" t="s">
        <v>140</v>
      </c>
      <c r="B6" s="194">
        <f>+SUM(B18:B19930)</f>
        <v>0</v>
      </c>
      <c r="C6" s="192"/>
    </row>
    <row r="7" spans="1:5" ht="6" customHeight="1" x14ac:dyDescent="0.15">
      <c r="A7" s="192"/>
      <c r="B7" s="192"/>
      <c r="C7" s="192"/>
    </row>
    <row r="8" spans="1:5" s="187" customFormat="1" ht="13.5" x14ac:dyDescent="0.15">
      <c r="A8" s="489" t="s">
        <v>138</v>
      </c>
      <c r="B8" s="489"/>
      <c r="C8" s="489"/>
    </row>
    <row r="9" spans="1:5" ht="13.5" x14ac:dyDescent="0.15">
      <c r="A9" s="491" t="s">
        <v>163</v>
      </c>
      <c r="B9" s="491"/>
      <c r="C9" s="491"/>
    </row>
    <row r="10" spans="1:5" ht="6" customHeight="1" x14ac:dyDescent="0.15">
      <c r="A10" s="249"/>
      <c r="B10" s="249"/>
      <c r="C10" s="249"/>
    </row>
    <row r="11" spans="1:5" ht="13.5" customHeight="1" x14ac:dyDescent="0.15">
      <c r="A11" s="250" t="s">
        <v>164</v>
      </c>
      <c r="B11" s="192"/>
      <c r="C11" s="192"/>
    </row>
    <row r="12" spans="1:5" s="187" customFormat="1" ht="28.5" customHeight="1" x14ac:dyDescent="0.15">
      <c r="A12" s="489" t="s">
        <v>375</v>
      </c>
      <c r="B12" s="489"/>
      <c r="C12" s="489"/>
    </row>
    <row r="13" spans="1:5" s="187" customFormat="1" ht="30" customHeight="1" x14ac:dyDescent="0.15">
      <c r="A13" s="489" t="s">
        <v>376</v>
      </c>
      <c r="B13" s="489"/>
      <c r="C13" s="489"/>
    </row>
    <row r="14" spans="1:5" ht="27" customHeight="1" x14ac:dyDescent="0.15">
      <c r="A14" s="490" t="s">
        <v>439</v>
      </c>
      <c r="B14" s="490"/>
      <c r="C14" s="490"/>
    </row>
    <row r="15" spans="1:5" ht="13.5" x14ac:dyDescent="0.15">
      <c r="A15" s="491" t="s">
        <v>440</v>
      </c>
      <c r="B15" s="491"/>
      <c r="C15" s="491"/>
    </row>
    <row r="16" spans="1:5" ht="13.5" x14ac:dyDescent="0.15">
      <c r="A16" s="192"/>
      <c r="B16" s="192"/>
      <c r="C16" s="192"/>
    </row>
    <row r="17" spans="1:3" ht="26.25" customHeight="1" x14ac:dyDescent="0.15">
      <c r="A17" s="251" t="s">
        <v>167</v>
      </c>
      <c r="B17" s="251" t="s">
        <v>168</v>
      </c>
      <c r="C17" s="196" t="s">
        <v>441</v>
      </c>
    </row>
    <row r="18" spans="1:3" ht="37.5" customHeight="1" x14ac:dyDescent="0.15">
      <c r="A18" s="254" t="s">
        <v>377</v>
      </c>
      <c r="B18" s="252"/>
      <c r="C18" s="253"/>
    </row>
    <row r="19" spans="1:3" ht="37.5" customHeight="1" x14ac:dyDescent="0.15">
      <c r="A19" s="254" t="s">
        <v>378</v>
      </c>
      <c r="B19" s="252"/>
      <c r="C19" s="253"/>
    </row>
    <row r="20" spans="1:3" ht="37.5" customHeight="1" x14ac:dyDescent="0.15">
      <c r="A20" s="254" t="s">
        <v>379</v>
      </c>
      <c r="B20" s="252"/>
      <c r="C20" s="253"/>
    </row>
    <row r="21" spans="1:3" ht="37.5" customHeight="1" x14ac:dyDescent="0.15">
      <c r="A21" s="254" t="s">
        <v>380</v>
      </c>
      <c r="B21" s="252"/>
      <c r="C21" s="257"/>
    </row>
    <row r="22" spans="1:3" ht="37.5" customHeight="1" x14ac:dyDescent="0.15">
      <c r="A22" s="254" t="s">
        <v>381</v>
      </c>
      <c r="B22" s="252"/>
      <c r="C22" s="253"/>
    </row>
    <row r="23" spans="1:3" ht="37.5" customHeight="1" x14ac:dyDescent="0.15">
      <c r="A23" s="254" t="s">
        <v>382</v>
      </c>
      <c r="B23" s="252"/>
      <c r="C23" s="253"/>
    </row>
    <row r="24" spans="1:3" ht="37.5" customHeight="1" x14ac:dyDescent="0.15">
      <c r="A24" s="254" t="s">
        <v>383</v>
      </c>
      <c r="B24" s="252"/>
      <c r="C24" s="253"/>
    </row>
    <row r="25" spans="1:3" ht="37.5" customHeight="1" x14ac:dyDescent="0.15">
      <c r="A25" s="254" t="s">
        <v>384</v>
      </c>
      <c r="B25" s="252"/>
      <c r="C25" s="253"/>
    </row>
    <row r="26" spans="1:3" ht="37.5" customHeight="1" x14ac:dyDescent="0.15">
      <c r="A26" s="254" t="s">
        <v>385</v>
      </c>
      <c r="B26" s="252"/>
      <c r="C26" s="253"/>
    </row>
    <row r="27" spans="1:3" ht="37.5" customHeight="1" x14ac:dyDescent="0.15">
      <c r="A27" s="254" t="s">
        <v>386</v>
      </c>
      <c r="B27" s="252"/>
      <c r="C27" s="253"/>
    </row>
    <row r="28" spans="1:3" ht="37.5" customHeight="1" x14ac:dyDescent="0.15">
      <c r="A28" s="254" t="s">
        <v>387</v>
      </c>
      <c r="B28" s="252"/>
      <c r="C28" s="253"/>
    </row>
    <row r="29" spans="1:3" ht="37.5" customHeight="1" x14ac:dyDescent="0.15">
      <c r="A29" s="254" t="s">
        <v>388</v>
      </c>
      <c r="B29" s="252"/>
      <c r="C29" s="253"/>
    </row>
    <row r="30" spans="1:3" ht="37.5" customHeight="1" x14ac:dyDescent="0.15">
      <c r="A30" s="254" t="s">
        <v>389</v>
      </c>
      <c r="B30" s="252"/>
      <c r="C30" s="253"/>
    </row>
    <row r="31" spans="1:3" ht="37.5" customHeight="1" x14ac:dyDescent="0.15">
      <c r="A31" s="254" t="s">
        <v>390</v>
      </c>
      <c r="B31" s="252"/>
      <c r="C31" s="253"/>
    </row>
    <row r="32" spans="1:3" ht="37.5" customHeight="1" x14ac:dyDescent="0.15">
      <c r="A32" s="254" t="s">
        <v>391</v>
      </c>
      <c r="B32" s="252"/>
      <c r="C32" s="253"/>
    </row>
    <row r="33" spans="1:3" ht="37.5" customHeight="1" x14ac:dyDescent="0.15">
      <c r="A33" s="254" t="s">
        <v>392</v>
      </c>
      <c r="B33" s="252"/>
      <c r="C33" s="253"/>
    </row>
    <row r="34" spans="1:3" ht="37.5" customHeight="1" x14ac:dyDescent="0.15">
      <c r="A34" s="254" t="s">
        <v>393</v>
      </c>
      <c r="B34" s="252"/>
      <c r="C34" s="253"/>
    </row>
    <row r="35" spans="1:3" ht="37.5" customHeight="1" x14ac:dyDescent="0.15">
      <c r="A35" s="254" t="s">
        <v>394</v>
      </c>
      <c r="B35" s="252"/>
      <c r="C35" s="253"/>
    </row>
    <row r="36" spans="1:3" ht="37.5" customHeight="1" x14ac:dyDescent="0.15">
      <c r="A36" s="254" t="s">
        <v>395</v>
      </c>
      <c r="B36" s="252"/>
      <c r="C36" s="253"/>
    </row>
    <row r="37" spans="1:3" ht="37.5" customHeight="1" x14ac:dyDescent="0.15">
      <c r="A37" s="254" t="s">
        <v>396</v>
      </c>
      <c r="B37" s="252"/>
      <c r="C37" s="253"/>
    </row>
    <row r="38" spans="1:3" ht="37.5" customHeight="1" x14ac:dyDescent="0.15">
      <c r="A38" s="254" t="s">
        <v>397</v>
      </c>
      <c r="B38" s="252"/>
      <c r="C38" s="253"/>
    </row>
    <row r="39" spans="1:3" ht="37.5" customHeight="1" x14ac:dyDescent="0.15">
      <c r="A39" s="254" t="s">
        <v>398</v>
      </c>
      <c r="B39" s="252"/>
      <c r="C39" s="253"/>
    </row>
    <row r="40" spans="1:3" ht="37.5" customHeight="1" x14ac:dyDescent="0.15">
      <c r="A40" s="254" t="s">
        <v>399</v>
      </c>
      <c r="B40" s="252"/>
      <c r="C40" s="253"/>
    </row>
    <row r="41" spans="1:3" ht="37.5" customHeight="1" x14ac:dyDescent="0.15">
      <c r="A41" s="254" t="s">
        <v>400</v>
      </c>
      <c r="B41" s="252"/>
      <c r="C41" s="253"/>
    </row>
    <row r="42" spans="1:3" ht="37.5" customHeight="1" x14ac:dyDescent="0.15">
      <c r="A42" s="254" t="s">
        <v>401</v>
      </c>
      <c r="B42" s="252"/>
      <c r="C42" s="253"/>
    </row>
    <row r="43" spans="1:3" ht="37.5" customHeight="1" x14ac:dyDescent="0.15">
      <c r="A43" s="254" t="s">
        <v>402</v>
      </c>
      <c r="B43" s="252"/>
      <c r="C43" s="253"/>
    </row>
    <row r="44" spans="1:3" ht="37.5" customHeight="1" x14ac:dyDescent="0.15">
      <c r="A44" s="254" t="s">
        <v>403</v>
      </c>
      <c r="B44" s="252"/>
      <c r="C44" s="253"/>
    </row>
    <row r="45" spans="1:3" ht="37.5" customHeight="1" x14ac:dyDescent="0.15">
      <c r="A45" s="254" t="s">
        <v>404</v>
      </c>
      <c r="B45" s="252"/>
      <c r="C45" s="253"/>
    </row>
    <row r="46" spans="1:3" ht="37.5" customHeight="1" x14ac:dyDescent="0.15">
      <c r="A46" s="254" t="s">
        <v>405</v>
      </c>
      <c r="B46" s="252"/>
      <c r="C46" s="253"/>
    </row>
    <row r="47" spans="1:3" ht="37.5" customHeight="1" x14ac:dyDescent="0.15">
      <c r="A47" s="254" t="s">
        <v>406</v>
      </c>
      <c r="B47" s="252"/>
      <c r="C47" s="253"/>
    </row>
    <row r="48" spans="1:3" ht="37.5" customHeight="1" x14ac:dyDescent="0.15">
      <c r="A48" s="254" t="s">
        <v>407</v>
      </c>
      <c r="B48" s="252"/>
      <c r="C48" s="253"/>
    </row>
    <row r="49" spans="1:3" ht="37.5" customHeight="1" x14ac:dyDescent="0.15">
      <c r="A49" s="254" t="s">
        <v>408</v>
      </c>
      <c r="B49" s="252"/>
      <c r="C49" s="253"/>
    </row>
    <row r="50" spans="1:3" ht="37.5" customHeight="1" x14ac:dyDescent="0.15">
      <c r="A50" s="254" t="s">
        <v>409</v>
      </c>
      <c r="B50" s="252"/>
      <c r="C50" s="253"/>
    </row>
    <row r="51" spans="1:3" ht="37.5" customHeight="1" x14ac:dyDescent="0.15">
      <c r="A51" s="254" t="s">
        <v>410</v>
      </c>
      <c r="B51" s="252"/>
      <c r="C51" s="253"/>
    </row>
    <row r="52" spans="1:3" ht="37.5" customHeight="1" x14ac:dyDescent="0.15">
      <c r="A52" s="254" t="s">
        <v>411</v>
      </c>
      <c r="B52" s="252"/>
      <c r="C52" s="253"/>
    </row>
    <row r="53" spans="1:3" ht="37.5" customHeight="1" x14ac:dyDescent="0.15">
      <c r="A53" s="254" t="s">
        <v>412</v>
      </c>
      <c r="B53" s="252"/>
      <c r="C53" s="253"/>
    </row>
    <row r="54" spans="1:3" ht="37.5" customHeight="1" x14ac:dyDescent="0.15">
      <c r="A54" s="254" t="s">
        <v>413</v>
      </c>
      <c r="B54" s="252"/>
      <c r="C54" s="253"/>
    </row>
    <row r="55" spans="1:3" ht="37.5" customHeight="1" x14ac:dyDescent="0.15">
      <c r="A55" s="254" t="s">
        <v>414</v>
      </c>
      <c r="B55" s="252"/>
      <c r="C55" s="253"/>
    </row>
    <row r="56" spans="1:3" ht="37.5" customHeight="1" x14ac:dyDescent="0.15">
      <c r="A56" s="254" t="s">
        <v>415</v>
      </c>
      <c r="B56" s="252"/>
      <c r="C56" s="253"/>
    </row>
    <row r="57" spans="1:3" ht="37.5" customHeight="1" x14ac:dyDescent="0.15">
      <c r="A57" s="254" t="s">
        <v>416</v>
      </c>
      <c r="B57" s="252"/>
      <c r="C57" s="253"/>
    </row>
    <row r="58" spans="1:3" ht="37.5" customHeight="1" x14ac:dyDescent="0.15">
      <c r="A58" s="254" t="s">
        <v>417</v>
      </c>
      <c r="B58" s="252"/>
      <c r="C58" s="253"/>
    </row>
    <row r="59" spans="1:3" ht="37.5" customHeight="1" x14ac:dyDescent="0.15">
      <c r="A59" s="254" t="s">
        <v>418</v>
      </c>
      <c r="B59" s="252"/>
      <c r="C59" s="253"/>
    </row>
    <row r="60" spans="1:3" ht="37.5" customHeight="1" x14ac:dyDescent="0.15">
      <c r="A60" s="254" t="s">
        <v>419</v>
      </c>
      <c r="B60" s="252"/>
      <c r="C60" s="253"/>
    </row>
    <row r="61" spans="1:3" ht="37.5" customHeight="1" x14ac:dyDescent="0.15">
      <c r="A61" s="254" t="s">
        <v>420</v>
      </c>
      <c r="B61" s="252"/>
      <c r="C61" s="253"/>
    </row>
    <row r="62" spans="1:3" ht="37.5" customHeight="1" x14ac:dyDescent="0.15">
      <c r="A62" s="254" t="s">
        <v>421</v>
      </c>
      <c r="B62" s="252"/>
      <c r="C62" s="253"/>
    </row>
    <row r="63" spans="1:3" ht="37.5" customHeight="1" x14ac:dyDescent="0.15">
      <c r="A63" s="254" t="s">
        <v>422</v>
      </c>
      <c r="B63" s="252"/>
      <c r="C63" s="253"/>
    </row>
    <row r="64" spans="1:3" ht="37.5" customHeight="1" x14ac:dyDescent="0.15">
      <c r="A64" s="254" t="s">
        <v>423</v>
      </c>
      <c r="B64" s="252"/>
      <c r="C64" s="253"/>
    </row>
    <row r="65" spans="1:3" ht="37.5" customHeight="1" x14ac:dyDescent="0.15">
      <c r="A65" s="254" t="s">
        <v>424</v>
      </c>
      <c r="B65" s="252"/>
      <c r="C65" s="253"/>
    </row>
    <row r="66" spans="1:3" ht="37.5" customHeight="1" x14ac:dyDescent="0.15">
      <c r="A66" s="254" t="s">
        <v>425</v>
      </c>
      <c r="B66" s="252"/>
      <c r="C66" s="253"/>
    </row>
    <row r="67" spans="1:3" ht="37.5" customHeight="1" x14ac:dyDescent="0.15">
      <c r="A67" s="254" t="s">
        <v>426</v>
      </c>
      <c r="B67" s="252"/>
      <c r="C67" s="253"/>
    </row>
  </sheetData>
  <sheetProtection formatCells="0" formatColumns="0" formatRows="0" insertColumns="0" insertRows="0" deleteColumns="0" deleteRows="0" autoFilter="0"/>
  <mergeCells count="9">
    <mergeCell ref="A13:C13"/>
    <mergeCell ref="A14:C14"/>
    <mergeCell ref="A15:C15"/>
    <mergeCell ref="A1:C1"/>
    <mergeCell ref="A2:C2"/>
    <mergeCell ref="B4:C4"/>
    <mergeCell ref="A8:C8"/>
    <mergeCell ref="A9:C9"/>
    <mergeCell ref="A12:C12"/>
  </mergeCells>
  <phoneticPr fontId="4"/>
  <pageMargins left="0.78740157480314965" right="0.59055118110236227" top="0.59055118110236227" bottom="0.78740157480314965" header="0.51181102362204722" footer="0.51181102362204722"/>
  <pageSetup paperSize="9" scale="98" fitToHeight="0"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E4C28-223B-4275-A932-40C387AD2CE8}">
  <sheetPr codeName="Sheet39">
    <tabColor rgb="FF00B050"/>
    <pageSetUpPr fitToPage="1"/>
  </sheetPr>
  <dimension ref="A1:E67"/>
  <sheetViews>
    <sheetView showGridLines="0" view="pageBreakPreview" zoomScaleNormal="100" zoomScaleSheetLayoutView="100" workbookViewId="0">
      <selection sqref="A1:C1"/>
    </sheetView>
  </sheetViews>
  <sheetFormatPr defaultColWidth="9" defaultRowHeight="12" x14ac:dyDescent="0.15"/>
  <cols>
    <col min="1" max="1" width="12.875" style="255" customWidth="1"/>
    <col min="2" max="2" width="15.5" style="255" customWidth="1"/>
    <col min="3" max="3" width="72.125" style="255" customWidth="1"/>
    <col min="4" max="16384" width="9" style="191"/>
  </cols>
  <sheetData>
    <row r="1" spans="1:5" ht="33.75" customHeight="1" x14ac:dyDescent="0.15">
      <c r="A1" s="447" t="s">
        <v>429</v>
      </c>
      <c r="B1" s="447"/>
      <c r="C1" s="447"/>
    </row>
    <row r="2" spans="1:5" ht="21" x14ac:dyDescent="0.15">
      <c r="A2" s="448" t="s">
        <v>469</v>
      </c>
      <c r="B2" s="448"/>
      <c r="C2" s="448"/>
      <c r="E2" s="258"/>
    </row>
    <row r="3" spans="1:5" ht="16.5" customHeight="1" x14ac:dyDescent="0.15">
      <c r="A3" s="191" t="s">
        <v>438</v>
      </c>
      <c r="B3" s="191"/>
      <c r="C3" s="191"/>
      <c r="E3" s="28"/>
    </row>
    <row r="4" spans="1:5" ht="20.25" customHeight="1" x14ac:dyDescent="0.15">
      <c r="A4" s="190" t="s">
        <v>139</v>
      </c>
      <c r="B4" s="492" t="str">
        <f>'様式19　実績報告書'!E13</f>
        <v>団体の名称</v>
      </c>
      <c r="C4" s="493"/>
    </row>
    <row r="5" spans="1:5" ht="9" customHeight="1" x14ac:dyDescent="0.15">
      <c r="A5" s="192"/>
      <c r="B5" s="192"/>
      <c r="C5" s="192"/>
    </row>
    <row r="6" spans="1:5" ht="37.5" customHeight="1" x14ac:dyDescent="0.15">
      <c r="A6" s="193" t="s">
        <v>140</v>
      </c>
      <c r="B6" s="194">
        <f>+SUM(B18:B19930)</f>
        <v>0</v>
      </c>
      <c r="C6" s="259"/>
    </row>
    <row r="7" spans="1:5" ht="6" customHeight="1" x14ac:dyDescent="0.15">
      <c r="A7" s="192"/>
      <c r="B7" s="192"/>
      <c r="C7" s="192"/>
    </row>
    <row r="8" spans="1:5" s="187" customFormat="1" ht="13.5" x14ac:dyDescent="0.15">
      <c r="A8" s="489" t="s">
        <v>138</v>
      </c>
      <c r="B8" s="489"/>
      <c r="C8" s="489"/>
    </row>
    <row r="9" spans="1:5" ht="13.5" x14ac:dyDescent="0.15">
      <c r="A9" s="491" t="s">
        <v>163</v>
      </c>
      <c r="B9" s="491"/>
      <c r="C9" s="491"/>
    </row>
    <row r="10" spans="1:5" ht="6" customHeight="1" x14ac:dyDescent="0.15">
      <c r="A10" s="249"/>
      <c r="B10" s="249"/>
      <c r="C10" s="249"/>
    </row>
    <row r="11" spans="1:5" ht="13.5" customHeight="1" x14ac:dyDescent="0.15">
      <c r="A11" s="250" t="s">
        <v>164</v>
      </c>
      <c r="B11" s="192"/>
      <c r="C11" s="192"/>
    </row>
    <row r="12" spans="1:5" s="187" customFormat="1" ht="28.5" customHeight="1" x14ac:dyDescent="0.15">
      <c r="A12" s="489" t="s">
        <v>530</v>
      </c>
      <c r="B12" s="489"/>
      <c r="C12" s="489"/>
    </row>
    <row r="13" spans="1:5" s="187" customFormat="1" ht="30" customHeight="1" x14ac:dyDescent="0.15">
      <c r="A13" s="489" t="s">
        <v>531</v>
      </c>
      <c r="B13" s="489"/>
      <c r="C13" s="489"/>
    </row>
    <row r="14" spans="1:5" ht="27" customHeight="1" x14ac:dyDescent="0.15">
      <c r="A14" s="490" t="s">
        <v>439</v>
      </c>
      <c r="B14" s="490"/>
      <c r="C14" s="490"/>
    </row>
    <row r="15" spans="1:5" ht="13.5" x14ac:dyDescent="0.15">
      <c r="A15" s="491" t="s">
        <v>440</v>
      </c>
      <c r="B15" s="491"/>
      <c r="C15" s="491"/>
    </row>
    <row r="17" spans="1:3" ht="26.25" customHeight="1" x14ac:dyDescent="0.15">
      <c r="A17" s="251" t="s">
        <v>167</v>
      </c>
      <c r="B17" s="251" t="s">
        <v>427</v>
      </c>
      <c r="C17" s="196" t="s">
        <v>442</v>
      </c>
    </row>
    <row r="18" spans="1:3" ht="37.5" customHeight="1" x14ac:dyDescent="0.15">
      <c r="A18" s="254" t="s">
        <v>529</v>
      </c>
      <c r="B18" s="252"/>
      <c r="C18" s="253"/>
    </row>
    <row r="19" spans="1:3" ht="37.5" customHeight="1" x14ac:dyDescent="0.15">
      <c r="A19" s="254" t="s">
        <v>480</v>
      </c>
      <c r="B19" s="252"/>
      <c r="C19" s="253"/>
    </row>
    <row r="20" spans="1:3" ht="37.5" customHeight="1" x14ac:dyDescent="0.15">
      <c r="A20" s="254" t="s">
        <v>481</v>
      </c>
      <c r="B20" s="252"/>
      <c r="C20" s="253"/>
    </row>
    <row r="21" spans="1:3" ht="37.5" customHeight="1" x14ac:dyDescent="0.15">
      <c r="A21" s="254" t="s">
        <v>482</v>
      </c>
      <c r="B21" s="252"/>
      <c r="C21" s="257"/>
    </row>
    <row r="22" spans="1:3" ht="37.5" customHeight="1" x14ac:dyDescent="0.15">
      <c r="A22" s="254" t="s">
        <v>483</v>
      </c>
      <c r="B22" s="252"/>
      <c r="C22" s="253"/>
    </row>
    <row r="23" spans="1:3" ht="37.5" customHeight="1" x14ac:dyDescent="0.15">
      <c r="A23" s="254" t="s">
        <v>484</v>
      </c>
      <c r="B23" s="252"/>
      <c r="C23" s="253"/>
    </row>
    <row r="24" spans="1:3" ht="37.5" customHeight="1" x14ac:dyDescent="0.15">
      <c r="A24" s="254" t="s">
        <v>485</v>
      </c>
      <c r="B24" s="252"/>
      <c r="C24" s="253"/>
    </row>
    <row r="25" spans="1:3" ht="37.5" customHeight="1" x14ac:dyDescent="0.15">
      <c r="A25" s="254" t="s">
        <v>486</v>
      </c>
      <c r="B25" s="252"/>
      <c r="C25" s="253"/>
    </row>
    <row r="26" spans="1:3" ht="37.5" customHeight="1" x14ac:dyDescent="0.15">
      <c r="A26" s="254" t="s">
        <v>487</v>
      </c>
      <c r="B26" s="252"/>
      <c r="C26" s="253"/>
    </row>
    <row r="27" spans="1:3" ht="37.5" customHeight="1" x14ac:dyDescent="0.15">
      <c r="A27" s="254" t="s">
        <v>488</v>
      </c>
      <c r="B27" s="252"/>
      <c r="C27" s="253"/>
    </row>
    <row r="28" spans="1:3" ht="37.5" customHeight="1" x14ac:dyDescent="0.15">
      <c r="A28" s="254" t="s">
        <v>489</v>
      </c>
      <c r="B28" s="252"/>
      <c r="C28" s="253"/>
    </row>
    <row r="29" spans="1:3" ht="37.5" customHeight="1" x14ac:dyDescent="0.15">
      <c r="A29" s="254" t="s">
        <v>490</v>
      </c>
      <c r="B29" s="252"/>
      <c r="C29" s="253"/>
    </row>
    <row r="30" spans="1:3" ht="37.5" customHeight="1" x14ac:dyDescent="0.15">
      <c r="A30" s="254" t="s">
        <v>491</v>
      </c>
      <c r="B30" s="252"/>
      <c r="C30" s="253"/>
    </row>
    <row r="31" spans="1:3" ht="37.5" customHeight="1" x14ac:dyDescent="0.15">
      <c r="A31" s="254" t="s">
        <v>492</v>
      </c>
      <c r="B31" s="252"/>
      <c r="C31" s="253"/>
    </row>
    <row r="32" spans="1:3" ht="37.5" customHeight="1" x14ac:dyDescent="0.15">
      <c r="A32" s="254" t="s">
        <v>493</v>
      </c>
      <c r="B32" s="252"/>
      <c r="C32" s="253"/>
    </row>
    <row r="33" spans="1:3" ht="37.5" customHeight="1" x14ac:dyDescent="0.15">
      <c r="A33" s="254" t="s">
        <v>494</v>
      </c>
      <c r="B33" s="252"/>
      <c r="C33" s="253"/>
    </row>
    <row r="34" spans="1:3" ht="37.5" customHeight="1" x14ac:dyDescent="0.15">
      <c r="A34" s="254" t="s">
        <v>495</v>
      </c>
      <c r="B34" s="252"/>
      <c r="C34" s="253"/>
    </row>
    <row r="35" spans="1:3" ht="37.5" customHeight="1" x14ac:dyDescent="0.15">
      <c r="A35" s="254" t="s">
        <v>496</v>
      </c>
      <c r="B35" s="252"/>
      <c r="C35" s="253"/>
    </row>
    <row r="36" spans="1:3" ht="37.5" customHeight="1" x14ac:dyDescent="0.15">
      <c r="A36" s="254" t="s">
        <v>497</v>
      </c>
      <c r="B36" s="252"/>
      <c r="C36" s="253"/>
    </row>
    <row r="37" spans="1:3" ht="37.5" customHeight="1" x14ac:dyDescent="0.15">
      <c r="A37" s="254" t="s">
        <v>498</v>
      </c>
      <c r="B37" s="252"/>
      <c r="C37" s="253"/>
    </row>
    <row r="38" spans="1:3" ht="37.5" customHeight="1" x14ac:dyDescent="0.15">
      <c r="A38" s="254" t="s">
        <v>499</v>
      </c>
      <c r="B38" s="252"/>
      <c r="C38" s="253"/>
    </row>
    <row r="39" spans="1:3" ht="37.5" customHeight="1" x14ac:dyDescent="0.15">
      <c r="A39" s="254" t="s">
        <v>500</v>
      </c>
      <c r="B39" s="252"/>
      <c r="C39" s="253"/>
    </row>
    <row r="40" spans="1:3" ht="37.5" customHeight="1" x14ac:dyDescent="0.15">
      <c r="A40" s="254" t="s">
        <v>501</v>
      </c>
      <c r="B40" s="252"/>
      <c r="C40" s="253"/>
    </row>
    <row r="41" spans="1:3" ht="37.5" customHeight="1" x14ac:dyDescent="0.15">
      <c r="A41" s="254" t="s">
        <v>502</v>
      </c>
      <c r="B41" s="252"/>
      <c r="C41" s="253"/>
    </row>
    <row r="42" spans="1:3" ht="37.5" customHeight="1" x14ac:dyDescent="0.15">
      <c r="A42" s="254" t="s">
        <v>503</v>
      </c>
      <c r="B42" s="252"/>
      <c r="C42" s="253"/>
    </row>
    <row r="43" spans="1:3" ht="37.5" customHeight="1" x14ac:dyDescent="0.15">
      <c r="A43" s="254" t="s">
        <v>504</v>
      </c>
      <c r="B43" s="252"/>
      <c r="C43" s="253"/>
    </row>
    <row r="44" spans="1:3" ht="37.5" customHeight="1" x14ac:dyDescent="0.15">
      <c r="A44" s="254" t="s">
        <v>505</v>
      </c>
      <c r="B44" s="252"/>
      <c r="C44" s="253"/>
    </row>
    <row r="45" spans="1:3" ht="37.5" customHeight="1" x14ac:dyDescent="0.15">
      <c r="A45" s="254" t="s">
        <v>506</v>
      </c>
      <c r="B45" s="252"/>
      <c r="C45" s="253"/>
    </row>
    <row r="46" spans="1:3" ht="37.5" customHeight="1" x14ac:dyDescent="0.15">
      <c r="A46" s="254" t="s">
        <v>507</v>
      </c>
      <c r="B46" s="252"/>
      <c r="C46" s="253"/>
    </row>
    <row r="47" spans="1:3" ht="37.5" customHeight="1" x14ac:dyDescent="0.15">
      <c r="A47" s="254" t="s">
        <v>508</v>
      </c>
      <c r="B47" s="252"/>
      <c r="C47" s="253"/>
    </row>
    <row r="48" spans="1:3" ht="37.5" customHeight="1" x14ac:dyDescent="0.15">
      <c r="A48" s="254" t="s">
        <v>509</v>
      </c>
      <c r="B48" s="252"/>
      <c r="C48" s="253"/>
    </row>
    <row r="49" spans="1:3" ht="37.5" customHeight="1" x14ac:dyDescent="0.15">
      <c r="A49" s="254" t="s">
        <v>510</v>
      </c>
      <c r="B49" s="252"/>
      <c r="C49" s="253"/>
    </row>
    <row r="50" spans="1:3" ht="37.5" customHeight="1" x14ac:dyDescent="0.15">
      <c r="A50" s="254" t="s">
        <v>511</v>
      </c>
      <c r="B50" s="252"/>
      <c r="C50" s="253"/>
    </row>
    <row r="51" spans="1:3" ht="37.5" customHeight="1" x14ac:dyDescent="0.15">
      <c r="A51" s="254" t="s">
        <v>512</v>
      </c>
      <c r="B51" s="252"/>
      <c r="C51" s="253"/>
    </row>
    <row r="52" spans="1:3" ht="37.5" customHeight="1" x14ac:dyDescent="0.15">
      <c r="A52" s="254" t="s">
        <v>513</v>
      </c>
      <c r="B52" s="252"/>
      <c r="C52" s="253"/>
    </row>
    <row r="53" spans="1:3" ht="37.5" customHeight="1" x14ac:dyDescent="0.15">
      <c r="A53" s="254" t="s">
        <v>514</v>
      </c>
      <c r="B53" s="252"/>
      <c r="C53" s="253"/>
    </row>
    <row r="54" spans="1:3" ht="37.5" customHeight="1" x14ac:dyDescent="0.15">
      <c r="A54" s="254" t="s">
        <v>515</v>
      </c>
      <c r="B54" s="252"/>
      <c r="C54" s="253"/>
    </row>
    <row r="55" spans="1:3" ht="37.5" customHeight="1" x14ac:dyDescent="0.15">
      <c r="A55" s="254" t="s">
        <v>516</v>
      </c>
      <c r="B55" s="252"/>
      <c r="C55" s="253"/>
    </row>
    <row r="56" spans="1:3" ht="37.5" customHeight="1" x14ac:dyDescent="0.15">
      <c r="A56" s="254" t="s">
        <v>517</v>
      </c>
      <c r="B56" s="252"/>
      <c r="C56" s="253"/>
    </row>
    <row r="57" spans="1:3" ht="37.5" customHeight="1" x14ac:dyDescent="0.15">
      <c r="A57" s="254" t="s">
        <v>518</v>
      </c>
      <c r="B57" s="252"/>
      <c r="C57" s="253"/>
    </row>
    <row r="58" spans="1:3" ht="37.5" customHeight="1" x14ac:dyDescent="0.15">
      <c r="A58" s="254" t="s">
        <v>519</v>
      </c>
      <c r="B58" s="252"/>
      <c r="C58" s="253"/>
    </row>
    <row r="59" spans="1:3" ht="37.5" customHeight="1" x14ac:dyDescent="0.15">
      <c r="A59" s="254" t="s">
        <v>520</v>
      </c>
      <c r="B59" s="252"/>
      <c r="C59" s="253"/>
    </row>
    <row r="60" spans="1:3" ht="37.5" customHeight="1" x14ac:dyDescent="0.15">
      <c r="A60" s="254" t="s">
        <v>521</v>
      </c>
      <c r="B60" s="252"/>
      <c r="C60" s="253"/>
    </row>
    <row r="61" spans="1:3" ht="37.5" customHeight="1" x14ac:dyDescent="0.15">
      <c r="A61" s="254" t="s">
        <v>522</v>
      </c>
      <c r="B61" s="252"/>
      <c r="C61" s="253"/>
    </row>
    <row r="62" spans="1:3" ht="37.5" customHeight="1" x14ac:dyDescent="0.15">
      <c r="A62" s="254" t="s">
        <v>523</v>
      </c>
      <c r="B62" s="252"/>
      <c r="C62" s="253"/>
    </row>
    <row r="63" spans="1:3" ht="37.5" customHeight="1" x14ac:dyDescent="0.15">
      <c r="A63" s="254" t="s">
        <v>524</v>
      </c>
      <c r="B63" s="252"/>
      <c r="C63" s="253"/>
    </row>
    <row r="64" spans="1:3" ht="37.5" customHeight="1" x14ac:dyDescent="0.15">
      <c r="A64" s="254" t="s">
        <v>525</v>
      </c>
      <c r="B64" s="252"/>
      <c r="C64" s="253"/>
    </row>
    <row r="65" spans="1:3" ht="37.5" customHeight="1" x14ac:dyDescent="0.15">
      <c r="A65" s="254" t="s">
        <v>526</v>
      </c>
      <c r="B65" s="252"/>
      <c r="C65" s="253"/>
    </row>
    <row r="66" spans="1:3" ht="37.5" customHeight="1" x14ac:dyDescent="0.15">
      <c r="A66" s="254" t="s">
        <v>527</v>
      </c>
      <c r="B66" s="252"/>
      <c r="C66" s="253"/>
    </row>
    <row r="67" spans="1:3" ht="37.5" customHeight="1" x14ac:dyDescent="0.15">
      <c r="A67" s="254" t="s">
        <v>528</v>
      </c>
      <c r="B67" s="252"/>
      <c r="C67" s="253"/>
    </row>
  </sheetData>
  <sheetProtection formatCells="0" formatColumns="0" formatRows="0" insertColumns="0" insertRows="0" deleteColumns="0" deleteRows="0" autoFilter="0"/>
  <mergeCells count="9">
    <mergeCell ref="A13:C13"/>
    <mergeCell ref="A14:C14"/>
    <mergeCell ref="A15:C15"/>
    <mergeCell ref="A1:C1"/>
    <mergeCell ref="A2:C2"/>
    <mergeCell ref="B4:C4"/>
    <mergeCell ref="A8:C8"/>
    <mergeCell ref="A9:C9"/>
    <mergeCell ref="A12:C12"/>
  </mergeCells>
  <phoneticPr fontId="4"/>
  <pageMargins left="0.78740157480314965" right="0.59055118110236227" top="0.59055118110236227" bottom="0.78740157480314965" header="0.51181102362204722" footer="0.51181102362204722"/>
  <pageSetup paperSize="9" scale="89"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9C676-09B3-4B7E-A1AF-DCBBFBE948C6}">
  <sheetPr codeName="Sheet9">
    <tabColor rgb="FF00B050"/>
  </sheetPr>
  <dimension ref="A1:J62"/>
  <sheetViews>
    <sheetView showGridLines="0" view="pageBreakPreview" zoomScaleNormal="70" zoomScaleSheetLayoutView="100" workbookViewId="0"/>
  </sheetViews>
  <sheetFormatPr defaultColWidth="9" defaultRowHeight="14.25" x14ac:dyDescent="0.15"/>
  <cols>
    <col min="1" max="7" width="9.625" style="1" customWidth="1"/>
    <col min="8" max="8" width="8" style="1" customWidth="1"/>
    <col min="9" max="9" width="9" style="1"/>
    <col min="10" max="11" width="9" style="1" customWidth="1"/>
    <col min="12" max="16384" width="9" style="1"/>
  </cols>
  <sheetData>
    <row r="1" spans="1:10" s="2" customFormat="1" x14ac:dyDescent="0.15">
      <c r="A1" s="22" t="s">
        <v>680</v>
      </c>
      <c r="I1" s="17"/>
    </row>
    <row r="2" spans="1:10" s="2" customFormat="1" x14ac:dyDescent="0.15"/>
    <row r="3" spans="1:10" s="2" customFormat="1" x14ac:dyDescent="0.15">
      <c r="H3" s="6"/>
      <c r="I3" s="288" t="s">
        <v>676</v>
      </c>
    </row>
    <row r="4" spans="1:10" s="2" customFormat="1" x14ac:dyDescent="0.15">
      <c r="E4" s="6" t="s">
        <v>587</v>
      </c>
      <c r="F4" s="264" t="s">
        <v>588</v>
      </c>
      <c r="G4" s="264" t="s">
        <v>589</v>
      </c>
      <c r="H4" s="264" t="s">
        <v>590</v>
      </c>
      <c r="I4" s="289">
        <v>7</v>
      </c>
      <c r="J4" s="2" t="s">
        <v>677</v>
      </c>
    </row>
    <row r="5" spans="1:10" s="2" customFormat="1" x14ac:dyDescent="0.15"/>
    <row r="6" spans="1:10" s="2" customFormat="1" x14ac:dyDescent="0.15">
      <c r="A6" s="2" t="s">
        <v>674</v>
      </c>
    </row>
    <row r="7" spans="1:10" s="2" customFormat="1" x14ac:dyDescent="0.15"/>
    <row r="8" spans="1:10" s="2" customFormat="1" x14ac:dyDescent="0.15"/>
    <row r="9" spans="1:10" s="2" customFormat="1" x14ac:dyDescent="0.15">
      <c r="D9" s="19" t="s">
        <v>10</v>
      </c>
      <c r="E9" s="18"/>
    </row>
    <row r="10" spans="1:10" s="2" customFormat="1" x14ac:dyDescent="0.15">
      <c r="D10" s="297" t="s">
        <v>9</v>
      </c>
      <c r="E10" s="297"/>
    </row>
    <row r="11" spans="1:10" s="2" customFormat="1" x14ac:dyDescent="0.15">
      <c r="D11" s="2" t="s">
        <v>8</v>
      </c>
      <c r="E11" s="297"/>
      <c r="F11" s="297"/>
      <c r="G11" s="297"/>
      <c r="H11" s="297"/>
    </row>
    <row r="12" spans="1:10" s="2" customFormat="1" ht="15" customHeight="1" x14ac:dyDescent="0.15">
      <c r="D12" s="18" t="s">
        <v>7</v>
      </c>
      <c r="E12" s="297"/>
      <c r="F12" s="297"/>
      <c r="G12" s="297"/>
      <c r="H12" s="297"/>
    </row>
    <row r="13" spans="1:10" s="2" customFormat="1" x14ac:dyDescent="0.15">
      <c r="D13" s="18" t="s">
        <v>6</v>
      </c>
      <c r="E13" s="297" t="s">
        <v>678</v>
      </c>
      <c r="F13" s="297"/>
      <c r="G13" s="297"/>
      <c r="H13" s="297"/>
    </row>
    <row r="14" spans="1:10" s="2" customFormat="1" x14ac:dyDescent="0.15">
      <c r="D14" s="18" t="s">
        <v>591</v>
      </c>
      <c r="E14" s="297" t="s">
        <v>586</v>
      </c>
      <c r="F14" s="297"/>
      <c r="G14" s="297"/>
      <c r="H14" s="297"/>
    </row>
    <row r="15" spans="1:10" s="2" customFormat="1" x14ac:dyDescent="0.15"/>
    <row r="16" spans="1:10" s="2" customFormat="1" ht="27.6" customHeight="1" x14ac:dyDescent="0.15">
      <c r="A16" s="298" t="str">
        <f>"令和"&amp;DBCS(I4)&amp;"年度所有者不明土地等対策モデル事業補助金"&amp;CHAR(10)&amp;"実績報告書"</f>
        <v>令和７年度所有者不明土地等対策モデル事業補助金
実績報告書</v>
      </c>
      <c r="B16" s="298"/>
      <c r="C16" s="298"/>
      <c r="D16" s="298"/>
      <c r="E16" s="298"/>
      <c r="F16" s="298"/>
      <c r="G16" s="298"/>
      <c r="H16" s="298"/>
    </row>
    <row r="17" spans="1:8" s="2" customFormat="1" ht="27.6" customHeight="1" x14ac:dyDescent="0.15">
      <c r="A17" s="298"/>
      <c r="B17" s="298"/>
      <c r="C17" s="298"/>
      <c r="D17" s="298"/>
      <c r="E17" s="298"/>
      <c r="F17" s="298"/>
      <c r="G17" s="298"/>
      <c r="H17" s="298"/>
    </row>
    <row r="18" spans="1:8" s="2" customFormat="1" x14ac:dyDescent="0.15">
      <c r="A18" s="15"/>
      <c r="B18" s="15"/>
      <c r="C18" s="15"/>
      <c r="D18" s="15"/>
      <c r="E18" s="15"/>
      <c r="F18" s="15"/>
      <c r="G18" s="15"/>
      <c r="H18" s="15"/>
    </row>
    <row r="19" spans="1:8" s="2" customFormat="1" ht="15" customHeight="1" x14ac:dyDescent="0.15">
      <c r="A19" s="299" t="s">
        <v>33</v>
      </c>
      <c r="B19" s="299"/>
      <c r="C19" s="299"/>
      <c r="D19" s="299"/>
      <c r="E19" s="299"/>
      <c r="F19" s="299"/>
      <c r="G19" s="299"/>
      <c r="H19" s="299"/>
    </row>
    <row r="20" spans="1:8" s="2" customFormat="1" ht="15" customHeight="1" x14ac:dyDescent="0.15">
      <c r="A20" s="299"/>
      <c r="B20" s="299"/>
      <c r="C20" s="299"/>
      <c r="D20" s="299"/>
      <c r="E20" s="299"/>
      <c r="F20" s="299"/>
      <c r="G20" s="299"/>
      <c r="H20" s="299"/>
    </row>
    <row r="21" spans="1:8" s="2" customFormat="1" ht="15" customHeight="1" x14ac:dyDescent="0.15">
      <c r="A21" s="299"/>
      <c r="B21" s="299"/>
      <c r="C21" s="299"/>
      <c r="D21" s="299"/>
      <c r="E21" s="299"/>
      <c r="F21" s="299"/>
      <c r="G21" s="299"/>
      <c r="H21" s="299"/>
    </row>
    <row r="22" spans="1:8" s="2" customFormat="1" x14ac:dyDescent="0.15">
      <c r="A22" s="299"/>
      <c r="B22" s="299"/>
      <c r="C22" s="299"/>
      <c r="D22" s="299"/>
      <c r="E22" s="299"/>
      <c r="F22" s="299"/>
      <c r="G22" s="299"/>
      <c r="H22" s="299"/>
    </row>
    <row r="23" spans="1:8" s="2" customFormat="1" x14ac:dyDescent="0.15">
      <c r="A23" s="20"/>
      <c r="B23" s="20"/>
      <c r="C23" s="20"/>
      <c r="D23" s="20"/>
      <c r="E23" s="20"/>
      <c r="F23" s="20"/>
      <c r="G23" s="20"/>
      <c r="H23" s="20"/>
    </row>
    <row r="24" spans="1:8" s="2" customFormat="1" x14ac:dyDescent="0.15">
      <c r="A24" s="303" t="s">
        <v>466</v>
      </c>
      <c r="B24" s="303"/>
      <c r="C24" s="303"/>
      <c r="D24" s="303"/>
      <c r="E24" s="303"/>
      <c r="F24" s="303"/>
      <c r="G24" s="303"/>
      <c r="H24" s="303"/>
    </row>
    <row r="25" spans="1:8" s="2" customFormat="1" x14ac:dyDescent="0.15">
      <c r="A25" s="20"/>
      <c r="B25" s="20"/>
      <c r="C25" s="20"/>
      <c r="D25" s="20"/>
      <c r="E25" s="20"/>
      <c r="F25" s="20"/>
      <c r="G25" s="20"/>
      <c r="H25" s="20"/>
    </row>
    <row r="26" spans="1:8" s="2" customFormat="1" x14ac:dyDescent="0.15">
      <c r="A26" s="2" t="s">
        <v>11</v>
      </c>
    </row>
    <row r="27" spans="1:8" s="2" customFormat="1" x14ac:dyDescent="0.15">
      <c r="C27" s="21"/>
      <c r="D27" s="21"/>
      <c r="E27" s="21"/>
      <c r="F27" s="21"/>
      <c r="G27" s="21"/>
    </row>
    <row r="28" spans="1:8" s="2" customFormat="1" x14ac:dyDescent="0.15">
      <c r="A28" s="2" t="s">
        <v>34</v>
      </c>
    </row>
    <row r="29" spans="1:8" s="2" customFormat="1" x14ac:dyDescent="0.15">
      <c r="E29" s="265" t="s">
        <v>36</v>
      </c>
    </row>
    <row r="30" spans="1:8" s="2" customFormat="1" x14ac:dyDescent="0.15">
      <c r="B30" s="300" t="s">
        <v>35</v>
      </c>
      <c r="C30" s="300"/>
      <c r="D30" s="301">
        <f>'別紙１（三）　決算内訳&amp;不用額発生理由書ひながた'!E31</f>
        <v>0</v>
      </c>
      <c r="E30" s="302"/>
    </row>
    <row r="31" spans="1:8" s="2" customFormat="1" x14ac:dyDescent="0.15">
      <c r="A31" s="4"/>
      <c r="B31" s="300" t="s">
        <v>464</v>
      </c>
      <c r="C31" s="300"/>
      <c r="D31" s="301">
        <f ca="1">'別紙１（二）　科目別精算内訳'!D32</f>
        <v>0</v>
      </c>
      <c r="E31" s="302"/>
    </row>
    <row r="32" spans="1:8" s="2" customFormat="1" x14ac:dyDescent="0.15">
      <c r="A32" s="4"/>
      <c r="B32" s="300" t="s">
        <v>465</v>
      </c>
      <c r="C32" s="300"/>
      <c r="D32" s="301">
        <f ca="1">D30-D31</f>
        <v>0</v>
      </c>
      <c r="E32" s="302"/>
    </row>
    <row r="33" spans="1:8" s="2" customFormat="1" x14ac:dyDescent="0.15">
      <c r="A33" s="4"/>
    </row>
    <row r="34" spans="1:8" s="2" customFormat="1" x14ac:dyDescent="0.15">
      <c r="A34" s="2" t="s">
        <v>462</v>
      </c>
    </row>
    <row r="35" spans="1:8" ht="15" customHeight="1" x14ac:dyDescent="0.15">
      <c r="A35" s="3"/>
      <c r="B35" s="263" t="s">
        <v>37</v>
      </c>
      <c r="C35" s="263"/>
      <c r="F35" s="2"/>
      <c r="G35" s="2"/>
      <c r="H35" s="2"/>
    </row>
    <row r="36" spans="1:8" ht="15.95" customHeight="1" x14ac:dyDescent="0.15">
      <c r="A36" s="5"/>
      <c r="F36" s="2"/>
    </row>
    <row r="37" spans="1:8" x14ac:dyDescent="0.15">
      <c r="A37" s="22" t="s">
        <v>463</v>
      </c>
    </row>
    <row r="38" spans="1:8" x14ac:dyDescent="0.15">
      <c r="A38" s="4"/>
      <c r="B38" s="2" t="s">
        <v>38</v>
      </c>
    </row>
    <row r="39" spans="1:8" x14ac:dyDescent="0.15">
      <c r="A39" s="4"/>
    </row>
    <row r="40" spans="1:8" x14ac:dyDescent="0.15">
      <c r="A40" s="4"/>
    </row>
    <row r="42" spans="1:8" x14ac:dyDescent="0.15">
      <c r="A42" s="2" t="s">
        <v>16</v>
      </c>
    </row>
    <row r="43" spans="1:8" x14ac:dyDescent="0.15">
      <c r="A43" s="85" t="s">
        <v>32</v>
      </c>
    </row>
    <row r="44" spans="1:8" s="272" customFormat="1" x14ac:dyDescent="0.15">
      <c r="A44" s="273" t="s">
        <v>681</v>
      </c>
      <c r="B44" s="274"/>
      <c r="C44" s="274"/>
      <c r="D44" s="274"/>
      <c r="E44" s="274"/>
    </row>
    <row r="45" spans="1:8" x14ac:dyDescent="0.15">
      <c r="A45" s="273" t="s">
        <v>682</v>
      </c>
      <c r="B45" s="274"/>
      <c r="C45" s="274"/>
      <c r="D45" s="274"/>
      <c r="E45" s="274"/>
    </row>
    <row r="46" spans="1:8" x14ac:dyDescent="0.15">
      <c r="A46" s="271"/>
      <c r="B46" s="272"/>
      <c r="C46" s="272"/>
      <c r="D46" s="272"/>
      <c r="E46" s="272"/>
    </row>
    <row r="54" spans="1:8" s="16" customFormat="1" x14ac:dyDescent="0.15">
      <c r="A54" s="1" t="s">
        <v>54</v>
      </c>
      <c r="E54" s="1"/>
      <c r="F54" s="1"/>
      <c r="G54" s="1"/>
      <c r="H54" s="1"/>
    </row>
    <row r="55" spans="1:8" s="16" customFormat="1" x14ac:dyDescent="0.15">
      <c r="A55" s="1" t="s">
        <v>55</v>
      </c>
      <c r="E55" s="1"/>
      <c r="F55" s="1"/>
      <c r="G55" s="1"/>
      <c r="H55" s="1"/>
    </row>
    <row r="56" spans="1:8" s="16" customFormat="1" x14ac:dyDescent="0.15">
      <c r="A56" s="1" t="s">
        <v>56</v>
      </c>
      <c r="E56" s="1"/>
      <c r="F56" s="1"/>
      <c r="G56" s="1"/>
      <c r="H56" s="1"/>
    </row>
    <row r="57" spans="1:8" x14ac:dyDescent="0.15">
      <c r="A57" s="1" t="s">
        <v>57</v>
      </c>
    </row>
    <row r="58" spans="1:8" x14ac:dyDescent="0.15">
      <c r="A58" s="1" t="s">
        <v>58</v>
      </c>
    </row>
    <row r="59" spans="1:8" x14ac:dyDescent="0.15">
      <c r="A59" s="1" t="s">
        <v>59</v>
      </c>
    </row>
    <row r="60" spans="1:8" x14ac:dyDescent="0.15">
      <c r="A60" s="1" t="s">
        <v>60</v>
      </c>
    </row>
    <row r="61" spans="1:8" x14ac:dyDescent="0.15">
      <c r="A61" s="1" t="s">
        <v>61</v>
      </c>
    </row>
    <row r="62" spans="1:8" x14ac:dyDescent="0.15">
      <c r="A62" s="1" t="s">
        <v>62</v>
      </c>
    </row>
  </sheetData>
  <mergeCells count="14">
    <mergeCell ref="A16:H17"/>
    <mergeCell ref="A19:H22"/>
    <mergeCell ref="B30:C30"/>
    <mergeCell ref="B31:C31"/>
    <mergeCell ref="B32:C32"/>
    <mergeCell ref="D30:E30"/>
    <mergeCell ref="D31:E31"/>
    <mergeCell ref="D32:E32"/>
    <mergeCell ref="A24:H24"/>
    <mergeCell ref="D10:E10"/>
    <mergeCell ref="E11:H11"/>
    <mergeCell ref="E12:H12"/>
    <mergeCell ref="E13:H13"/>
    <mergeCell ref="E14:H14"/>
  </mergeCells>
  <phoneticPr fontId="4"/>
  <pageMargins left="0.78740157480314965" right="0.59055118110236227" top="0.59055118110236227"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22AB6-7BC0-4323-9484-3C2FF862CFED}">
  <sheetPr codeName="Sheet10">
    <tabColor rgb="FF00B050"/>
  </sheetPr>
  <dimension ref="B2:K96"/>
  <sheetViews>
    <sheetView showGridLines="0" view="pageBreakPreview" zoomScale="70" zoomScaleSheetLayoutView="70" workbookViewId="0"/>
  </sheetViews>
  <sheetFormatPr defaultColWidth="9" defaultRowHeight="12" x14ac:dyDescent="0.15"/>
  <cols>
    <col min="1" max="1" width="9" style="24"/>
    <col min="2" max="3" width="2.625" style="24" customWidth="1"/>
    <col min="4" max="4" width="4.25" style="24" customWidth="1"/>
    <col min="5" max="6" width="10.5" style="24" customWidth="1"/>
    <col min="7" max="7" width="12.125" style="25" customWidth="1"/>
    <col min="8" max="8" width="33.875" style="26" customWidth="1"/>
    <col min="9" max="9" width="12.375" style="26" customWidth="1"/>
    <col min="10" max="16384" width="9" style="24"/>
  </cols>
  <sheetData>
    <row r="2" spans="2:11" ht="21" customHeight="1" x14ac:dyDescent="0.15">
      <c r="B2" s="23" t="s">
        <v>39</v>
      </c>
    </row>
    <row r="4" spans="2:11" ht="21" customHeight="1" x14ac:dyDescent="0.15">
      <c r="B4" s="307" t="s">
        <v>40</v>
      </c>
      <c r="C4" s="307"/>
      <c r="D4" s="307"/>
      <c r="E4" s="307"/>
      <c r="F4" s="307"/>
      <c r="G4" s="307"/>
      <c r="H4" s="307"/>
      <c r="I4" s="307"/>
      <c r="K4" s="27"/>
    </row>
    <row r="5" spans="2:11" ht="15" thickBot="1" x14ac:dyDescent="0.2">
      <c r="I5" s="279" t="s">
        <v>41</v>
      </c>
      <c r="K5" s="28"/>
    </row>
    <row r="6" spans="2:11" ht="26.25" customHeight="1" x14ac:dyDescent="0.15">
      <c r="B6" s="308" t="s">
        <v>17</v>
      </c>
      <c r="C6" s="309"/>
      <c r="D6" s="310"/>
      <c r="E6" s="29" t="s">
        <v>42</v>
      </c>
      <c r="F6" s="29" t="s">
        <v>43</v>
      </c>
      <c r="G6" s="30" t="s">
        <v>44</v>
      </c>
      <c r="H6" s="30" t="s">
        <v>45</v>
      </c>
      <c r="I6" s="30" t="s">
        <v>46</v>
      </c>
      <c r="K6" s="14"/>
    </row>
    <row r="7" spans="2:11" ht="18" customHeight="1" x14ac:dyDescent="0.15">
      <c r="B7" s="311"/>
      <c r="C7" s="312"/>
      <c r="D7" s="313"/>
      <c r="E7" s="31"/>
      <c r="F7" s="31"/>
      <c r="G7" s="32">
        <f>'別紙１（二）　科目別精算内訳'!C10</f>
        <v>0</v>
      </c>
      <c r="H7" s="86"/>
      <c r="I7" s="86"/>
    </row>
    <row r="8" spans="2:11" ht="24" customHeight="1" x14ac:dyDescent="0.15">
      <c r="B8" s="304" t="s">
        <v>20</v>
      </c>
      <c r="C8" s="305"/>
      <c r="D8" s="306"/>
      <c r="E8" s="34" t="s">
        <v>47</v>
      </c>
      <c r="F8" s="35"/>
      <c r="G8" s="36">
        <f ca="1">'別添資料１根拠資料（給料及び職員手当等）'!B8</f>
        <v>0</v>
      </c>
      <c r="H8" s="87"/>
      <c r="I8" s="87"/>
    </row>
    <row r="9" spans="2:11" s="40" customFormat="1" ht="18.75" customHeight="1" x14ac:dyDescent="0.15">
      <c r="B9" s="314"/>
      <c r="C9" s="315"/>
      <c r="D9" s="316"/>
      <c r="E9" s="38"/>
      <c r="F9" s="38"/>
      <c r="G9" s="39"/>
      <c r="H9" s="88"/>
      <c r="I9" s="87"/>
    </row>
    <row r="10" spans="2:11" s="40" customFormat="1" ht="24" customHeight="1" x14ac:dyDescent="0.15">
      <c r="B10" s="314"/>
      <c r="C10" s="315"/>
      <c r="D10" s="316"/>
      <c r="E10" s="38"/>
      <c r="F10" s="38"/>
      <c r="G10" s="39"/>
      <c r="H10" s="87"/>
      <c r="I10" s="87"/>
    </row>
    <row r="11" spans="2:11" s="40" customFormat="1" ht="24" customHeight="1" x14ac:dyDescent="0.15">
      <c r="B11" s="314"/>
      <c r="C11" s="315"/>
      <c r="D11" s="316"/>
      <c r="E11" s="38"/>
      <c r="F11" s="38"/>
      <c r="G11" s="39"/>
      <c r="H11" s="87"/>
      <c r="I11" s="87"/>
    </row>
    <row r="12" spans="2:11" s="40" customFormat="1" ht="24" customHeight="1" x14ac:dyDescent="0.15">
      <c r="B12" s="314"/>
      <c r="C12" s="315"/>
      <c r="D12" s="316"/>
      <c r="E12" s="38"/>
      <c r="F12" s="38"/>
      <c r="G12" s="39"/>
      <c r="H12" s="87"/>
      <c r="I12" s="87"/>
    </row>
    <row r="13" spans="2:11" s="40" customFormat="1" ht="24" customHeight="1" x14ac:dyDescent="0.15">
      <c r="B13" s="314"/>
      <c r="C13" s="315"/>
      <c r="D13" s="316"/>
      <c r="E13" s="38"/>
      <c r="F13" s="38"/>
      <c r="G13" s="39"/>
      <c r="H13" s="87"/>
      <c r="I13" s="87"/>
    </row>
    <row r="14" spans="2:11" s="40" customFormat="1" ht="24" customHeight="1" x14ac:dyDescent="0.15">
      <c r="B14" s="314"/>
      <c r="C14" s="315"/>
      <c r="D14" s="316"/>
      <c r="E14" s="38"/>
      <c r="F14" s="38"/>
      <c r="G14" s="39"/>
      <c r="H14" s="87"/>
      <c r="I14" s="87"/>
    </row>
    <row r="15" spans="2:11" s="40" customFormat="1" ht="24" customHeight="1" x14ac:dyDescent="0.15">
      <c r="B15" s="41"/>
      <c r="C15" s="42"/>
      <c r="D15" s="43"/>
      <c r="E15" s="38"/>
      <c r="F15" s="38"/>
      <c r="G15" s="39"/>
      <c r="H15" s="87"/>
      <c r="I15" s="87"/>
    </row>
    <row r="16" spans="2:11" s="40" customFormat="1" ht="24" customHeight="1" x14ac:dyDescent="0.15">
      <c r="B16" s="41"/>
      <c r="C16" s="42"/>
      <c r="D16" s="43"/>
      <c r="E16" s="38"/>
      <c r="F16" s="38"/>
      <c r="G16" s="39"/>
      <c r="H16" s="87"/>
      <c r="I16" s="87"/>
    </row>
    <row r="17" spans="2:9" ht="24" customHeight="1" x14ac:dyDescent="0.15">
      <c r="B17" s="311"/>
      <c r="C17" s="312"/>
      <c r="D17" s="313"/>
      <c r="E17" s="31"/>
      <c r="F17" s="31"/>
      <c r="G17" s="32">
        <f>'別紙１（二）　科目別精算内訳'!C13</f>
        <v>0</v>
      </c>
      <c r="H17" s="33"/>
      <c r="I17" s="33"/>
    </row>
    <row r="18" spans="2:9" ht="24" customHeight="1" x14ac:dyDescent="0.15">
      <c r="B18" s="304" t="s">
        <v>21</v>
      </c>
      <c r="C18" s="305"/>
      <c r="D18" s="306"/>
      <c r="E18" s="44" t="s">
        <v>21</v>
      </c>
      <c r="F18" s="45"/>
      <c r="G18" s="46">
        <f>'別添資料１根拠資料（旅費）'!B6</f>
        <v>0</v>
      </c>
      <c r="H18" s="37"/>
      <c r="I18" s="37"/>
    </row>
    <row r="19" spans="2:9" s="40" customFormat="1" ht="24" customHeight="1" x14ac:dyDescent="0.15">
      <c r="B19" s="314"/>
      <c r="C19" s="315"/>
      <c r="D19" s="316"/>
      <c r="E19" s="38"/>
      <c r="F19" s="38"/>
      <c r="G19" s="47"/>
      <c r="H19" s="37"/>
      <c r="I19" s="37"/>
    </row>
    <row r="20" spans="2:9" s="40" customFormat="1" ht="24" customHeight="1" x14ac:dyDescent="0.15">
      <c r="B20" s="314"/>
      <c r="C20" s="315"/>
      <c r="D20" s="316"/>
      <c r="E20" s="38"/>
      <c r="F20" s="38"/>
      <c r="G20" s="47"/>
      <c r="H20" s="87"/>
      <c r="I20" s="37"/>
    </row>
    <row r="21" spans="2:9" s="40" customFormat="1" ht="24" customHeight="1" x14ac:dyDescent="0.15">
      <c r="B21" s="41"/>
      <c r="C21" s="42"/>
      <c r="D21" s="43"/>
      <c r="E21" s="38"/>
      <c r="F21" s="38"/>
      <c r="G21" s="47"/>
      <c r="H21" s="37"/>
      <c r="I21" s="37"/>
    </row>
    <row r="22" spans="2:9" s="40" customFormat="1" ht="24" customHeight="1" x14ac:dyDescent="0.15">
      <c r="B22" s="314"/>
      <c r="C22" s="315"/>
      <c r="D22" s="316"/>
      <c r="E22" s="38"/>
      <c r="F22" s="38"/>
      <c r="G22" s="47"/>
      <c r="H22" s="37"/>
      <c r="I22" s="37"/>
    </row>
    <row r="23" spans="2:9" s="40" customFormat="1" ht="24" customHeight="1" x14ac:dyDescent="0.15">
      <c r="B23" s="314"/>
      <c r="C23" s="315"/>
      <c r="D23" s="316"/>
      <c r="E23" s="38"/>
      <c r="F23" s="38"/>
      <c r="G23" s="47"/>
      <c r="H23" s="37"/>
      <c r="I23" s="37"/>
    </row>
    <row r="24" spans="2:9" s="40" customFormat="1" ht="24" customHeight="1" x14ac:dyDescent="0.15">
      <c r="B24" s="314"/>
      <c r="C24" s="315"/>
      <c r="D24" s="316"/>
      <c r="E24" s="38"/>
      <c r="F24" s="38"/>
      <c r="G24" s="47"/>
      <c r="H24" s="37"/>
      <c r="I24" s="37"/>
    </row>
    <row r="25" spans="2:9" s="40" customFormat="1" ht="24" customHeight="1" x14ac:dyDescent="0.15">
      <c r="B25" s="314"/>
      <c r="C25" s="315"/>
      <c r="D25" s="316"/>
      <c r="E25" s="38"/>
      <c r="F25" s="38"/>
      <c r="G25" s="47"/>
      <c r="H25" s="37"/>
      <c r="I25" s="37"/>
    </row>
    <row r="26" spans="2:9" s="40" customFormat="1" ht="24" customHeight="1" x14ac:dyDescent="0.15">
      <c r="B26" s="314"/>
      <c r="C26" s="315"/>
      <c r="D26" s="316"/>
      <c r="E26" s="38"/>
      <c r="F26" s="38"/>
      <c r="G26" s="47"/>
      <c r="H26" s="37"/>
      <c r="I26" s="37"/>
    </row>
    <row r="27" spans="2:9" s="40" customFormat="1" ht="24" customHeight="1" x14ac:dyDescent="0.15">
      <c r="B27" s="314"/>
      <c r="C27" s="315"/>
      <c r="D27" s="316"/>
      <c r="E27" s="38"/>
      <c r="F27" s="38"/>
      <c r="G27" s="47"/>
      <c r="H27" s="37"/>
      <c r="I27" s="37"/>
    </row>
    <row r="28" spans="2:9" s="40" customFormat="1" ht="24" customHeight="1" x14ac:dyDescent="0.15">
      <c r="B28" s="314"/>
      <c r="C28" s="315"/>
      <c r="D28" s="316"/>
      <c r="E28" s="38"/>
      <c r="F28" s="38"/>
      <c r="G28" s="47"/>
      <c r="H28" s="37"/>
      <c r="I28" s="37"/>
    </row>
    <row r="29" spans="2:9" s="40" customFormat="1" ht="24" customHeight="1" x14ac:dyDescent="0.15">
      <c r="B29" s="314"/>
      <c r="C29" s="315"/>
      <c r="D29" s="316"/>
      <c r="E29" s="38"/>
      <c r="F29" s="38"/>
      <c r="G29" s="47"/>
      <c r="H29" s="37"/>
      <c r="I29" s="37"/>
    </row>
    <row r="30" spans="2:9" s="40" customFormat="1" ht="24" customHeight="1" x14ac:dyDescent="0.15">
      <c r="B30" s="314"/>
      <c r="C30" s="315"/>
      <c r="D30" s="316"/>
      <c r="E30" s="38"/>
      <c r="F30" s="38"/>
      <c r="G30" s="47"/>
      <c r="H30" s="37"/>
      <c r="I30" s="37"/>
    </row>
    <row r="31" spans="2:9" s="40" customFormat="1" ht="24" customHeight="1" x14ac:dyDescent="0.15">
      <c r="B31" s="317"/>
      <c r="C31" s="318"/>
      <c r="D31" s="319"/>
      <c r="E31" s="48"/>
      <c r="F31" s="48"/>
      <c r="G31" s="49"/>
      <c r="H31" s="50"/>
      <c r="I31" s="50"/>
    </row>
    <row r="32" spans="2:9" ht="24" customHeight="1" x14ac:dyDescent="0.15">
      <c r="B32" s="304" t="s">
        <v>22</v>
      </c>
      <c r="C32" s="305"/>
      <c r="D32" s="306"/>
      <c r="E32" s="45"/>
      <c r="F32" s="45"/>
      <c r="G32" s="36"/>
      <c r="H32" s="34"/>
      <c r="I32" s="34"/>
    </row>
    <row r="33" spans="2:9" ht="24" customHeight="1" x14ac:dyDescent="0.15">
      <c r="B33" s="320"/>
      <c r="C33" s="321"/>
      <c r="D33" s="322"/>
      <c r="E33" s="45"/>
      <c r="F33" s="45"/>
      <c r="G33" s="51">
        <f>'別紙１（二）　科目別精算内訳'!C15</f>
        <v>0</v>
      </c>
      <c r="H33" s="52"/>
      <c r="I33" s="34"/>
    </row>
    <row r="34" spans="2:9" ht="24" customHeight="1" x14ac:dyDescent="0.15">
      <c r="B34" s="320"/>
      <c r="C34" s="321"/>
      <c r="D34" s="322"/>
      <c r="E34" s="44" t="s">
        <v>24</v>
      </c>
      <c r="F34" s="45"/>
      <c r="G34" s="36">
        <f>'別添資料１根拠資料（報酬）'!B6</f>
        <v>0</v>
      </c>
      <c r="H34" s="37"/>
      <c r="I34" s="37"/>
    </row>
    <row r="35" spans="2:9" s="40" customFormat="1" ht="24" customHeight="1" x14ac:dyDescent="0.15">
      <c r="B35" s="314"/>
      <c r="C35" s="315"/>
      <c r="D35" s="316"/>
      <c r="E35" s="38"/>
      <c r="F35" s="38"/>
      <c r="G35" s="39"/>
      <c r="H35" s="53"/>
      <c r="I35" s="37"/>
    </row>
    <row r="36" spans="2:9" s="40" customFormat="1" ht="24" customHeight="1" x14ac:dyDescent="0.15">
      <c r="B36" s="314"/>
      <c r="C36" s="315"/>
      <c r="D36" s="316"/>
      <c r="E36" s="54"/>
      <c r="F36" s="38"/>
      <c r="G36" s="55"/>
      <c r="H36" s="37"/>
      <c r="I36" s="37"/>
    </row>
    <row r="37" spans="2:9" s="40" customFormat="1" ht="24" customHeight="1" x14ac:dyDescent="0.15">
      <c r="B37" s="314"/>
      <c r="C37" s="315"/>
      <c r="D37" s="316"/>
      <c r="E37" s="54"/>
      <c r="F37" s="38"/>
      <c r="G37" s="55"/>
      <c r="H37" s="37"/>
      <c r="I37" s="37"/>
    </row>
    <row r="38" spans="2:9" s="40" customFormat="1" ht="24" customHeight="1" x14ac:dyDescent="0.15">
      <c r="B38" s="314"/>
      <c r="C38" s="315"/>
      <c r="D38" s="316"/>
      <c r="E38" s="38"/>
      <c r="F38" s="38"/>
      <c r="G38" s="39"/>
      <c r="H38" s="37"/>
      <c r="I38" s="37"/>
    </row>
    <row r="39" spans="2:9" s="40" customFormat="1" ht="24" customHeight="1" x14ac:dyDescent="0.15">
      <c r="B39" s="314"/>
      <c r="C39" s="315"/>
      <c r="D39" s="316"/>
      <c r="E39" s="54"/>
      <c r="F39" s="38"/>
      <c r="G39" s="55"/>
      <c r="H39" s="37"/>
      <c r="I39" s="37"/>
    </row>
    <row r="40" spans="2:9" s="40" customFormat="1" ht="24" customHeight="1" x14ac:dyDescent="0.15">
      <c r="B40" s="314"/>
      <c r="C40" s="315"/>
      <c r="D40" s="316"/>
      <c r="E40" s="54"/>
      <c r="F40" s="38"/>
      <c r="G40" s="55"/>
      <c r="H40" s="37"/>
      <c r="I40" s="37"/>
    </row>
    <row r="41" spans="2:9" ht="24" customHeight="1" x14ac:dyDescent="0.15">
      <c r="B41" s="320"/>
      <c r="C41" s="321"/>
      <c r="D41" s="322"/>
      <c r="E41" s="56"/>
      <c r="F41" s="45"/>
      <c r="G41" s="57">
        <f>'別紙１（二）　科目別精算内訳'!C17</f>
        <v>0</v>
      </c>
      <c r="H41" s="34"/>
      <c r="I41" s="34"/>
    </row>
    <row r="42" spans="2:9" ht="40.5" customHeight="1" x14ac:dyDescent="0.15">
      <c r="B42" s="320"/>
      <c r="C42" s="321"/>
      <c r="D42" s="322"/>
      <c r="E42" s="58" t="s">
        <v>23</v>
      </c>
      <c r="F42" s="45"/>
      <c r="G42" s="59">
        <f ca="1">'別添資料１根拠資料（賃金）'!B8</f>
        <v>0</v>
      </c>
      <c r="H42" s="37"/>
      <c r="I42" s="37"/>
    </row>
    <row r="43" spans="2:9" s="40" customFormat="1" ht="24" customHeight="1" x14ac:dyDescent="0.15">
      <c r="B43" s="314"/>
      <c r="C43" s="315"/>
      <c r="D43" s="316"/>
      <c r="E43" s="54"/>
      <c r="F43" s="38"/>
      <c r="G43" s="55"/>
      <c r="H43" s="37"/>
      <c r="I43" s="37"/>
    </row>
    <row r="44" spans="2:9" s="40" customFormat="1" ht="24" customHeight="1" x14ac:dyDescent="0.15">
      <c r="B44" s="314"/>
      <c r="C44" s="315"/>
      <c r="D44" s="316"/>
      <c r="E44" s="54"/>
      <c r="F44" s="38"/>
      <c r="G44" s="55"/>
      <c r="H44" s="37"/>
      <c r="I44" s="37"/>
    </row>
    <row r="45" spans="2:9" s="40" customFormat="1" ht="24" customHeight="1" x14ac:dyDescent="0.15">
      <c r="B45" s="314"/>
      <c r="C45" s="315"/>
      <c r="D45" s="316"/>
      <c r="E45" s="54"/>
      <c r="F45" s="38"/>
      <c r="G45" s="55"/>
      <c r="H45" s="37"/>
      <c r="I45" s="37"/>
    </row>
    <row r="46" spans="2:9" s="40" customFormat="1" ht="24" customHeight="1" x14ac:dyDescent="0.15">
      <c r="B46" s="314"/>
      <c r="C46" s="315"/>
      <c r="D46" s="316"/>
      <c r="E46" s="54"/>
      <c r="F46" s="38"/>
      <c r="G46" s="55"/>
      <c r="H46" s="37"/>
      <c r="I46" s="37"/>
    </row>
    <row r="47" spans="2:9" ht="24" customHeight="1" x14ac:dyDescent="0.15">
      <c r="B47" s="320"/>
      <c r="C47" s="321"/>
      <c r="D47" s="322"/>
      <c r="E47" s="56"/>
      <c r="F47" s="45"/>
      <c r="G47" s="57">
        <f>'別紙１（二）　科目別精算内訳'!C19</f>
        <v>0</v>
      </c>
      <c r="H47" s="34"/>
      <c r="I47" s="34"/>
    </row>
    <row r="48" spans="2:9" ht="24" customHeight="1" x14ac:dyDescent="0.15">
      <c r="B48" s="320"/>
      <c r="C48" s="321"/>
      <c r="D48" s="322"/>
      <c r="E48" s="58" t="s">
        <v>25</v>
      </c>
      <c r="F48" s="45"/>
      <c r="G48" s="59">
        <f>'別添資料１根拠資料（需用費）'!B6</f>
        <v>0</v>
      </c>
      <c r="H48" s="37"/>
      <c r="I48" s="37"/>
    </row>
    <row r="49" spans="2:9" s="40" customFormat="1" ht="24" customHeight="1" x14ac:dyDescent="0.15">
      <c r="B49" s="314"/>
      <c r="C49" s="315"/>
      <c r="D49" s="316"/>
      <c r="E49" s="54"/>
      <c r="F49" s="38"/>
      <c r="G49" s="55"/>
      <c r="H49" s="37"/>
      <c r="I49" s="37"/>
    </row>
    <row r="50" spans="2:9" s="40" customFormat="1" ht="24" customHeight="1" x14ac:dyDescent="0.15">
      <c r="B50" s="314"/>
      <c r="C50" s="315"/>
      <c r="D50" s="316"/>
      <c r="E50" s="54"/>
      <c r="F50" s="38"/>
      <c r="G50" s="55"/>
      <c r="H50" s="37"/>
      <c r="I50" s="37"/>
    </row>
    <row r="51" spans="2:9" s="40" customFormat="1" ht="24" customHeight="1" x14ac:dyDescent="0.15">
      <c r="B51" s="314"/>
      <c r="C51" s="315"/>
      <c r="D51" s="316"/>
      <c r="E51" s="54"/>
      <c r="F51" s="38"/>
      <c r="G51" s="55"/>
      <c r="H51" s="37"/>
      <c r="I51" s="37"/>
    </row>
    <row r="52" spans="2:9" s="40" customFormat="1" ht="24" customHeight="1" x14ac:dyDescent="0.15">
      <c r="B52" s="314"/>
      <c r="C52" s="315"/>
      <c r="D52" s="316"/>
      <c r="E52" s="54"/>
      <c r="F52" s="38"/>
      <c r="G52" s="55"/>
      <c r="H52" s="37"/>
      <c r="I52" s="37"/>
    </row>
    <row r="53" spans="2:9" s="40" customFormat="1" ht="24" customHeight="1" x14ac:dyDescent="0.15">
      <c r="B53" s="314"/>
      <c r="C53" s="315"/>
      <c r="D53" s="316"/>
      <c r="E53" s="54"/>
      <c r="F53" s="38"/>
      <c r="G53" s="55"/>
      <c r="H53" s="37"/>
      <c r="I53" s="37"/>
    </row>
    <row r="54" spans="2:9" ht="24" customHeight="1" x14ac:dyDescent="0.15">
      <c r="B54" s="320"/>
      <c r="C54" s="321"/>
      <c r="D54" s="322"/>
      <c r="E54" s="56"/>
      <c r="F54" s="45"/>
      <c r="G54" s="57">
        <f>'別紙１（二）　科目別精算内訳'!C21</f>
        <v>0</v>
      </c>
      <c r="H54" s="34"/>
      <c r="I54" s="34"/>
    </row>
    <row r="55" spans="2:9" ht="24" customHeight="1" x14ac:dyDescent="0.15">
      <c r="B55" s="320"/>
      <c r="C55" s="321"/>
      <c r="D55" s="322"/>
      <c r="E55" s="58" t="s">
        <v>48</v>
      </c>
      <c r="F55" s="45"/>
      <c r="G55" s="59">
        <f>'別添資料１根拠資料（役務費）'!B6</f>
        <v>0</v>
      </c>
      <c r="H55" s="37"/>
      <c r="I55" s="37"/>
    </row>
    <row r="56" spans="2:9" s="40" customFormat="1" ht="24" customHeight="1" x14ac:dyDescent="0.15">
      <c r="B56" s="314"/>
      <c r="C56" s="315"/>
      <c r="D56" s="316"/>
      <c r="E56" s="60"/>
      <c r="F56" s="38"/>
      <c r="G56" s="55"/>
      <c r="H56" s="37"/>
      <c r="I56" s="37"/>
    </row>
    <row r="57" spans="2:9" s="40" customFormat="1" ht="24" customHeight="1" x14ac:dyDescent="0.15">
      <c r="B57" s="314"/>
      <c r="C57" s="315"/>
      <c r="D57" s="316"/>
      <c r="E57" s="54"/>
      <c r="F57" s="38"/>
      <c r="G57" s="55"/>
      <c r="H57" s="37"/>
      <c r="I57" s="37"/>
    </row>
    <row r="58" spans="2:9" s="40" customFormat="1" ht="24" customHeight="1" x14ac:dyDescent="0.15">
      <c r="B58" s="314"/>
      <c r="C58" s="315"/>
      <c r="D58" s="316"/>
      <c r="E58" s="54"/>
      <c r="F58" s="38"/>
      <c r="G58" s="55"/>
      <c r="H58" s="37"/>
      <c r="I58" s="37"/>
    </row>
    <row r="59" spans="2:9" s="40" customFormat="1" ht="24" customHeight="1" x14ac:dyDescent="0.15">
      <c r="B59" s="314"/>
      <c r="C59" s="315"/>
      <c r="D59" s="316"/>
      <c r="E59" s="54"/>
      <c r="F59" s="38"/>
      <c r="G59" s="55"/>
      <c r="H59" s="37"/>
      <c r="I59" s="37"/>
    </row>
    <row r="60" spans="2:9" s="40" customFormat="1" ht="24" customHeight="1" x14ac:dyDescent="0.15">
      <c r="B60" s="314"/>
      <c r="C60" s="315"/>
      <c r="D60" s="316"/>
      <c r="E60" s="54"/>
      <c r="F60" s="38"/>
      <c r="G60" s="55"/>
      <c r="H60" s="37"/>
      <c r="I60" s="37"/>
    </row>
    <row r="61" spans="2:9" s="40" customFormat="1" ht="24" customHeight="1" x14ac:dyDescent="0.15">
      <c r="B61" s="314"/>
      <c r="C61" s="315"/>
      <c r="D61" s="316"/>
      <c r="E61" s="54"/>
      <c r="F61" s="38"/>
      <c r="G61" s="55"/>
      <c r="H61" s="37"/>
      <c r="I61" s="37"/>
    </row>
    <row r="62" spans="2:9" ht="24" customHeight="1" x14ac:dyDescent="0.15">
      <c r="B62" s="320"/>
      <c r="C62" s="321"/>
      <c r="D62" s="322"/>
      <c r="E62" s="56"/>
      <c r="F62" s="45"/>
      <c r="G62" s="57">
        <f>'別紙１（二）　科目別精算内訳'!C23</f>
        <v>0</v>
      </c>
      <c r="H62" s="34"/>
      <c r="I62" s="34"/>
    </row>
    <row r="63" spans="2:9" ht="24" customHeight="1" x14ac:dyDescent="0.15">
      <c r="B63" s="320"/>
      <c r="C63" s="321"/>
      <c r="D63" s="322"/>
      <c r="E63" s="58" t="s">
        <v>26</v>
      </c>
      <c r="F63" s="45"/>
      <c r="G63" s="59">
        <f>'別添資料１根拠資料（委託料）'!B6</f>
        <v>0</v>
      </c>
      <c r="H63" s="37"/>
      <c r="I63" s="37"/>
    </row>
    <row r="64" spans="2:9" s="40" customFormat="1" ht="24" customHeight="1" x14ac:dyDescent="0.15">
      <c r="B64" s="314"/>
      <c r="C64" s="315"/>
      <c r="D64" s="316"/>
      <c r="E64" s="54"/>
      <c r="F64" s="38"/>
      <c r="G64" s="55"/>
      <c r="H64" s="61"/>
      <c r="I64" s="37"/>
    </row>
    <row r="65" spans="2:9" s="40" customFormat="1" ht="24" customHeight="1" x14ac:dyDescent="0.15">
      <c r="B65" s="314"/>
      <c r="C65" s="315"/>
      <c r="D65" s="316"/>
      <c r="E65" s="54"/>
      <c r="F65" s="38"/>
      <c r="G65" s="55"/>
      <c r="H65" s="61"/>
      <c r="I65" s="37"/>
    </row>
    <row r="66" spans="2:9" s="40" customFormat="1" ht="24" customHeight="1" x14ac:dyDescent="0.15">
      <c r="B66" s="314"/>
      <c r="C66" s="315"/>
      <c r="D66" s="316"/>
      <c r="E66" s="54"/>
      <c r="F66" s="38"/>
      <c r="G66" s="55"/>
      <c r="H66" s="61"/>
      <c r="I66" s="37"/>
    </row>
    <row r="67" spans="2:9" s="40" customFormat="1" ht="24" customHeight="1" x14ac:dyDescent="0.15">
      <c r="B67" s="314"/>
      <c r="C67" s="315"/>
      <c r="D67" s="316"/>
      <c r="E67" s="60"/>
      <c r="F67" s="38"/>
      <c r="G67" s="55"/>
      <c r="H67" s="37"/>
      <c r="I67" s="37"/>
    </row>
    <row r="68" spans="2:9" s="40" customFormat="1" ht="24" customHeight="1" x14ac:dyDescent="0.15">
      <c r="B68" s="314"/>
      <c r="C68" s="315"/>
      <c r="D68" s="316"/>
      <c r="E68" s="60"/>
      <c r="F68" s="38"/>
      <c r="G68" s="55"/>
      <c r="H68" s="37"/>
      <c r="I68" s="37"/>
    </row>
    <row r="69" spans="2:9" s="40" customFormat="1" ht="24" customHeight="1" x14ac:dyDescent="0.15">
      <c r="B69" s="314"/>
      <c r="C69" s="315"/>
      <c r="D69" s="316"/>
      <c r="E69" s="60"/>
      <c r="F69" s="38"/>
      <c r="G69" s="55"/>
      <c r="H69" s="37"/>
      <c r="I69" s="37"/>
    </row>
    <row r="70" spans="2:9" s="40" customFormat="1" ht="24" customHeight="1" x14ac:dyDescent="0.15">
      <c r="B70" s="314"/>
      <c r="C70" s="315"/>
      <c r="D70" s="316"/>
      <c r="E70" s="60"/>
      <c r="F70" s="38"/>
      <c r="G70" s="55"/>
      <c r="H70" s="37"/>
      <c r="I70" s="37"/>
    </row>
    <row r="71" spans="2:9" ht="24" customHeight="1" x14ac:dyDescent="0.15">
      <c r="B71" s="320"/>
      <c r="C71" s="321"/>
      <c r="D71" s="322"/>
      <c r="E71" s="62"/>
      <c r="F71" s="45"/>
      <c r="G71" s="63">
        <f>'別紙１（二）　科目別精算内訳'!C25</f>
        <v>0</v>
      </c>
      <c r="H71" s="34"/>
      <c r="I71" s="34"/>
    </row>
    <row r="72" spans="2:9" ht="24" customHeight="1" x14ac:dyDescent="0.15">
      <c r="B72" s="320"/>
      <c r="C72" s="321"/>
      <c r="D72" s="322"/>
      <c r="E72" s="64" t="s">
        <v>29</v>
      </c>
      <c r="F72" s="35"/>
      <c r="G72" s="59">
        <f>'別添資料１根拠資料（使用料及び賃借料）'!B6</f>
        <v>0</v>
      </c>
      <c r="H72" s="37"/>
      <c r="I72" s="37"/>
    </row>
    <row r="73" spans="2:9" s="40" customFormat="1" ht="24" customHeight="1" x14ac:dyDescent="0.15">
      <c r="B73" s="314"/>
      <c r="C73" s="315"/>
      <c r="D73" s="316"/>
      <c r="E73" s="60"/>
      <c r="F73" s="38"/>
      <c r="G73" s="55"/>
      <c r="H73" s="37"/>
      <c r="I73" s="37"/>
    </row>
    <row r="74" spans="2:9" s="40" customFormat="1" ht="24" customHeight="1" x14ac:dyDescent="0.15">
      <c r="B74" s="314"/>
      <c r="C74" s="315"/>
      <c r="D74" s="316"/>
      <c r="E74" s="38"/>
      <c r="F74" s="38"/>
      <c r="G74" s="39"/>
      <c r="H74" s="37"/>
      <c r="I74" s="37"/>
    </row>
    <row r="75" spans="2:9" s="40" customFormat="1" ht="24" customHeight="1" x14ac:dyDescent="0.15">
      <c r="B75" s="314"/>
      <c r="C75" s="315"/>
      <c r="D75" s="316"/>
      <c r="E75" s="38"/>
      <c r="F75" s="38"/>
      <c r="G75" s="39"/>
      <c r="H75" s="37"/>
      <c r="I75" s="37"/>
    </row>
    <row r="76" spans="2:9" s="40" customFormat="1" ht="24" customHeight="1" x14ac:dyDescent="0.15">
      <c r="B76" s="314"/>
      <c r="C76" s="315"/>
      <c r="D76" s="316"/>
      <c r="E76" s="38"/>
      <c r="F76" s="38"/>
      <c r="G76" s="39"/>
      <c r="H76" s="37"/>
      <c r="I76" s="37"/>
    </row>
    <row r="77" spans="2:9" s="40" customFormat="1" ht="24" customHeight="1" x14ac:dyDescent="0.15">
      <c r="B77" s="314"/>
      <c r="C77" s="315"/>
      <c r="D77" s="316"/>
      <c r="E77" s="38"/>
      <c r="F77" s="38"/>
      <c r="G77" s="63"/>
      <c r="H77" s="37"/>
      <c r="I77" s="37"/>
    </row>
    <row r="78" spans="2:9" s="40" customFormat="1" ht="24" customHeight="1" x14ac:dyDescent="0.15">
      <c r="B78" s="323" t="s">
        <v>469</v>
      </c>
      <c r="C78" s="324"/>
      <c r="D78" s="325"/>
      <c r="E78" s="267" t="s">
        <v>470</v>
      </c>
      <c r="F78" s="38"/>
      <c r="G78" s="59">
        <f>'別添資料１根拠資料（工事費）'!B6</f>
        <v>0</v>
      </c>
      <c r="H78" s="37"/>
      <c r="I78" s="37"/>
    </row>
    <row r="79" spans="2:9" s="40" customFormat="1" ht="24" customHeight="1" x14ac:dyDescent="0.15">
      <c r="B79" s="314"/>
      <c r="C79" s="315"/>
      <c r="D79" s="316"/>
      <c r="E79" s="38"/>
      <c r="F79" s="38"/>
      <c r="G79" s="39"/>
      <c r="H79" s="37"/>
      <c r="I79" s="37"/>
    </row>
    <row r="80" spans="2:9" s="40" customFormat="1" ht="24" customHeight="1" x14ac:dyDescent="0.15">
      <c r="B80" s="314"/>
      <c r="C80" s="315"/>
      <c r="D80" s="316"/>
      <c r="E80" s="38"/>
      <c r="F80" s="38"/>
      <c r="G80" s="39"/>
      <c r="H80" s="37"/>
      <c r="I80" s="37"/>
    </row>
    <row r="81" spans="2:9" s="40" customFormat="1" ht="24" customHeight="1" x14ac:dyDescent="0.15">
      <c r="B81" s="314"/>
      <c r="C81" s="315"/>
      <c r="D81" s="316"/>
      <c r="E81" s="38"/>
      <c r="F81" s="38"/>
      <c r="G81" s="39"/>
      <c r="H81" s="37"/>
      <c r="I81" s="37"/>
    </row>
    <row r="82" spans="2:9" s="40" customFormat="1" ht="24" customHeight="1" x14ac:dyDescent="0.15">
      <c r="B82" s="314"/>
      <c r="C82" s="315"/>
      <c r="D82" s="316"/>
      <c r="E82" s="266"/>
      <c r="F82" s="38"/>
      <c r="G82" s="39"/>
      <c r="H82" s="53"/>
      <c r="I82" s="37"/>
    </row>
    <row r="83" spans="2:9" s="40" customFormat="1" ht="24" customHeight="1" x14ac:dyDescent="0.15">
      <c r="B83" s="41"/>
      <c r="C83" s="42"/>
      <c r="D83" s="43"/>
      <c r="E83" s="266"/>
      <c r="F83" s="38"/>
      <c r="G83" s="39"/>
      <c r="H83" s="53"/>
      <c r="I83" s="37"/>
    </row>
    <row r="84" spans="2:9" s="40" customFormat="1" ht="24" customHeight="1" x14ac:dyDescent="0.15">
      <c r="B84" s="41"/>
      <c r="C84" s="42"/>
      <c r="D84" s="43"/>
      <c r="E84" s="266"/>
      <c r="F84" s="38"/>
      <c r="G84" s="39"/>
      <c r="H84" s="53"/>
      <c r="I84" s="37"/>
    </row>
    <row r="85" spans="2:9" s="40" customFormat="1" ht="24" customHeight="1" x14ac:dyDescent="0.15">
      <c r="B85" s="41"/>
      <c r="C85" s="42"/>
      <c r="D85" s="43"/>
      <c r="E85" s="266"/>
      <c r="F85" s="38"/>
      <c r="G85" s="39"/>
      <c r="H85" s="53"/>
      <c r="I85" s="37"/>
    </row>
    <row r="86" spans="2:9" s="40" customFormat="1" ht="24" customHeight="1" x14ac:dyDescent="0.15">
      <c r="B86" s="41"/>
      <c r="C86" s="42"/>
      <c r="D86" s="43"/>
      <c r="E86" s="266"/>
      <c r="F86" s="38"/>
      <c r="G86" s="39"/>
      <c r="H86" s="53"/>
      <c r="I86" s="37"/>
    </row>
    <row r="87" spans="2:9" s="40" customFormat="1" ht="24" customHeight="1" x14ac:dyDescent="0.15">
      <c r="B87" s="314"/>
      <c r="C87" s="315"/>
      <c r="D87" s="316"/>
      <c r="E87" s="38"/>
      <c r="F87" s="38"/>
      <c r="G87" s="39"/>
      <c r="H87" s="37"/>
      <c r="I87" s="37"/>
    </row>
    <row r="88" spans="2:9" ht="22.5" customHeight="1" x14ac:dyDescent="0.15">
      <c r="B88" s="336" t="s">
        <v>49</v>
      </c>
      <c r="C88" s="337"/>
      <c r="D88" s="338"/>
      <c r="E88" s="65"/>
      <c r="F88" s="65"/>
      <c r="G88" s="66"/>
      <c r="H88" s="67"/>
      <c r="I88" s="67"/>
    </row>
    <row r="89" spans="2:9" ht="22.5" customHeight="1" x14ac:dyDescent="0.15">
      <c r="B89" s="326" t="s">
        <v>50</v>
      </c>
      <c r="C89" s="327"/>
      <c r="D89" s="328"/>
      <c r="E89" s="68"/>
      <c r="F89" s="68"/>
      <c r="G89" s="63">
        <f>'別紙１（二）　科目別精算内訳'!C32</f>
        <v>0</v>
      </c>
      <c r="H89" s="332"/>
      <c r="I89" s="333"/>
    </row>
    <row r="90" spans="2:9" ht="21.75" customHeight="1" thickBot="1" x14ac:dyDescent="0.2">
      <c r="B90" s="329"/>
      <c r="C90" s="330"/>
      <c r="D90" s="331"/>
      <c r="E90" s="69"/>
      <c r="F90" s="69"/>
      <c r="G90" s="70">
        <f ca="1">'別紙１（二）　科目別精算内訳'!D32</f>
        <v>0</v>
      </c>
      <c r="H90" s="334"/>
      <c r="I90" s="335"/>
    </row>
    <row r="91" spans="2:9" ht="18" customHeight="1" x14ac:dyDescent="0.15"/>
    <row r="92" spans="2:9" ht="18" customHeight="1" x14ac:dyDescent="0.15">
      <c r="B92" s="24" t="s">
        <v>51</v>
      </c>
    </row>
    <row r="93" spans="2:9" ht="18" customHeight="1" x14ac:dyDescent="0.15">
      <c r="C93" s="71">
        <v>1</v>
      </c>
      <c r="D93" s="24" t="s">
        <v>460</v>
      </c>
    </row>
    <row r="94" spans="2:9" ht="18" customHeight="1" x14ac:dyDescent="0.15">
      <c r="C94" s="71">
        <v>2</v>
      </c>
      <c r="D94" s="24" t="s">
        <v>52</v>
      </c>
    </row>
    <row r="95" spans="2:9" ht="18" customHeight="1" x14ac:dyDescent="0.15">
      <c r="C95" s="71">
        <v>3</v>
      </c>
      <c r="D95" s="24" t="s">
        <v>461</v>
      </c>
    </row>
    <row r="96" spans="2:9" ht="18" customHeight="1" x14ac:dyDescent="0.15">
      <c r="C96" s="71">
        <v>4</v>
      </c>
      <c r="D96" s="24" t="s">
        <v>53</v>
      </c>
    </row>
  </sheetData>
  <sheetProtection formatColumns="0" formatRows="0" insertColumns="0" insertRows="0" deleteColumns="0" deleteRows="0"/>
  <mergeCells count="79">
    <mergeCell ref="B89:D90"/>
    <mergeCell ref="H89:I90"/>
    <mergeCell ref="B80:D80"/>
    <mergeCell ref="B81:D81"/>
    <mergeCell ref="B82:D82"/>
    <mergeCell ref="B87:D87"/>
    <mergeCell ref="B88:D88"/>
    <mergeCell ref="B79:D79"/>
    <mergeCell ref="B68:D68"/>
    <mergeCell ref="B69:D69"/>
    <mergeCell ref="B70:D70"/>
    <mergeCell ref="B71:D71"/>
    <mergeCell ref="B72:D72"/>
    <mergeCell ref="B73:D73"/>
    <mergeCell ref="B74:D74"/>
    <mergeCell ref="B75:D75"/>
    <mergeCell ref="B76:D76"/>
    <mergeCell ref="B77:D77"/>
    <mergeCell ref="B78:D78"/>
    <mergeCell ref="B67:D67"/>
    <mergeCell ref="B56:D56"/>
    <mergeCell ref="B57:D57"/>
    <mergeCell ref="B58:D58"/>
    <mergeCell ref="B59:D59"/>
    <mergeCell ref="B60:D60"/>
    <mergeCell ref="B61:D61"/>
    <mergeCell ref="B62:D62"/>
    <mergeCell ref="B63:D63"/>
    <mergeCell ref="B64:D64"/>
    <mergeCell ref="B65:D65"/>
    <mergeCell ref="B66:D66"/>
    <mergeCell ref="B55:D55"/>
    <mergeCell ref="B44:D44"/>
    <mergeCell ref="B45:D45"/>
    <mergeCell ref="B46:D46"/>
    <mergeCell ref="B47:D47"/>
    <mergeCell ref="B48:D48"/>
    <mergeCell ref="B49:D49"/>
    <mergeCell ref="B50:D50"/>
    <mergeCell ref="B51:D51"/>
    <mergeCell ref="B52:D52"/>
    <mergeCell ref="B53:D53"/>
    <mergeCell ref="B54:D54"/>
    <mergeCell ref="B43:D43"/>
    <mergeCell ref="B32:D32"/>
    <mergeCell ref="B33:D33"/>
    <mergeCell ref="B34:D34"/>
    <mergeCell ref="B35:D35"/>
    <mergeCell ref="B36:D36"/>
    <mergeCell ref="B37:D37"/>
    <mergeCell ref="B38:D38"/>
    <mergeCell ref="B39:D39"/>
    <mergeCell ref="B40:D40"/>
    <mergeCell ref="B41:D41"/>
    <mergeCell ref="B42:D42"/>
    <mergeCell ref="B31:D31"/>
    <mergeCell ref="B19:D19"/>
    <mergeCell ref="B20:D20"/>
    <mergeCell ref="B22:D22"/>
    <mergeCell ref="B23:D23"/>
    <mergeCell ref="B24:D24"/>
    <mergeCell ref="B25:D25"/>
    <mergeCell ref="B26:D26"/>
    <mergeCell ref="B27:D27"/>
    <mergeCell ref="B28:D28"/>
    <mergeCell ref="B29:D29"/>
    <mergeCell ref="B30:D30"/>
    <mergeCell ref="B18:D18"/>
    <mergeCell ref="B4:I4"/>
    <mergeCell ref="B6:D6"/>
    <mergeCell ref="B7:D7"/>
    <mergeCell ref="B8:D8"/>
    <mergeCell ref="B9:D9"/>
    <mergeCell ref="B10:D10"/>
    <mergeCell ref="B11:D11"/>
    <mergeCell ref="B12:D12"/>
    <mergeCell ref="B13:D13"/>
    <mergeCell ref="B14:D14"/>
    <mergeCell ref="B17:D17"/>
  </mergeCells>
  <phoneticPr fontId="4"/>
  <pageMargins left="0.78740157480314965" right="0.59055118110236227" top="0.59055118110236227" bottom="0.78740157480314965" header="0.51181102362204722" footer="0.51181102362204722"/>
  <pageSetup paperSize="9" orientation="portrait" r:id="rId1"/>
  <headerFooter alignWithMargins="0"/>
  <rowBreaks count="2" manualBreakCount="2">
    <brk id="31" min="1" max="8" man="1"/>
    <brk id="62" min="1"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C81F8-F1B0-4358-A9D6-75C151F78456}">
  <sheetPr codeName="Sheet11">
    <tabColor rgb="FF00B050"/>
  </sheetPr>
  <dimension ref="B2:M21"/>
  <sheetViews>
    <sheetView showGridLines="0" view="pageBreakPreview" zoomScaleNormal="85" zoomScaleSheetLayoutView="100" workbookViewId="0"/>
  </sheetViews>
  <sheetFormatPr defaultColWidth="9" defaultRowHeight="13.5" x14ac:dyDescent="0.15"/>
  <cols>
    <col min="1" max="5" width="9" style="72" customWidth="1"/>
    <col min="6" max="12" width="11.5" style="72" customWidth="1"/>
    <col min="13" max="13" width="8.125" style="72" customWidth="1"/>
    <col min="14" max="16384" width="9" style="72"/>
  </cols>
  <sheetData>
    <row r="2" spans="2:13" ht="21" customHeight="1" x14ac:dyDescent="0.15">
      <c r="B2" s="290" t="s">
        <v>667</v>
      </c>
      <c r="C2" s="291"/>
      <c r="D2" s="290"/>
      <c r="E2" s="290"/>
      <c r="F2" s="290"/>
      <c r="G2" s="290"/>
      <c r="H2" s="290"/>
      <c r="I2" s="290"/>
      <c r="J2" s="290"/>
      <c r="K2" s="290"/>
      <c r="L2" s="290"/>
      <c r="M2" s="292"/>
    </row>
    <row r="3" spans="2:13" ht="14.25" thickBot="1" x14ac:dyDescent="0.2">
      <c r="B3" s="293"/>
      <c r="C3" s="293"/>
      <c r="D3" s="293"/>
      <c r="E3" s="293"/>
      <c r="F3" s="293"/>
      <c r="G3" s="293"/>
      <c r="H3" s="293"/>
      <c r="I3" s="293"/>
      <c r="J3" s="293"/>
      <c r="K3" s="293"/>
      <c r="L3" s="293"/>
      <c r="M3" s="294" t="s">
        <v>41</v>
      </c>
    </row>
    <row r="4" spans="2:13" ht="18" customHeight="1" x14ac:dyDescent="0.15">
      <c r="B4" s="342" t="s">
        <v>63</v>
      </c>
      <c r="C4" s="343"/>
      <c r="D4" s="343"/>
      <c r="E4" s="344"/>
      <c r="F4" s="73" t="s">
        <v>471</v>
      </c>
      <c r="G4" s="74" t="s">
        <v>472</v>
      </c>
      <c r="H4" s="74" t="s">
        <v>473</v>
      </c>
      <c r="I4" s="74" t="s">
        <v>474</v>
      </c>
      <c r="J4" s="351" t="s">
        <v>64</v>
      </c>
      <c r="K4" s="351"/>
      <c r="L4" s="74" t="s">
        <v>478</v>
      </c>
      <c r="M4" s="352" t="s">
        <v>65</v>
      </c>
    </row>
    <row r="5" spans="2:13" ht="18" customHeight="1" x14ac:dyDescent="0.15">
      <c r="B5" s="345"/>
      <c r="C5" s="346"/>
      <c r="D5" s="346"/>
      <c r="E5" s="347"/>
      <c r="F5" s="355" t="s">
        <v>66</v>
      </c>
      <c r="G5" s="357" t="s">
        <v>67</v>
      </c>
      <c r="H5" s="357" t="s">
        <v>68</v>
      </c>
      <c r="I5" s="357" t="s">
        <v>477</v>
      </c>
      <c r="J5" s="75" t="s">
        <v>475</v>
      </c>
      <c r="K5" s="75" t="s">
        <v>476</v>
      </c>
      <c r="L5" s="357" t="s">
        <v>479</v>
      </c>
      <c r="M5" s="353"/>
    </row>
    <row r="6" spans="2:13" ht="69" customHeight="1" x14ac:dyDescent="0.15">
      <c r="B6" s="345"/>
      <c r="C6" s="346"/>
      <c r="D6" s="346"/>
      <c r="E6" s="347"/>
      <c r="F6" s="356"/>
      <c r="G6" s="358"/>
      <c r="H6" s="358"/>
      <c r="I6" s="358"/>
      <c r="J6" s="76" t="s">
        <v>69</v>
      </c>
      <c r="K6" s="76" t="s">
        <v>70</v>
      </c>
      <c r="L6" s="358"/>
      <c r="M6" s="353"/>
    </row>
    <row r="7" spans="2:13" ht="18" customHeight="1" thickBot="1" x14ac:dyDescent="0.2">
      <c r="B7" s="348"/>
      <c r="C7" s="349"/>
      <c r="D7" s="349"/>
      <c r="E7" s="350"/>
      <c r="F7" s="77"/>
      <c r="G7" s="78"/>
      <c r="H7" s="78"/>
      <c r="I7" s="359"/>
      <c r="J7" s="78"/>
      <c r="K7" s="78"/>
      <c r="L7" s="359"/>
      <c r="M7" s="354"/>
    </row>
    <row r="8" spans="2:13" ht="29.25" customHeight="1" thickBot="1" x14ac:dyDescent="0.2">
      <c r="B8" s="360" t="s">
        <v>71</v>
      </c>
      <c r="C8" s="361"/>
      <c r="D8" s="361"/>
      <c r="E8" s="362"/>
      <c r="F8" s="283">
        <f ca="1">'別紙１（二）　科目別精算内訳'!D32</f>
        <v>0</v>
      </c>
      <c r="G8" s="79">
        <f>'別紙１（二）　科目別精算内訳'!E32</f>
        <v>0</v>
      </c>
      <c r="H8" s="79">
        <f>'別紙１（二）　科目別精算内訳'!F32</f>
        <v>0</v>
      </c>
      <c r="I8" s="79">
        <f ca="1">F8-G8-H8</f>
        <v>0</v>
      </c>
      <c r="J8" s="79">
        <f>'別紙１（三）　決算内訳&amp;不用額発生理由書ひながた'!E31</f>
        <v>0</v>
      </c>
      <c r="K8" s="79">
        <f>'別紙１（三）　決算内訳&amp;不用額発生理由書ひながた'!E31</f>
        <v>0</v>
      </c>
      <c r="L8" s="79">
        <f ca="1">K8-I8</f>
        <v>0</v>
      </c>
      <c r="M8" s="262"/>
    </row>
    <row r="9" spans="2:13" ht="33" customHeight="1" thickTop="1" thickBot="1" x14ac:dyDescent="0.2">
      <c r="B9" s="339" t="s">
        <v>50</v>
      </c>
      <c r="C9" s="340"/>
      <c r="D9" s="340"/>
      <c r="E9" s="341"/>
      <c r="F9" s="80">
        <f ca="1">F8</f>
        <v>0</v>
      </c>
      <c r="G9" s="81">
        <f t="shared" ref="G9:L9" si="0">G8</f>
        <v>0</v>
      </c>
      <c r="H9" s="81">
        <f t="shared" si="0"/>
        <v>0</v>
      </c>
      <c r="I9" s="81">
        <f t="shared" ca="1" si="0"/>
        <v>0</v>
      </c>
      <c r="J9" s="81">
        <f t="shared" si="0"/>
        <v>0</v>
      </c>
      <c r="K9" s="81">
        <f t="shared" si="0"/>
        <v>0</v>
      </c>
      <c r="L9" s="81">
        <f t="shared" ca="1" si="0"/>
        <v>0</v>
      </c>
      <c r="M9" s="82"/>
    </row>
    <row r="21" spans="5:5" x14ac:dyDescent="0.15">
      <c r="E21" s="83"/>
    </row>
  </sheetData>
  <sheetProtection formatColumns="0" formatRows="0" insertColumns="0" insertRows="0" deleteColumns="0" deleteRows="0"/>
  <mergeCells count="10">
    <mergeCell ref="B9:E9"/>
    <mergeCell ref="B4:E7"/>
    <mergeCell ref="J4:K4"/>
    <mergeCell ref="M4:M7"/>
    <mergeCell ref="F5:F6"/>
    <mergeCell ref="G5:G6"/>
    <mergeCell ref="H5:H6"/>
    <mergeCell ref="I5:I7"/>
    <mergeCell ref="L5:L7"/>
    <mergeCell ref="B8:E8"/>
  </mergeCells>
  <phoneticPr fontId="4"/>
  <printOptions horizontalCentered="1"/>
  <pageMargins left="0.23622047244094491" right="0.23622047244094491" top="0.98425196850393704" bottom="0.39370078740157483" header="0.31496062992125984" footer="0.31496062992125984"/>
  <pageSetup paperSize="9" fitToWidth="0" fitToHeight="0"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15BB9-B599-4CBC-ABC3-49043A321CAD}">
  <sheetPr codeName="Sheet12">
    <tabColor rgb="FF00B050"/>
  </sheetPr>
  <dimension ref="B2:J47"/>
  <sheetViews>
    <sheetView showGridLines="0" view="pageBreakPreview" zoomScaleSheetLayoutView="85" workbookViewId="0"/>
  </sheetViews>
  <sheetFormatPr defaultColWidth="9" defaultRowHeight="13.5" x14ac:dyDescent="0.15"/>
  <cols>
    <col min="1" max="1" width="9" style="72"/>
    <col min="2" max="2" width="27.625" style="72" customWidth="1"/>
    <col min="3" max="8" width="10.375" style="72" customWidth="1"/>
    <col min="9" max="16384" width="9" style="72"/>
  </cols>
  <sheetData>
    <row r="2" spans="2:10" ht="21" customHeight="1" x14ac:dyDescent="0.15">
      <c r="B2" s="23" t="s">
        <v>668</v>
      </c>
    </row>
    <row r="3" spans="2:10" ht="6.75" customHeight="1" x14ac:dyDescent="0.15"/>
    <row r="4" spans="2:10" ht="18" customHeight="1" x14ac:dyDescent="0.15">
      <c r="B4" s="72" t="s">
        <v>428</v>
      </c>
      <c r="J4" s="89"/>
    </row>
    <row r="5" spans="2:10" ht="14.25" thickBot="1" x14ac:dyDescent="0.2">
      <c r="B5" s="83" t="str">
        <f ca="1">IF(C32&lt;D32,"※予算現額は円単位で入力してください","")</f>
        <v/>
      </c>
      <c r="H5" s="90" t="s">
        <v>41</v>
      </c>
    </row>
    <row r="6" spans="2:10" ht="15" customHeight="1" x14ac:dyDescent="0.15">
      <c r="B6" s="363" t="s">
        <v>18</v>
      </c>
      <c r="C6" s="365" t="s">
        <v>72</v>
      </c>
      <c r="D6" s="91" t="s">
        <v>471</v>
      </c>
      <c r="E6" s="91" t="s">
        <v>472</v>
      </c>
      <c r="F6" s="91" t="s">
        <v>473</v>
      </c>
      <c r="G6" s="91" t="s">
        <v>474</v>
      </c>
      <c r="H6" s="367" t="s">
        <v>73</v>
      </c>
    </row>
    <row r="7" spans="2:10" ht="51" customHeight="1" x14ac:dyDescent="0.15">
      <c r="B7" s="364"/>
      <c r="C7" s="366"/>
      <c r="D7" s="92" t="s">
        <v>74</v>
      </c>
      <c r="E7" s="92" t="s">
        <v>75</v>
      </c>
      <c r="F7" s="92" t="s">
        <v>76</v>
      </c>
      <c r="G7" s="92" t="s">
        <v>77</v>
      </c>
      <c r="H7" s="368"/>
    </row>
    <row r="8" spans="2:10" ht="18" customHeight="1" x14ac:dyDescent="0.15">
      <c r="B8" s="364"/>
      <c r="C8" s="366"/>
      <c r="D8" s="93"/>
      <c r="E8" s="94"/>
      <c r="F8" s="94"/>
      <c r="G8" s="95" t="s">
        <v>669</v>
      </c>
      <c r="H8" s="368"/>
    </row>
    <row r="9" spans="2:10" ht="18" customHeight="1" x14ac:dyDescent="0.15">
      <c r="B9" s="96"/>
      <c r="C9" s="97"/>
      <c r="D9" s="97"/>
      <c r="E9" s="97"/>
      <c r="F9" s="97"/>
      <c r="G9" s="97"/>
      <c r="H9" s="98"/>
    </row>
    <row r="10" spans="2:10" ht="18" customHeight="1" x14ac:dyDescent="0.15">
      <c r="B10" s="99" t="s">
        <v>78</v>
      </c>
      <c r="C10" s="100">
        <f>'別紙１（三）　決算内訳&amp;不用額発生理由書ひながた'!I7</f>
        <v>0</v>
      </c>
      <c r="D10" s="100">
        <f ca="1">'別添資料１　経費執行実績報告書'!G8</f>
        <v>0</v>
      </c>
      <c r="E10" s="100">
        <v>0</v>
      </c>
      <c r="F10" s="100">
        <v>0</v>
      </c>
      <c r="G10" s="100">
        <f ca="1">D10-E10-F10</f>
        <v>0</v>
      </c>
      <c r="H10" s="101"/>
    </row>
    <row r="11" spans="2:10" ht="18" customHeight="1" x14ac:dyDescent="0.15">
      <c r="B11" s="99" t="s">
        <v>79</v>
      </c>
      <c r="C11" s="100"/>
      <c r="D11" s="100"/>
      <c r="E11" s="100"/>
      <c r="F11" s="100"/>
      <c r="G11" s="100"/>
      <c r="H11" s="101"/>
    </row>
    <row r="12" spans="2:10" ht="18" customHeight="1" x14ac:dyDescent="0.15">
      <c r="B12" s="99"/>
      <c r="C12" s="100"/>
      <c r="D12" s="100"/>
      <c r="E12" s="100"/>
      <c r="F12" s="100"/>
      <c r="G12" s="100"/>
      <c r="H12" s="101"/>
    </row>
    <row r="13" spans="2:10" ht="18" customHeight="1" x14ac:dyDescent="0.15">
      <c r="B13" s="99" t="s">
        <v>21</v>
      </c>
      <c r="C13" s="100">
        <f>'別紙１（三）　決算内訳&amp;不用額発生理由書ひながた'!I9</f>
        <v>0</v>
      </c>
      <c r="D13" s="100">
        <f>'別添資料１　経費執行実績報告書'!G18</f>
        <v>0</v>
      </c>
      <c r="E13" s="100">
        <v>0</v>
      </c>
      <c r="F13" s="100">
        <v>0</v>
      </c>
      <c r="G13" s="100">
        <f>D13-E13-F13</f>
        <v>0</v>
      </c>
      <c r="H13" s="101"/>
    </row>
    <row r="14" spans="2:10" ht="18" customHeight="1" x14ac:dyDescent="0.15">
      <c r="B14" s="99"/>
      <c r="C14" s="100"/>
      <c r="D14" s="100"/>
      <c r="E14" s="100"/>
      <c r="F14" s="100"/>
      <c r="G14" s="100"/>
      <c r="H14" s="101"/>
    </row>
    <row r="15" spans="2:10" ht="17.25" customHeight="1" x14ac:dyDescent="0.15">
      <c r="B15" s="99" t="s">
        <v>24</v>
      </c>
      <c r="C15" s="100">
        <f>'別紙１（三）　決算内訳&amp;不用額発生理由書ひながた'!I11</f>
        <v>0</v>
      </c>
      <c r="D15" s="100">
        <f>'別添資料１　経費執行実績報告書'!G34</f>
        <v>0</v>
      </c>
      <c r="E15" s="100">
        <v>0</v>
      </c>
      <c r="F15" s="100">
        <v>0</v>
      </c>
      <c r="G15" s="100">
        <f>D15-E15-F15</f>
        <v>0</v>
      </c>
      <c r="H15" s="101"/>
    </row>
    <row r="16" spans="2:10" ht="18" customHeight="1" x14ac:dyDescent="0.15">
      <c r="B16" s="99"/>
      <c r="C16" s="100"/>
      <c r="D16" s="100"/>
      <c r="E16" s="100"/>
      <c r="F16" s="100"/>
      <c r="G16" s="100"/>
      <c r="H16" s="101"/>
    </row>
    <row r="17" spans="2:8" ht="18" customHeight="1" x14ac:dyDescent="0.15">
      <c r="B17" s="99" t="s">
        <v>23</v>
      </c>
      <c r="C17" s="100">
        <f>'別紙１（三）　決算内訳&amp;不用額発生理由書ひながた'!I13</f>
        <v>0</v>
      </c>
      <c r="D17" s="100">
        <f ca="1">'別添資料１　経費執行実績報告書'!G42</f>
        <v>0</v>
      </c>
      <c r="E17" s="100">
        <v>0</v>
      </c>
      <c r="F17" s="100">
        <v>0</v>
      </c>
      <c r="G17" s="100">
        <f ca="1">D17-E17-F17</f>
        <v>0</v>
      </c>
      <c r="H17" s="101"/>
    </row>
    <row r="18" spans="2:8" ht="18" customHeight="1" x14ac:dyDescent="0.15">
      <c r="B18" s="99"/>
      <c r="C18" s="100"/>
      <c r="D18" s="100"/>
      <c r="E18" s="100"/>
      <c r="F18" s="100"/>
      <c r="G18" s="100"/>
      <c r="H18" s="101"/>
    </row>
    <row r="19" spans="2:8" ht="18" customHeight="1" x14ac:dyDescent="0.15">
      <c r="B19" s="99" t="s">
        <v>25</v>
      </c>
      <c r="C19" s="100">
        <f>'別紙１（三）　決算内訳&amp;不用額発生理由書ひながた'!I15</f>
        <v>0</v>
      </c>
      <c r="D19" s="100">
        <f>'別添資料１　経費執行実績報告書'!G48</f>
        <v>0</v>
      </c>
      <c r="E19" s="100">
        <v>0</v>
      </c>
      <c r="F19" s="100">
        <v>0</v>
      </c>
      <c r="G19" s="100">
        <f>D19-E19-F19</f>
        <v>0</v>
      </c>
      <c r="H19" s="101"/>
    </row>
    <row r="20" spans="2:8" ht="18" customHeight="1" x14ac:dyDescent="0.15">
      <c r="B20" s="99"/>
      <c r="C20" s="100"/>
      <c r="D20" s="100"/>
      <c r="E20" s="100"/>
      <c r="F20" s="100"/>
      <c r="G20" s="100"/>
      <c r="H20" s="101"/>
    </row>
    <row r="21" spans="2:8" ht="18" customHeight="1" x14ac:dyDescent="0.15">
      <c r="B21" s="99" t="s">
        <v>48</v>
      </c>
      <c r="C21" s="100">
        <f>'別紙１（三）　決算内訳&amp;不用額発生理由書ひながた'!I17</f>
        <v>0</v>
      </c>
      <c r="D21" s="100">
        <f>'別添資料１　経費執行実績報告書'!G55</f>
        <v>0</v>
      </c>
      <c r="E21" s="100">
        <v>0</v>
      </c>
      <c r="F21" s="100">
        <v>0</v>
      </c>
      <c r="G21" s="100">
        <f>D21-E21-F21</f>
        <v>0</v>
      </c>
      <c r="H21" s="101"/>
    </row>
    <row r="22" spans="2:8" ht="18" customHeight="1" x14ac:dyDescent="0.15">
      <c r="B22" s="99"/>
      <c r="C22" s="100"/>
      <c r="D22" s="100"/>
      <c r="E22" s="100"/>
      <c r="F22" s="100"/>
      <c r="G22" s="100"/>
      <c r="H22" s="101"/>
    </row>
    <row r="23" spans="2:8" ht="18" customHeight="1" x14ac:dyDescent="0.15">
      <c r="B23" s="99" t="s">
        <v>26</v>
      </c>
      <c r="C23" s="100">
        <f>'別紙１（三）　決算内訳&amp;不用額発生理由書ひながた'!I19</f>
        <v>0</v>
      </c>
      <c r="D23" s="100">
        <f>'別添資料１　経費執行実績報告書'!G63</f>
        <v>0</v>
      </c>
      <c r="E23" s="100">
        <v>0</v>
      </c>
      <c r="F23" s="100">
        <v>0</v>
      </c>
      <c r="G23" s="100">
        <f>D23-E23-F23</f>
        <v>0</v>
      </c>
      <c r="H23" s="101"/>
    </row>
    <row r="24" spans="2:8" ht="18" customHeight="1" x14ac:dyDescent="0.15">
      <c r="B24" s="99"/>
      <c r="C24" s="100"/>
      <c r="D24" s="100"/>
      <c r="E24" s="100"/>
      <c r="F24" s="100"/>
      <c r="G24" s="100"/>
      <c r="H24" s="101"/>
    </row>
    <row r="25" spans="2:8" ht="18" customHeight="1" x14ac:dyDescent="0.15">
      <c r="B25" s="99" t="s">
        <v>80</v>
      </c>
      <c r="C25" s="100">
        <f>'別紙１（三）　決算内訳&amp;不用額発生理由書ひながた'!I21</f>
        <v>0</v>
      </c>
      <c r="D25" s="100">
        <f>'別添資料１　経費執行実績報告書'!G72</f>
        <v>0</v>
      </c>
      <c r="E25" s="100">
        <v>0</v>
      </c>
      <c r="F25" s="100">
        <v>0</v>
      </c>
      <c r="G25" s="100">
        <f>D25-E25-F25</f>
        <v>0</v>
      </c>
      <c r="H25" s="101"/>
    </row>
    <row r="26" spans="2:8" ht="18" customHeight="1" x14ac:dyDescent="0.15">
      <c r="B26" s="99" t="s">
        <v>81</v>
      </c>
      <c r="C26" s="100"/>
      <c r="D26" s="100"/>
      <c r="E26" s="100"/>
      <c r="F26" s="100"/>
      <c r="G26" s="100"/>
      <c r="H26" s="101"/>
    </row>
    <row r="27" spans="2:8" ht="18" customHeight="1" x14ac:dyDescent="0.15">
      <c r="B27" s="99"/>
      <c r="C27" s="100"/>
      <c r="D27" s="100"/>
      <c r="E27" s="100"/>
      <c r="F27" s="100"/>
      <c r="G27" s="100"/>
      <c r="H27" s="101"/>
    </row>
    <row r="28" spans="2:8" ht="18" customHeight="1" x14ac:dyDescent="0.15">
      <c r="B28" s="99" t="s">
        <v>468</v>
      </c>
      <c r="C28" s="100">
        <f>'別紙１（三）　決算内訳&amp;不用額発生理由書ひながた'!I23</f>
        <v>0</v>
      </c>
      <c r="D28" s="100">
        <f>'別添資料１　経費執行実績報告書'!G78</f>
        <v>0</v>
      </c>
      <c r="E28" s="100">
        <v>0</v>
      </c>
      <c r="F28" s="100">
        <v>0</v>
      </c>
      <c r="G28" s="100">
        <f>D28-E28-F28</f>
        <v>0</v>
      </c>
      <c r="H28" s="101"/>
    </row>
    <row r="29" spans="2:8" ht="18" customHeight="1" x14ac:dyDescent="0.15">
      <c r="B29" s="102"/>
      <c r="C29" s="100"/>
      <c r="D29" s="100"/>
      <c r="E29" s="100"/>
      <c r="F29" s="100"/>
      <c r="G29" s="100"/>
      <c r="H29" s="101"/>
    </row>
    <row r="30" spans="2:8" ht="18" customHeight="1" x14ac:dyDescent="0.15">
      <c r="B30" s="102"/>
      <c r="C30" s="100"/>
      <c r="D30" s="100"/>
      <c r="E30" s="100"/>
      <c r="F30" s="100"/>
      <c r="G30" s="100"/>
      <c r="H30" s="101"/>
    </row>
    <row r="31" spans="2:8" ht="18" customHeight="1" x14ac:dyDescent="0.15">
      <c r="B31" s="102"/>
      <c r="C31" s="100"/>
      <c r="D31" s="100"/>
      <c r="E31" s="100"/>
      <c r="F31" s="100"/>
      <c r="G31" s="100"/>
      <c r="H31" s="101"/>
    </row>
    <row r="32" spans="2:8" ht="30" customHeight="1" thickBot="1" x14ac:dyDescent="0.2">
      <c r="B32" s="103" t="s">
        <v>82</v>
      </c>
      <c r="C32" s="104">
        <f>SUM(C9:C31)</f>
        <v>0</v>
      </c>
      <c r="D32" s="104">
        <f ca="1">SUM(D9:D31)</f>
        <v>0</v>
      </c>
      <c r="E32" s="104">
        <f t="shared" ref="E32:G32" si="0">SUM(E9:E31)</f>
        <v>0</v>
      </c>
      <c r="F32" s="104">
        <f t="shared" si="0"/>
        <v>0</v>
      </c>
      <c r="G32" s="104">
        <f t="shared" ca="1" si="0"/>
        <v>0</v>
      </c>
      <c r="H32" s="105"/>
    </row>
    <row r="33" spans="2:8" ht="18" customHeight="1" x14ac:dyDescent="0.15">
      <c r="B33" s="106"/>
      <c r="C33" s="106"/>
      <c r="D33" s="106"/>
      <c r="E33" s="106"/>
      <c r="F33" s="106"/>
      <c r="G33" s="106"/>
      <c r="H33" s="106"/>
    </row>
    <row r="34" spans="2:8" ht="18" customHeight="1" x14ac:dyDescent="0.15"/>
    <row r="35" spans="2:8" ht="30" customHeight="1" x14ac:dyDescent="0.15"/>
    <row r="36" spans="2:8" ht="18" customHeight="1" x14ac:dyDescent="0.15"/>
    <row r="37" spans="2:8" ht="18" customHeight="1" x14ac:dyDescent="0.15"/>
    <row r="38" spans="2:8" ht="18" customHeight="1" x14ac:dyDescent="0.15"/>
    <row r="39" spans="2:8" ht="18" customHeight="1" x14ac:dyDescent="0.15"/>
    <row r="40" spans="2:8" ht="18" customHeight="1" x14ac:dyDescent="0.15"/>
    <row r="41" spans="2:8" ht="18" customHeight="1" x14ac:dyDescent="0.15"/>
    <row r="42" spans="2:8" ht="18" customHeight="1" x14ac:dyDescent="0.15"/>
    <row r="43" spans="2:8" ht="18" customHeight="1" x14ac:dyDescent="0.15"/>
    <row r="44" spans="2:8" ht="18" customHeight="1" x14ac:dyDescent="0.15"/>
    <row r="45" spans="2:8" ht="18" customHeight="1" x14ac:dyDescent="0.15"/>
    <row r="46" spans="2:8" ht="18" customHeight="1" x14ac:dyDescent="0.15"/>
    <row r="47" spans="2:8" ht="18" customHeight="1" x14ac:dyDescent="0.15"/>
  </sheetData>
  <sheetProtection formatColumns="0" formatRows="0" insertColumns="0" insertRows="0" deleteColumns="0" deleteRows="0"/>
  <mergeCells count="3">
    <mergeCell ref="B6:B8"/>
    <mergeCell ref="C6:C8"/>
    <mergeCell ref="H6:H8"/>
  </mergeCells>
  <phoneticPr fontId="4"/>
  <pageMargins left="0.78740157480314965" right="0.59055118110236227" top="0.59055118110236227" bottom="0.78740157480314965" header="0.51181102362204722" footer="0.51181102362204722"/>
  <pageSetup paperSize="9" scale="9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914A0-660F-477A-9F6F-DAED84CB4A44}">
  <sheetPr codeName="Sheet13">
    <tabColor rgb="FF00B050"/>
  </sheetPr>
  <dimension ref="B2:N91"/>
  <sheetViews>
    <sheetView showGridLines="0" view="pageBreakPreview" zoomScale="85" zoomScaleSheetLayoutView="85" workbookViewId="0"/>
  </sheetViews>
  <sheetFormatPr defaultColWidth="9" defaultRowHeight="13.5" x14ac:dyDescent="0.15"/>
  <cols>
    <col min="1" max="1" width="9" style="72"/>
    <col min="2" max="2" width="2.625" style="108" customWidth="1"/>
    <col min="3" max="3" width="3.125" style="108" customWidth="1"/>
    <col min="4" max="4" width="6.125" style="108" customWidth="1"/>
    <col min="5" max="11" width="9" style="108"/>
    <col min="12" max="12" width="12" style="108" customWidth="1"/>
    <col min="13" max="16384" width="9" style="72"/>
  </cols>
  <sheetData>
    <row r="2" spans="2:14" ht="21" customHeight="1" x14ac:dyDescent="0.15">
      <c r="B2" s="107" t="s">
        <v>670</v>
      </c>
      <c r="C2" s="107"/>
      <c r="D2" s="107"/>
      <c r="N2" s="28"/>
    </row>
    <row r="3" spans="2:14" ht="15" thickBot="1" x14ac:dyDescent="0.2">
      <c r="L3" s="109" t="s">
        <v>41</v>
      </c>
      <c r="N3" s="14"/>
    </row>
    <row r="4" spans="2:14" ht="18" customHeight="1" x14ac:dyDescent="0.15">
      <c r="B4" s="382" t="s">
        <v>18</v>
      </c>
      <c r="C4" s="383"/>
      <c r="D4" s="384"/>
      <c r="E4" s="388" t="s">
        <v>83</v>
      </c>
      <c r="F4" s="369"/>
      <c r="G4" s="369"/>
      <c r="H4" s="389" t="s">
        <v>84</v>
      </c>
      <c r="I4" s="389" t="s">
        <v>72</v>
      </c>
      <c r="J4" s="369" t="s">
        <v>85</v>
      </c>
      <c r="K4" s="369" t="s">
        <v>86</v>
      </c>
      <c r="L4" s="371" t="s">
        <v>73</v>
      </c>
    </row>
    <row r="5" spans="2:14" ht="36" customHeight="1" thickBot="1" x14ac:dyDescent="0.2">
      <c r="B5" s="385"/>
      <c r="C5" s="386"/>
      <c r="D5" s="387"/>
      <c r="E5" s="110" t="s">
        <v>87</v>
      </c>
      <c r="F5" s="111" t="s">
        <v>88</v>
      </c>
      <c r="G5" s="112" t="s">
        <v>82</v>
      </c>
      <c r="H5" s="390"/>
      <c r="I5" s="390"/>
      <c r="J5" s="370"/>
      <c r="K5" s="370"/>
      <c r="L5" s="372"/>
    </row>
    <row r="6" spans="2:14" ht="18" customHeight="1" x14ac:dyDescent="0.15">
      <c r="B6" s="373" t="s">
        <v>27</v>
      </c>
      <c r="C6" s="374"/>
      <c r="D6" s="375"/>
      <c r="E6" s="113">
        <f>+E7</f>
        <v>0</v>
      </c>
      <c r="F6" s="114">
        <f t="shared" ref="E6:K8" si="0">+F7</f>
        <v>0</v>
      </c>
      <c r="G6" s="114">
        <f t="shared" si="0"/>
        <v>0</v>
      </c>
      <c r="H6" s="114">
        <f t="shared" si="0"/>
        <v>0</v>
      </c>
      <c r="I6" s="114">
        <f t="shared" si="0"/>
        <v>0</v>
      </c>
      <c r="J6" s="114">
        <f t="shared" ca="1" si="0"/>
        <v>0</v>
      </c>
      <c r="K6" s="114">
        <f ca="1">+K7</f>
        <v>0</v>
      </c>
      <c r="L6" s="115"/>
    </row>
    <row r="7" spans="2:14" ht="18" customHeight="1" x14ac:dyDescent="0.15">
      <c r="B7" s="376"/>
      <c r="C7" s="377"/>
      <c r="D7" s="378"/>
      <c r="E7" s="282"/>
      <c r="F7" s="280"/>
      <c r="G7" s="116">
        <f>E7+F7</f>
        <v>0</v>
      </c>
      <c r="H7" s="117"/>
      <c r="I7" s="116">
        <f>+SUM(G7,H7)</f>
        <v>0</v>
      </c>
      <c r="J7" s="116">
        <f ca="1">'別紙１（二）　科目別精算内訳'!D10</f>
        <v>0</v>
      </c>
      <c r="K7" s="118">
        <f ca="1">I7-J7</f>
        <v>0</v>
      </c>
      <c r="L7" s="119"/>
    </row>
    <row r="8" spans="2:14" ht="18" customHeight="1" x14ac:dyDescent="0.15">
      <c r="B8" s="379" t="s">
        <v>21</v>
      </c>
      <c r="C8" s="380"/>
      <c r="D8" s="381"/>
      <c r="E8" s="120">
        <f t="shared" si="0"/>
        <v>0</v>
      </c>
      <c r="F8" s="120">
        <f t="shared" si="0"/>
        <v>0</v>
      </c>
      <c r="G8" s="120">
        <f t="shared" si="0"/>
        <v>0</v>
      </c>
      <c r="H8" s="120">
        <f t="shared" si="0"/>
        <v>0</v>
      </c>
      <c r="I8" s="120">
        <f t="shared" si="0"/>
        <v>0</v>
      </c>
      <c r="J8" s="120">
        <f t="shared" si="0"/>
        <v>0</v>
      </c>
      <c r="K8" s="120">
        <f t="shared" si="0"/>
        <v>0</v>
      </c>
      <c r="L8" s="121"/>
    </row>
    <row r="9" spans="2:14" ht="18" customHeight="1" x14ac:dyDescent="0.15">
      <c r="B9" s="376"/>
      <c r="C9" s="377"/>
      <c r="D9" s="378"/>
      <c r="E9" s="282"/>
      <c r="F9" s="280"/>
      <c r="G9" s="116">
        <f>E9+F9</f>
        <v>0</v>
      </c>
      <c r="H9" s="117"/>
      <c r="I9" s="116">
        <f>+SUM(G9,H9)</f>
        <v>0</v>
      </c>
      <c r="J9" s="116">
        <f>'別紙１（二）　科目別精算内訳'!D13</f>
        <v>0</v>
      </c>
      <c r="K9" s="118">
        <f>I9-J9</f>
        <v>0</v>
      </c>
      <c r="L9" s="119"/>
    </row>
    <row r="10" spans="2:14" ht="18" customHeight="1" x14ac:dyDescent="0.15">
      <c r="B10" s="379" t="s">
        <v>24</v>
      </c>
      <c r="C10" s="380"/>
      <c r="D10" s="381"/>
      <c r="E10" s="120">
        <f t="shared" ref="E10:K22" si="1">+E11</f>
        <v>0</v>
      </c>
      <c r="F10" s="120">
        <f t="shared" si="1"/>
        <v>0</v>
      </c>
      <c r="G10" s="120">
        <f t="shared" si="1"/>
        <v>0</v>
      </c>
      <c r="H10" s="120">
        <f t="shared" si="1"/>
        <v>0</v>
      </c>
      <c r="I10" s="120">
        <f t="shared" si="1"/>
        <v>0</v>
      </c>
      <c r="J10" s="120">
        <f t="shared" si="1"/>
        <v>0</v>
      </c>
      <c r="K10" s="120">
        <f t="shared" si="1"/>
        <v>0</v>
      </c>
      <c r="L10" s="121"/>
    </row>
    <row r="11" spans="2:14" ht="18" customHeight="1" x14ac:dyDescent="0.15">
      <c r="B11" s="376"/>
      <c r="C11" s="377"/>
      <c r="D11" s="378"/>
      <c r="E11" s="282"/>
      <c r="F11" s="280"/>
      <c r="G11" s="116">
        <f>E11+F11</f>
        <v>0</v>
      </c>
      <c r="H11" s="117"/>
      <c r="I11" s="116">
        <f>+SUM(G11,H11)</f>
        <v>0</v>
      </c>
      <c r="J11" s="116">
        <f>'別紙１（二）　科目別精算内訳'!D15</f>
        <v>0</v>
      </c>
      <c r="K11" s="118">
        <f>I11-J11</f>
        <v>0</v>
      </c>
      <c r="L11" s="119"/>
    </row>
    <row r="12" spans="2:14" ht="18" customHeight="1" x14ac:dyDescent="0.15">
      <c r="B12" s="379" t="s">
        <v>23</v>
      </c>
      <c r="C12" s="380"/>
      <c r="D12" s="381"/>
      <c r="E12" s="120">
        <f t="shared" ref="E12:G12" si="2">+E13</f>
        <v>0</v>
      </c>
      <c r="F12" s="120">
        <f t="shared" si="2"/>
        <v>0</v>
      </c>
      <c r="G12" s="120">
        <f t="shared" si="2"/>
        <v>0</v>
      </c>
      <c r="H12" s="120">
        <f>+H13</f>
        <v>0</v>
      </c>
      <c r="I12" s="120">
        <f t="shared" ref="I12:J12" si="3">+I13</f>
        <v>0</v>
      </c>
      <c r="J12" s="120">
        <f t="shared" ca="1" si="3"/>
        <v>0</v>
      </c>
      <c r="K12" s="120">
        <f t="shared" ca="1" si="1"/>
        <v>0</v>
      </c>
      <c r="L12" s="121"/>
    </row>
    <row r="13" spans="2:14" ht="18" customHeight="1" x14ac:dyDescent="0.15">
      <c r="B13" s="391"/>
      <c r="C13" s="392"/>
      <c r="D13" s="393"/>
      <c r="E13" s="282"/>
      <c r="F13" s="281"/>
      <c r="G13" s="116">
        <f>E13+F13</f>
        <v>0</v>
      </c>
      <c r="H13" s="117"/>
      <c r="I13" s="116">
        <f>+SUM(G13,H13)</f>
        <v>0</v>
      </c>
      <c r="J13" s="116">
        <f ca="1">'別紙１（二）　科目別精算内訳'!D17</f>
        <v>0</v>
      </c>
      <c r="K13" s="118">
        <f ca="1">I13-J13</f>
        <v>0</v>
      </c>
      <c r="L13" s="122"/>
    </row>
    <row r="14" spans="2:14" ht="18" customHeight="1" x14ac:dyDescent="0.15">
      <c r="B14" s="379" t="s">
        <v>25</v>
      </c>
      <c r="C14" s="380"/>
      <c r="D14" s="381"/>
      <c r="E14" s="120">
        <f t="shared" ref="E14:J14" si="4">+E15</f>
        <v>0</v>
      </c>
      <c r="F14" s="120">
        <f t="shared" si="4"/>
        <v>0</v>
      </c>
      <c r="G14" s="120">
        <f t="shared" si="4"/>
        <v>0</v>
      </c>
      <c r="H14" s="120">
        <f t="shared" si="4"/>
        <v>0</v>
      </c>
      <c r="I14" s="120">
        <f t="shared" si="4"/>
        <v>0</v>
      </c>
      <c r="J14" s="120">
        <f t="shared" si="4"/>
        <v>0</v>
      </c>
      <c r="K14" s="120">
        <f t="shared" si="1"/>
        <v>0</v>
      </c>
      <c r="L14" s="121"/>
      <c r="M14" s="83"/>
    </row>
    <row r="15" spans="2:14" ht="18" customHeight="1" x14ac:dyDescent="0.15">
      <c r="B15" s="376"/>
      <c r="C15" s="377"/>
      <c r="D15" s="378"/>
      <c r="E15" s="282"/>
      <c r="F15" s="280"/>
      <c r="G15" s="116">
        <f>E15+F15</f>
        <v>0</v>
      </c>
      <c r="H15" s="117"/>
      <c r="I15" s="116">
        <f>+SUM(G15,H15)</f>
        <v>0</v>
      </c>
      <c r="J15" s="116">
        <f>'別紙１（二）　科目別精算内訳'!D19</f>
        <v>0</v>
      </c>
      <c r="K15" s="118">
        <f>I15-J15</f>
        <v>0</v>
      </c>
      <c r="L15" s="119"/>
    </row>
    <row r="16" spans="2:14" ht="18" customHeight="1" x14ac:dyDescent="0.15">
      <c r="B16" s="379" t="s">
        <v>48</v>
      </c>
      <c r="C16" s="380"/>
      <c r="D16" s="381"/>
      <c r="E16" s="120">
        <f t="shared" ref="E16:J16" si="5">+E17</f>
        <v>0</v>
      </c>
      <c r="F16" s="120">
        <f t="shared" si="5"/>
        <v>0</v>
      </c>
      <c r="G16" s="120">
        <f t="shared" si="5"/>
        <v>0</v>
      </c>
      <c r="H16" s="120">
        <f t="shared" si="5"/>
        <v>0</v>
      </c>
      <c r="I16" s="120">
        <f t="shared" si="5"/>
        <v>0</v>
      </c>
      <c r="J16" s="120">
        <f t="shared" si="5"/>
        <v>0</v>
      </c>
      <c r="K16" s="120">
        <f t="shared" si="1"/>
        <v>0</v>
      </c>
      <c r="L16" s="121"/>
    </row>
    <row r="17" spans="2:12" ht="18" customHeight="1" x14ac:dyDescent="0.15">
      <c r="B17" s="376"/>
      <c r="C17" s="377"/>
      <c r="D17" s="378"/>
      <c r="E17" s="282"/>
      <c r="F17" s="280"/>
      <c r="G17" s="116">
        <f>E17+F17</f>
        <v>0</v>
      </c>
      <c r="H17" s="117"/>
      <c r="I17" s="116">
        <f>+SUM(G17,H17)</f>
        <v>0</v>
      </c>
      <c r="J17" s="116">
        <f>'別紙１（二）　科目別精算内訳'!D21</f>
        <v>0</v>
      </c>
      <c r="K17" s="118">
        <f>I17-J17</f>
        <v>0</v>
      </c>
      <c r="L17" s="119"/>
    </row>
    <row r="18" spans="2:12" ht="18" customHeight="1" x14ac:dyDescent="0.15">
      <c r="B18" s="379" t="s">
        <v>26</v>
      </c>
      <c r="C18" s="380"/>
      <c r="D18" s="381"/>
      <c r="E18" s="120">
        <f t="shared" ref="E18:J18" si="6">+E19</f>
        <v>0</v>
      </c>
      <c r="F18" s="120">
        <f t="shared" si="6"/>
        <v>0</v>
      </c>
      <c r="G18" s="120">
        <f t="shared" si="6"/>
        <v>0</v>
      </c>
      <c r="H18" s="120">
        <f t="shared" si="6"/>
        <v>0</v>
      </c>
      <c r="I18" s="120">
        <f t="shared" si="6"/>
        <v>0</v>
      </c>
      <c r="J18" s="120">
        <f t="shared" si="6"/>
        <v>0</v>
      </c>
      <c r="K18" s="120">
        <f t="shared" si="1"/>
        <v>0</v>
      </c>
      <c r="L18" s="121"/>
    </row>
    <row r="19" spans="2:12" ht="18" customHeight="1" x14ac:dyDescent="0.15">
      <c r="B19" s="376"/>
      <c r="C19" s="377"/>
      <c r="D19" s="378"/>
      <c r="E19" s="282"/>
      <c r="F19" s="280"/>
      <c r="G19" s="116">
        <f>E19+F19</f>
        <v>0</v>
      </c>
      <c r="H19" s="117"/>
      <c r="I19" s="116">
        <f>+SUM(G19,H19)</f>
        <v>0</v>
      </c>
      <c r="J19" s="116">
        <f>'別紙１（二）　科目別精算内訳'!D23</f>
        <v>0</v>
      </c>
      <c r="K19" s="118">
        <f>I19-J19</f>
        <v>0</v>
      </c>
      <c r="L19" s="119"/>
    </row>
    <row r="20" spans="2:12" ht="18" customHeight="1" x14ac:dyDescent="0.15">
      <c r="B20" s="379" t="s">
        <v>29</v>
      </c>
      <c r="C20" s="380"/>
      <c r="D20" s="381"/>
      <c r="E20" s="120">
        <f t="shared" ref="E20:J22" si="7">+E21</f>
        <v>0</v>
      </c>
      <c r="F20" s="120">
        <f t="shared" si="7"/>
        <v>0</v>
      </c>
      <c r="G20" s="120">
        <f t="shared" si="7"/>
        <v>0</v>
      </c>
      <c r="H20" s="120">
        <f t="shared" si="7"/>
        <v>0</v>
      </c>
      <c r="I20" s="120">
        <f t="shared" si="7"/>
        <v>0</v>
      </c>
      <c r="J20" s="120">
        <f t="shared" si="7"/>
        <v>0</v>
      </c>
      <c r="K20" s="120">
        <f t="shared" si="1"/>
        <v>0</v>
      </c>
      <c r="L20" s="121"/>
    </row>
    <row r="21" spans="2:12" ht="18" customHeight="1" x14ac:dyDescent="0.15">
      <c r="B21" s="376"/>
      <c r="C21" s="377"/>
      <c r="D21" s="378"/>
      <c r="E21" s="282"/>
      <c r="F21" s="280"/>
      <c r="G21" s="116">
        <f>E21+F21</f>
        <v>0</v>
      </c>
      <c r="H21" s="117"/>
      <c r="I21" s="116">
        <f>+SUM(G21,H21)</f>
        <v>0</v>
      </c>
      <c r="J21" s="116">
        <f>'別紙１（二）　科目別精算内訳'!D25</f>
        <v>0</v>
      </c>
      <c r="K21" s="118">
        <f>I21-J21</f>
        <v>0</v>
      </c>
      <c r="L21" s="119"/>
    </row>
    <row r="22" spans="2:12" ht="18" customHeight="1" x14ac:dyDescent="0.15">
      <c r="B22" s="379" t="s">
        <v>468</v>
      </c>
      <c r="C22" s="380"/>
      <c r="D22" s="381"/>
      <c r="E22" s="120">
        <f t="shared" si="7"/>
        <v>0</v>
      </c>
      <c r="F22" s="120">
        <f t="shared" si="7"/>
        <v>0</v>
      </c>
      <c r="G22" s="120">
        <f t="shared" si="7"/>
        <v>0</v>
      </c>
      <c r="H22" s="120">
        <f t="shared" si="7"/>
        <v>0</v>
      </c>
      <c r="I22" s="120">
        <f t="shared" si="7"/>
        <v>0</v>
      </c>
      <c r="J22" s="120">
        <f t="shared" si="7"/>
        <v>0</v>
      </c>
      <c r="K22" s="120">
        <f t="shared" si="1"/>
        <v>0</v>
      </c>
      <c r="L22" s="121"/>
    </row>
    <row r="23" spans="2:12" ht="18" customHeight="1" x14ac:dyDescent="0.15">
      <c r="B23" s="376"/>
      <c r="C23" s="377"/>
      <c r="D23" s="378"/>
      <c r="E23" s="282"/>
      <c r="F23" s="280"/>
      <c r="G23" s="116">
        <f>E23+F23</f>
        <v>0</v>
      </c>
      <c r="H23" s="117"/>
      <c r="I23" s="116">
        <f>+SUM(G23,H23)</f>
        <v>0</v>
      </c>
      <c r="J23" s="116">
        <f>'別紙１（二）　科目別精算内訳'!D28</f>
        <v>0</v>
      </c>
      <c r="K23" s="118">
        <f>I23-J23</f>
        <v>0</v>
      </c>
      <c r="L23" s="119"/>
    </row>
    <row r="24" spans="2:12" ht="18" customHeight="1" x14ac:dyDescent="0.15">
      <c r="B24" s="379"/>
      <c r="C24" s="380"/>
      <c r="D24" s="381"/>
      <c r="E24" s="123"/>
      <c r="F24" s="124"/>
      <c r="G24" s="124"/>
      <c r="H24" s="124"/>
      <c r="I24" s="124"/>
      <c r="J24" s="124"/>
      <c r="K24" s="124"/>
      <c r="L24" s="121"/>
    </row>
    <row r="25" spans="2:12" ht="18" customHeight="1" x14ac:dyDescent="0.15">
      <c r="B25" s="376"/>
      <c r="C25" s="377"/>
      <c r="D25" s="378"/>
      <c r="E25" s="125"/>
      <c r="F25" s="126"/>
      <c r="G25" s="126"/>
      <c r="H25" s="126"/>
      <c r="I25" s="126"/>
      <c r="J25" s="126"/>
      <c r="K25" s="126"/>
      <c r="L25" s="119"/>
    </row>
    <row r="26" spans="2:12" ht="18" customHeight="1" x14ac:dyDescent="0.15">
      <c r="B26" s="394"/>
      <c r="C26" s="395"/>
      <c r="D26" s="396"/>
      <c r="E26" s="123"/>
      <c r="F26" s="124"/>
      <c r="G26" s="124"/>
      <c r="H26" s="124"/>
      <c r="I26" s="124"/>
      <c r="J26" s="124"/>
      <c r="K26" s="124"/>
      <c r="L26" s="121"/>
    </row>
    <row r="27" spans="2:12" ht="18" customHeight="1" x14ac:dyDescent="0.15">
      <c r="B27" s="397"/>
      <c r="C27" s="398"/>
      <c r="D27" s="399"/>
      <c r="E27" s="127"/>
      <c r="F27" s="128"/>
      <c r="G27" s="128"/>
      <c r="H27" s="128"/>
      <c r="I27" s="128"/>
      <c r="J27" s="128"/>
      <c r="K27" s="128"/>
      <c r="L27" s="122"/>
    </row>
    <row r="28" spans="2:12" ht="18" customHeight="1" x14ac:dyDescent="0.15">
      <c r="B28" s="379"/>
      <c r="C28" s="380"/>
      <c r="D28" s="381"/>
      <c r="E28" s="123"/>
      <c r="F28" s="124"/>
      <c r="G28" s="124"/>
      <c r="H28" s="124"/>
      <c r="I28" s="124"/>
      <c r="J28" s="124"/>
      <c r="K28" s="124"/>
      <c r="L28" s="121"/>
    </row>
    <row r="29" spans="2:12" ht="18" customHeight="1" thickBot="1" x14ac:dyDescent="0.2">
      <c r="B29" s="391"/>
      <c r="C29" s="392"/>
      <c r="D29" s="393"/>
      <c r="E29" s="129"/>
      <c r="F29" s="130"/>
      <c r="G29" s="130"/>
      <c r="H29" s="130"/>
      <c r="I29" s="130"/>
      <c r="J29" s="130"/>
      <c r="K29" s="130"/>
      <c r="L29" s="122"/>
    </row>
    <row r="30" spans="2:12" ht="18" customHeight="1" x14ac:dyDescent="0.15">
      <c r="B30" s="403" t="s">
        <v>89</v>
      </c>
      <c r="C30" s="404"/>
      <c r="D30" s="405"/>
      <c r="E30" s="131">
        <f t="shared" ref="E30:J30" si="8">+E31</f>
        <v>0</v>
      </c>
      <c r="F30" s="131">
        <f t="shared" si="8"/>
        <v>0</v>
      </c>
      <c r="G30" s="131">
        <f t="shared" si="8"/>
        <v>0</v>
      </c>
      <c r="H30" s="131">
        <f t="shared" si="8"/>
        <v>0</v>
      </c>
      <c r="I30" s="131">
        <f t="shared" si="8"/>
        <v>0</v>
      </c>
      <c r="J30" s="131">
        <f t="shared" ca="1" si="8"/>
        <v>0</v>
      </c>
      <c r="K30" s="131">
        <f ca="1">+K31</f>
        <v>0</v>
      </c>
      <c r="L30" s="115"/>
    </row>
    <row r="31" spans="2:12" ht="18" customHeight="1" thickBot="1" x14ac:dyDescent="0.2">
      <c r="B31" s="406"/>
      <c r="C31" s="407"/>
      <c r="D31" s="408"/>
      <c r="E31" s="129">
        <f>E7+E19+E9+E17+E11+E13+E15+E21+E23</f>
        <v>0</v>
      </c>
      <c r="F31" s="130">
        <f t="shared" ref="F31:J31" si="9">F7+F19+F9+F17+F11+F13+F15+F21+F23</f>
        <v>0</v>
      </c>
      <c r="G31" s="132">
        <f t="shared" si="9"/>
        <v>0</v>
      </c>
      <c r="H31" s="130">
        <f t="shared" si="9"/>
        <v>0</v>
      </c>
      <c r="I31" s="130">
        <f t="shared" si="9"/>
        <v>0</v>
      </c>
      <c r="J31" s="132">
        <f t="shared" ca="1" si="9"/>
        <v>0</v>
      </c>
      <c r="K31" s="130">
        <f ca="1">I31-J31</f>
        <v>0</v>
      </c>
      <c r="L31" s="133"/>
    </row>
    <row r="32" spans="2:12" x14ac:dyDescent="0.15">
      <c r="B32" s="25"/>
      <c r="C32" s="25"/>
      <c r="D32" s="25"/>
      <c r="E32" s="25"/>
      <c r="F32" s="25"/>
      <c r="G32" s="25"/>
      <c r="H32" s="25"/>
      <c r="I32" s="25"/>
      <c r="J32" s="25"/>
      <c r="K32" s="25"/>
      <c r="L32" s="25"/>
    </row>
    <row r="33" spans="2:12" x14ac:dyDescent="0.15">
      <c r="B33" s="25" t="s">
        <v>51</v>
      </c>
      <c r="C33" s="25"/>
      <c r="D33" s="25"/>
      <c r="E33" s="25"/>
      <c r="F33" s="25"/>
      <c r="G33" s="25"/>
      <c r="H33" s="25"/>
      <c r="I33" s="25"/>
      <c r="J33" s="25"/>
      <c r="K33" s="25"/>
      <c r="L33" s="25"/>
    </row>
    <row r="34" spans="2:12" ht="15" customHeight="1" x14ac:dyDescent="0.15">
      <c r="B34" s="25"/>
      <c r="C34" s="134">
        <v>1</v>
      </c>
      <c r="D34" s="400" t="s">
        <v>457</v>
      </c>
      <c r="E34" s="400"/>
      <c r="F34" s="400"/>
      <c r="G34" s="400"/>
      <c r="H34" s="400"/>
      <c r="I34" s="400"/>
      <c r="J34" s="400"/>
      <c r="K34" s="400"/>
      <c r="L34" s="400"/>
    </row>
    <row r="35" spans="2:12" ht="40.5" customHeight="1" x14ac:dyDescent="0.15">
      <c r="B35" s="25"/>
      <c r="C35" s="134">
        <v>2</v>
      </c>
      <c r="D35" s="409" t="s">
        <v>458</v>
      </c>
      <c r="E35" s="409"/>
      <c r="F35" s="409"/>
      <c r="G35" s="409"/>
      <c r="H35" s="409"/>
      <c r="I35" s="409"/>
      <c r="J35" s="409"/>
      <c r="K35" s="409"/>
      <c r="L35" s="409"/>
    </row>
    <row r="36" spans="2:12" ht="15" customHeight="1" x14ac:dyDescent="0.15">
      <c r="B36" s="25"/>
      <c r="C36" s="134"/>
      <c r="D36" s="400"/>
      <c r="E36" s="400"/>
      <c r="F36" s="400"/>
      <c r="G36" s="400"/>
      <c r="H36" s="400"/>
      <c r="I36" s="400"/>
      <c r="J36" s="400"/>
      <c r="K36" s="400"/>
      <c r="L36" s="400"/>
    </row>
    <row r="37" spans="2:12" s="137" customFormat="1" x14ac:dyDescent="0.15">
      <c r="B37" s="135"/>
      <c r="C37" s="136"/>
      <c r="D37" s="135"/>
      <c r="E37" s="135"/>
      <c r="F37" s="135"/>
      <c r="G37" s="135"/>
      <c r="H37" s="135"/>
      <c r="I37" s="135"/>
      <c r="J37" s="135"/>
      <c r="K37" s="135"/>
      <c r="L37" s="135"/>
    </row>
    <row r="38" spans="2:12" s="137" customFormat="1" x14ac:dyDescent="0.15">
      <c r="B38" s="135"/>
      <c r="C38" s="136"/>
      <c r="D38" s="135"/>
      <c r="E38" s="135"/>
      <c r="F38" s="135"/>
      <c r="G38" s="135"/>
      <c r="H38" s="135"/>
      <c r="I38" s="135"/>
      <c r="J38" s="135"/>
      <c r="K38" s="135"/>
      <c r="L38" s="135"/>
    </row>
    <row r="39" spans="2:12" s="137" customFormat="1" x14ac:dyDescent="0.15">
      <c r="B39" s="324" t="s">
        <v>90</v>
      </c>
      <c r="C39" s="324"/>
      <c r="D39" s="324"/>
      <c r="E39" s="324"/>
      <c r="F39" s="324"/>
      <c r="G39" s="324"/>
      <c r="H39" s="324"/>
      <c r="I39" s="324"/>
      <c r="J39" s="324"/>
      <c r="K39" s="324"/>
      <c r="L39" s="324"/>
    </row>
    <row r="40" spans="2:12" s="137" customFormat="1" x14ac:dyDescent="0.15">
      <c r="B40" s="401" t="s">
        <v>459</v>
      </c>
      <c r="C40" s="402"/>
      <c r="D40" s="402"/>
      <c r="E40" s="402"/>
      <c r="F40" s="402"/>
      <c r="G40" s="402"/>
      <c r="H40" s="402"/>
      <c r="I40" s="402"/>
      <c r="J40" s="402"/>
      <c r="K40" s="402"/>
      <c r="L40" s="402"/>
    </row>
    <row r="41" spans="2:12" s="137" customFormat="1" x14ac:dyDescent="0.15">
      <c r="B41" s="402"/>
      <c r="C41" s="402"/>
      <c r="D41" s="402"/>
      <c r="E41" s="402"/>
      <c r="F41" s="402"/>
      <c r="G41" s="402"/>
      <c r="H41" s="402"/>
      <c r="I41" s="402"/>
      <c r="J41" s="402"/>
      <c r="K41" s="402"/>
      <c r="L41" s="402"/>
    </row>
    <row r="42" spans="2:12" s="137" customFormat="1" x14ac:dyDescent="0.15">
      <c r="B42" s="402"/>
      <c r="C42" s="402"/>
      <c r="D42" s="402"/>
      <c r="E42" s="402"/>
      <c r="F42" s="402"/>
      <c r="G42" s="402"/>
      <c r="H42" s="402"/>
      <c r="I42" s="402"/>
      <c r="J42" s="402"/>
      <c r="K42" s="402"/>
      <c r="L42" s="402"/>
    </row>
    <row r="43" spans="2:12" s="137" customFormat="1" x14ac:dyDescent="0.15">
      <c r="B43" s="402"/>
      <c r="C43" s="402"/>
      <c r="D43" s="402"/>
      <c r="E43" s="402"/>
      <c r="F43" s="402"/>
      <c r="G43" s="402"/>
      <c r="H43" s="402"/>
      <c r="I43" s="402"/>
      <c r="J43" s="402"/>
      <c r="K43" s="402"/>
      <c r="L43" s="402"/>
    </row>
    <row r="44" spans="2:12" s="137" customFormat="1" x14ac:dyDescent="0.15">
      <c r="B44" s="402"/>
      <c r="C44" s="402"/>
      <c r="D44" s="402"/>
      <c r="E44" s="402"/>
      <c r="F44" s="402"/>
      <c r="G44" s="402"/>
      <c r="H44" s="402"/>
      <c r="I44" s="402"/>
      <c r="J44" s="402"/>
      <c r="K44" s="402"/>
      <c r="L44" s="402"/>
    </row>
    <row r="45" spans="2:12" s="137" customFormat="1" x14ac:dyDescent="0.15">
      <c r="B45" s="402"/>
      <c r="C45" s="402"/>
      <c r="D45" s="402"/>
      <c r="E45" s="402"/>
      <c r="F45" s="402"/>
      <c r="G45" s="402"/>
      <c r="H45" s="402"/>
      <c r="I45" s="402"/>
      <c r="J45" s="402"/>
      <c r="K45" s="402"/>
      <c r="L45" s="402"/>
    </row>
    <row r="46" spans="2:12" s="137" customFormat="1" x14ac:dyDescent="0.15">
      <c r="B46" s="402"/>
      <c r="C46" s="402"/>
      <c r="D46" s="402"/>
      <c r="E46" s="402"/>
      <c r="F46" s="402"/>
      <c r="G46" s="402"/>
      <c r="H46" s="402"/>
      <c r="I46" s="402"/>
      <c r="J46" s="402"/>
      <c r="K46" s="402"/>
      <c r="L46" s="402"/>
    </row>
    <row r="47" spans="2:12" s="137" customFormat="1" x14ac:dyDescent="0.15">
      <c r="B47" s="402"/>
      <c r="C47" s="402"/>
      <c r="D47" s="402"/>
      <c r="E47" s="402"/>
      <c r="F47" s="402"/>
      <c r="G47" s="402"/>
      <c r="H47" s="402"/>
      <c r="I47" s="402"/>
      <c r="J47" s="402"/>
      <c r="K47" s="402"/>
      <c r="L47" s="402"/>
    </row>
    <row r="48" spans="2:12" s="137" customFormat="1" x14ac:dyDescent="0.15">
      <c r="B48" s="402"/>
      <c r="C48" s="402"/>
      <c r="D48" s="402"/>
      <c r="E48" s="402"/>
      <c r="F48" s="402"/>
      <c r="G48" s="402"/>
      <c r="H48" s="402"/>
      <c r="I48" s="402"/>
      <c r="J48" s="402"/>
      <c r="K48" s="402"/>
      <c r="L48" s="402"/>
    </row>
    <row r="49" spans="2:12" s="137" customFormat="1" x14ac:dyDescent="0.15">
      <c r="B49" s="402"/>
      <c r="C49" s="402"/>
      <c r="D49" s="402"/>
      <c r="E49" s="402"/>
      <c r="F49" s="402"/>
      <c r="G49" s="402"/>
      <c r="H49" s="402"/>
      <c r="I49" s="402"/>
      <c r="J49" s="402"/>
      <c r="K49" s="402"/>
      <c r="L49" s="402"/>
    </row>
    <row r="50" spans="2:12" s="137" customFormat="1" x14ac:dyDescent="0.15">
      <c r="B50" s="402"/>
      <c r="C50" s="402"/>
      <c r="D50" s="402"/>
      <c r="E50" s="402"/>
      <c r="F50" s="402"/>
      <c r="G50" s="402"/>
      <c r="H50" s="402"/>
      <c r="I50" s="402"/>
      <c r="J50" s="402"/>
      <c r="K50" s="402"/>
      <c r="L50" s="402"/>
    </row>
    <row r="51" spans="2:12" s="137" customFormat="1" x14ac:dyDescent="0.15">
      <c r="B51" s="402"/>
      <c r="C51" s="402"/>
      <c r="D51" s="402"/>
      <c r="E51" s="402"/>
      <c r="F51" s="402"/>
      <c r="G51" s="402"/>
      <c r="H51" s="402"/>
      <c r="I51" s="402"/>
      <c r="J51" s="402"/>
      <c r="K51" s="402"/>
      <c r="L51" s="402"/>
    </row>
    <row r="52" spans="2:12" s="137" customFormat="1" x14ac:dyDescent="0.15">
      <c r="B52" s="402"/>
      <c r="C52" s="402"/>
      <c r="D52" s="402"/>
      <c r="E52" s="402"/>
      <c r="F52" s="402"/>
      <c r="G52" s="402"/>
      <c r="H52" s="402"/>
      <c r="I52" s="402"/>
      <c r="J52" s="402"/>
      <c r="K52" s="402"/>
      <c r="L52" s="402"/>
    </row>
    <row r="53" spans="2:12" s="137" customFormat="1" x14ac:dyDescent="0.15">
      <c r="B53" s="402"/>
      <c r="C53" s="402"/>
      <c r="D53" s="402"/>
      <c r="E53" s="402"/>
      <c r="F53" s="402"/>
      <c r="G53" s="402"/>
      <c r="H53" s="402"/>
      <c r="I53" s="402"/>
      <c r="J53" s="402"/>
      <c r="K53" s="402"/>
      <c r="L53" s="402"/>
    </row>
    <row r="54" spans="2:12" s="137" customFormat="1" x14ac:dyDescent="0.15">
      <c r="B54" s="402"/>
      <c r="C54" s="402"/>
      <c r="D54" s="402"/>
      <c r="E54" s="402"/>
      <c r="F54" s="402"/>
      <c r="G54" s="402"/>
      <c r="H54" s="402"/>
      <c r="I54" s="402"/>
      <c r="J54" s="402"/>
      <c r="K54" s="402"/>
      <c r="L54" s="402"/>
    </row>
    <row r="55" spans="2:12" s="137" customFormat="1" x14ac:dyDescent="0.15">
      <c r="B55" s="402"/>
      <c r="C55" s="402"/>
      <c r="D55" s="402"/>
      <c r="E55" s="402"/>
      <c r="F55" s="402"/>
      <c r="G55" s="402"/>
      <c r="H55" s="402"/>
      <c r="I55" s="402"/>
      <c r="J55" s="402"/>
      <c r="K55" s="402"/>
      <c r="L55" s="402"/>
    </row>
    <row r="56" spans="2:12" s="137" customFormat="1" x14ac:dyDescent="0.15">
      <c r="B56" s="402"/>
      <c r="C56" s="402"/>
      <c r="D56" s="402"/>
      <c r="E56" s="402"/>
      <c r="F56" s="402"/>
      <c r="G56" s="402"/>
      <c r="H56" s="402"/>
      <c r="I56" s="402"/>
      <c r="J56" s="402"/>
      <c r="K56" s="402"/>
      <c r="L56" s="402"/>
    </row>
    <row r="57" spans="2:12" s="137" customFormat="1" x14ac:dyDescent="0.15">
      <c r="B57" s="402"/>
      <c r="C57" s="402"/>
      <c r="D57" s="402"/>
      <c r="E57" s="402"/>
      <c r="F57" s="402"/>
      <c r="G57" s="402"/>
      <c r="H57" s="402"/>
      <c r="I57" s="402"/>
      <c r="J57" s="402"/>
      <c r="K57" s="402"/>
      <c r="L57" s="402"/>
    </row>
    <row r="58" spans="2:12" s="137" customFormat="1" x14ac:dyDescent="0.15">
      <c r="B58" s="402"/>
      <c r="C58" s="402"/>
      <c r="D58" s="402"/>
      <c r="E58" s="402"/>
      <c r="F58" s="402"/>
      <c r="G58" s="402"/>
      <c r="H58" s="402"/>
      <c r="I58" s="402"/>
      <c r="J58" s="402"/>
      <c r="K58" s="402"/>
      <c r="L58" s="402"/>
    </row>
    <row r="59" spans="2:12" s="137" customFormat="1" x14ac:dyDescent="0.15">
      <c r="B59" s="402"/>
      <c r="C59" s="402"/>
      <c r="D59" s="402"/>
      <c r="E59" s="402"/>
      <c r="F59" s="402"/>
      <c r="G59" s="402"/>
      <c r="H59" s="402"/>
      <c r="I59" s="402"/>
      <c r="J59" s="402"/>
      <c r="K59" s="402"/>
      <c r="L59" s="402"/>
    </row>
    <row r="60" spans="2:12" s="137" customFormat="1" x14ac:dyDescent="0.15">
      <c r="B60" s="402"/>
      <c r="C60" s="402"/>
      <c r="D60" s="402"/>
      <c r="E60" s="402"/>
      <c r="F60" s="402"/>
      <c r="G60" s="402"/>
      <c r="H60" s="402"/>
      <c r="I60" s="402"/>
      <c r="J60" s="402"/>
      <c r="K60" s="402"/>
      <c r="L60" s="402"/>
    </row>
    <row r="61" spans="2:12" s="137" customFormat="1" x14ac:dyDescent="0.15">
      <c r="B61" s="402"/>
      <c r="C61" s="402"/>
      <c r="D61" s="402"/>
      <c r="E61" s="402"/>
      <c r="F61" s="402"/>
      <c r="G61" s="402"/>
      <c r="H61" s="402"/>
      <c r="I61" s="402"/>
      <c r="J61" s="402"/>
      <c r="K61" s="402"/>
      <c r="L61" s="402"/>
    </row>
    <row r="62" spans="2:12" s="137" customFormat="1" x14ac:dyDescent="0.15">
      <c r="B62" s="402"/>
      <c r="C62" s="402"/>
      <c r="D62" s="402"/>
      <c r="E62" s="402"/>
      <c r="F62" s="402"/>
      <c r="G62" s="402"/>
      <c r="H62" s="402"/>
      <c r="I62" s="402"/>
      <c r="J62" s="402"/>
      <c r="K62" s="402"/>
      <c r="L62" s="402"/>
    </row>
    <row r="63" spans="2:12" s="137" customFormat="1" x14ac:dyDescent="0.15">
      <c r="B63" s="402"/>
      <c r="C63" s="402"/>
      <c r="D63" s="402"/>
      <c r="E63" s="402"/>
      <c r="F63" s="402"/>
      <c r="G63" s="402"/>
      <c r="H63" s="402"/>
      <c r="I63" s="402"/>
      <c r="J63" s="402"/>
      <c r="K63" s="402"/>
      <c r="L63" s="402"/>
    </row>
    <row r="64" spans="2:12" s="137" customFormat="1" x14ac:dyDescent="0.15">
      <c r="B64" s="402"/>
      <c r="C64" s="402"/>
      <c r="D64" s="402"/>
      <c r="E64" s="402"/>
      <c r="F64" s="402"/>
      <c r="G64" s="402"/>
      <c r="H64" s="402"/>
      <c r="I64" s="402"/>
      <c r="J64" s="402"/>
      <c r="K64" s="402"/>
      <c r="L64" s="402"/>
    </row>
    <row r="65" spans="2:12" s="137" customFormat="1" x14ac:dyDescent="0.15">
      <c r="B65" s="402"/>
      <c r="C65" s="402"/>
      <c r="D65" s="402"/>
      <c r="E65" s="402"/>
      <c r="F65" s="402"/>
      <c r="G65" s="402"/>
      <c r="H65" s="402"/>
      <c r="I65" s="402"/>
      <c r="J65" s="402"/>
      <c r="K65" s="402"/>
      <c r="L65" s="402"/>
    </row>
    <row r="66" spans="2:12" s="137" customFormat="1" x14ac:dyDescent="0.15">
      <c r="B66" s="402"/>
      <c r="C66" s="402"/>
      <c r="D66" s="402"/>
      <c r="E66" s="402"/>
      <c r="F66" s="402"/>
      <c r="G66" s="402"/>
      <c r="H66" s="402"/>
      <c r="I66" s="402"/>
      <c r="J66" s="402"/>
      <c r="K66" s="402"/>
      <c r="L66" s="402"/>
    </row>
    <row r="67" spans="2:12" s="137" customFormat="1" x14ac:dyDescent="0.15">
      <c r="B67" s="402"/>
      <c r="C67" s="402"/>
      <c r="D67" s="402"/>
      <c r="E67" s="402"/>
      <c r="F67" s="402"/>
      <c r="G67" s="402"/>
      <c r="H67" s="402"/>
      <c r="I67" s="402"/>
      <c r="J67" s="402"/>
      <c r="K67" s="402"/>
      <c r="L67" s="402"/>
    </row>
    <row r="68" spans="2:12" s="137" customFormat="1" x14ac:dyDescent="0.15">
      <c r="B68" s="402"/>
      <c r="C68" s="402"/>
      <c r="D68" s="402"/>
      <c r="E68" s="402"/>
      <c r="F68" s="402"/>
      <c r="G68" s="402"/>
      <c r="H68" s="402"/>
      <c r="I68" s="402"/>
      <c r="J68" s="402"/>
      <c r="K68" s="402"/>
      <c r="L68" s="402"/>
    </row>
    <row r="69" spans="2:12" s="137" customFormat="1" x14ac:dyDescent="0.15">
      <c r="B69" s="402"/>
      <c r="C69" s="402"/>
      <c r="D69" s="402"/>
      <c r="E69" s="402"/>
      <c r="F69" s="402"/>
      <c r="G69" s="402"/>
      <c r="H69" s="402"/>
      <c r="I69" s="402"/>
      <c r="J69" s="402"/>
      <c r="K69" s="402"/>
      <c r="L69" s="402"/>
    </row>
    <row r="70" spans="2:12" s="137" customFormat="1" x14ac:dyDescent="0.15">
      <c r="B70" s="402"/>
      <c r="C70" s="402"/>
      <c r="D70" s="402"/>
      <c r="E70" s="402"/>
      <c r="F70" s="402"/>
      <c r="G70" s="402"/>
      <c r="H70" s="402"/>
      <c r="I70" s="402"/>
      <c r="J70" s="402"/>
      <c r="K70" s="402"/>
      <c r="L70" s="402"/>
    </row>
    <row r="71" spans="2:12" s="137" customFormat="1" x14ac:dyDescent="0.15">
      <c r="B71" s="402"/>
      <c r="C71" s="402"/>
      <c r="D71" s="402"/>
      <c r="E71" s="402"/>
      <c r="F71" s="402"/>
      <c r="G71" s="402"/>
      <c r="H71" s="402"/>
      <c r="I71" s="402"/>
      <c r="J71" s="402"/>
      <c r="K71" s="402"/>
      <c r="L71" s="402"/>
    </row>
    <row r="72" spans="2:12" s="137" customFormat="1" x14ac:dyDescent="0.15">
      <c r="B72" s="402"/>
      <c r="C72" s="402"/>
      <c r="D72" s="402"/>
      <c r="E72" s="402"/>
      <c r="F72" s="402"/>
      <c r="G72" s="402"/>
      <c r="H72" s="402"/>
      <c r="I72" s="402"/>
      <c r="J72" s="402"/>
      <c r="K72" s="402"/>
      <c r="L72" s="402"/>
    </row>
    <row r="73" spans="2:12" s="137" customFormat="1" x14ac:dyDescent="0.15">
      <c r="B73" s="402"/>
      <c r="C73" s="402"/>
      <c r="D73" s="402"/>
      <c r="E73" s="402"/>
      <c r="F73" s="402"/>
      <c r="G73" s="402"/>
      <c r="H73" s="402"/>
      <c r="I73" s="402"/>
      <c r="J73" s="402"/>
      <c r="K73" s="402"/>
      <c r="L73" s="402"/>
    </row>
    <row r="74" spans="2:12" s="137" customFormat="1" x14ac:dyDescent="0.15">
      <c r="B74" s="402"/>
      <c r="C74" s="402"/>
      <c r="D74" s="402"/>
      <c r="E74" s="402"/>
      <c r="F74" s="402"/>
      <c r="G74" s="402"/>
      <c r="H74" s="402"/>
      <c r="I74" s="402"/>
      <c r="J74" s="402"/>
      <c r="K74" s="402"/>
      <c r="L74" s="402"/>
    </row>
    <row r="75" spans="2:12" s="137" customFormat="1" x14ac:dyDescent="0.15">
      <c r="B75" s="402"/>
      <c r="C75" s="402"/>
      <c r="D75" s="402"/>
      <c r="E75" s="402"/>
      <c r="F75" s="402"/>
      <c r="G75" s="402"/>
      <c r="H75" s="402"/>
      <c r="I75" s="402"/>
      <c r="J75" s="402"/>
      <c r="K75" s="402"/>
      <c r="L75" s="402"/>
    </row>
    <row r="76" spans="2:12" s="137" customFormat="1" x14ac:dyDescent="0.15">
      <c r="B76" s="402"/>
      <c r="C76" s="402"/>
      <c r="D76" s="402"/>
      <c r="E76" s="402"/>
      <c r="F76" s="402"/>
      <c r="G76" s="402"/>
      <c r="H76" s="402"/>
      <c r="I76" s="402"/>
      <c r="J76" s="402"/>
      <c r="K76" s="402"/>
      <c r="L76" s="402"/>
    </row>
    <row r="77" spans="2:12" s="137" customFormat="1" x14ac:dyDescent="0.15">
      <c r="B77" s="402"/>
      <c r="C77" s="402"/>
      <c r="D77" s="402"/>
      <c r="E77" s="402"/>
      <c r="F77" s="402"/>
      <c r="G77" s="402"/>
      <c r="H77" s="402"/>
      <c r="I77" s="402"/>
      <c r="J77" s="402"/>
      <c r="K77" s="402"/>
      <c r="L77" s="402"/>
    </row>
    <row r="78" spans="2:12" s="137" customFormat="1" x14ac:dyDescent="0.15">
      <c r="B78" s="402"/>
      <c r="C78" s="402"/>
      <c r="D78" s="402"/>
      <c r="E78" s="402"/>
      <c r="F78" s="402"/>
      <c r="G78" s="402"/>
      <c r="H78" s="402"/>
      <c r="I78" s="402"/>
      <c r="J78" s="402"/>
      <c r="K78" s="402"/>
      <c r="L78" s="402"/>
    </row>
    <row r="79" spans="2:12" s="137" customFormat="1" x14ac:dyDescent="0.15">
      <c r="B79" s="402"/>
      <c r="C79" s="402"/>
      <c r="D79" s="402"/>
      <c r="E79" s="402"/>
      <c r="F79" s="402"/>
      <c r="G79" s="402"/>
      <c r="H79" s="402"/>
      <c r="I79" s="402"/>
      <c r="J79" s="402"/>
      <c r="K79" s="402"/>
      <c r="L79" s="402"/>
    </row>
    <row r="80" spans="2:12" s="137" customFormat="1" x14ac:dyDescent="0.15">
      <c r="B80" s="402"/>
      <c r="C80" s="402"/>
      <c r="D80" s="402"/>
      <c r="E80" s="402"/>
      <c r="F80" s="402"/>
      <c r="G80" s="402"/>
      <c r="H80" s="402"/>
      <c r="I80" s="402"/>
      <c r="J80" s="402"/>
      <c r="K80" s="402"/>
      <c r="L80" s="402"/>
    </row>
    <row r="81" spans="2:12" s="137" customFormat="1" x14ac:dyDescent="0.15">
      <c r="B81" s="402"/>
      <c r="C81" s="402"/>
      <c r="D81" s="402"/>
      <c r="E81" s="402"/>
      <c r="F81" s="402"/>
      <c r="G81" s="402"/>
      <c r="H81" s="402"/>
      <c r="I81" s="402"/>
      <c r="J81" s="402"/>
      <c r="K81" s="402"/>
      <c r="L81" s="402"/>
    </row>
    <row r="82" spans="2:12" s="137" customFormat="1" x14ac:dyDescent="0.15">
      <c r="B82" s="402"/>
      <c r="C82" s="402"/>
      <c r="D82" s="402"/>
      <c r="E82" s="402"/>
      <c r="F82" s="402"/>
      <c r="G82" s="402"/>
      <c r="H82" s="402"/>
      <c r="I82" s="402"/>
      <c r="J82" s="402"/>
      <c r="K82" s="402"/>
      <c r="L82" s="402"/>
    </row>
    <row r="83" spans="2:12" s="137" customFormat="1" x14ac:dyDescent="0.15">
      <c r="B83" s="402"/>
      <c r="C83" s="402"/>
      <c r="D83" s="402"/>
      <c r="E83" s="402"/>
      <c r="F83" s="402"/>
      <c r="G83" s="402"/>
      <c r="H83" s="402"/>
      <c r="I83" s="402"/>
      <c r="J83" s="402"/>
      <c r="K83" s="402"/>
      <c r="L83" s="402"/>
    </row>
    <row r="84" spans="2:12" s="137" customFormat="1" x14ac:dyDescent="0.15">
      <c r="B84" s="402"/>
      <c r="C84" s="402"/>
      <c r="D84" s="402"/>
      <c r="E84" s="402"/>
      <c r="F84" s="402"/>
      <c r="G84" s="402"/>
      <c r="H84" s="402"/>
      <c r="I84" s="402"/>
      <c r="J84" s="402"/>
      <c r="K84" s="402"/>
      <c r="L84" s="402"/>
    </row>
    <row r="85" spans="2:12" s="137" customFormat="1" x14ac:dyDescent="0.15">
      <c r="B85" s="402"/>
      <c r="C85" s="402"/>
      <c r="D85" s="402"/>
      <c r="E85" s="402"/>
      <c r="F85" s="402"/>
      <c r="G85" s="402"/>
      <c r="H85" s="402"/>
      <c r="I85" s="402"/>
      <c r="J85" s="402"/>
      <c r="K85" s="402"/>
      <c r="L85" s="402"/>
    </row>
    <row r="86" spans="2:12" s="137" customFormat="1" x14ac:dyDescent="0.15">
      <c r="B86" s="402"/>
      <c r="C86" s="402"/>
      <c r="D86" s="402"/>
      <c r="E86" s="402"/>
      <c r="F86" s="402"/>
      <c r="G86" s="402"/>
      <c r="H86" s="402"/>
      <c r="I86" s="402"/>
      <c r="J86" s="402"/>
      <c r="K86" s="402"/>
      <c r="L86" s="402"/>
    </row>
    <row r="87" spans="2:12" s="137" customFormat="1" x14ac:dyDescent="0.15">
      <c r="B87" s="402"/>
      <c r="C87" s="402"/>
      <c r="D87" s="402"/>
      <c r="E87" s="402"/>
      <c r="F87" s="402"/>
      <c r="G87" s="402"/>
      <c r="H87" s="402"/>
      <c r="I87" s="402"/>
      <c r="J87" s="402"/>
      <c r="K87" s="402"/>
      <c r="L87" s="402"/>
    </row>
    <row r="88" spans="2:12" s="137" customFormat="1" x14ac:dyDescent="0.15">
      <c r="B88" s="402"/>
      <c r="C88" s="402"/>
      <c r="D88" s="402"/>
      <c r="E88" s="402"/>
      <c r="F88" s="402"/>
      <c r="G88" s="402"/>
      <c r="H88" s="402"/>
      <c r="I88" s="402"/>
      <c r="J88" s="402"/>
      <c r="K88" s="402"/>
      <c r="L88" s="402"/>
    </row>
    <row r="89" spans="2:12" x14ac:dyDescent="0.15">
      <c r="B89" s="25"/>
      <c r="C89" s="25"/>
      <c r="D89" s="25"/>
      <c r="E89" s="25"/>
      <c r="F89" s="25"/>
      <c r="G89" s="25"/>
      <c r="H89" s="25"/>
      <c r="I89" s="25"/>
      <c r="J89" s="25"/>
      <c r="K89" s="25"/>
      <c r="L89" s="25"/>
    </row>
    <row r="90" spans="2:12" x14ac:dyDescent="0.15">
      <c r="B90" s="25"/>
      <c r="C90" s="25"/>
      <c r="D90" s="25"/>
      <c r="E90" s="25"/>
      <c r="F90" s="25"/>
      <c r="G90" s="25"/>
      <c r="H90" s="25"/>
      <c r="I90" s="25"/>
      <c r="J90" s="25"/>
      <c r="K90" s="25"/>
      <c r="L90" s="25"/>
    </row>
    <row r="91" spans="2:12" x14ac:dyDescent="0.15">
      <c r="B91" s="25"/>
      <c r="C91" s="25"/>
      <c r="D91" s="25"/>
      <c r="E91" s="25"/>
      <c r="F91" s="25"/>
      <c r="G91" s="25"/>
      <c r="H91" s="25"/>
      <c r="I91" s="25"/>
      <c r="J91" s="25"/>
      <c r="K91" s="25"/>
      <c r="L91" s="25"/>
    </row>
  </sheetData>
  <sheetProtection formatColumns="0" formatRows="0" insertColumns="0" insertRows="0" deleteColumns="0" deleteRows="0"/>
  <mergeCells count="25">
    <mergeCell ref="B39:L39"/>
    <mergeCell ref="B40:L88"/>
    <mergeCell ref="B28:D29"/>
    <mergeCell ref="B30:D31"/>
    <mergeCell ref="D34:L34"/>
    <mergeCell ref="D35:L35"/>
    <mergeCell ref="B20:D21"/>
    <mergeCell ref="B22:D23"/>
    <mergeCell ref="B24:D25"/>
    <mergeCell ref="B26:D27"/>
    <mergeCell ref="D36:L36"/>
    <mergeCell ref="B10:D11"/>
    <mergeCell ref="B12:D13"/>
    <mergeCell ref="B14:D15"/>
    <mergeCell ref="B16:D17"/>
    <mergeCell ref="B18:D19"/>
    <mergeCell ref="K4:K5"/>
    <mergeCell ref="L4:L5"/>
    <mergeCell ref="B6:D7"/>
    <mergeCell ref="B8:D9"/>
    <mergeCell ref="B4:D5"/>
    <mergeCell ref="E4:G4"/>
    <mergeCell ref="H4:H5"/>
    <mergeCell ref="I4:I5"/>
    <mergeCell ref="J4:J5"/>
  </mergeCells>
  <phoneticPr fontId="4"/>
  <conditionalFormatting sqref="K7 K9 K11 K13 K15 K17 K19 K21 K31">
    <cfRule type="cellIs" dxfId="51" priority="2" operator="notEqual">
      <formula>0</formula>
    </cfRule>
  </conditionalFormatting>
  <conditionalFormatting sqref="K23:K29">
    <cfRule type="cellIs" dxfId="50" priority="1" operator="notEqual">
      <formula>0</formula>
    </cfRule>
  </conditionalFormatting>
  <dataValidations count="1">
    <dataValidation imeMode="off" allowBlank="1" showInputMessage="1" showErrorMessage="1" sqref="H7 H9 H11 H13 H15 H17 H19 H21 H23" xr:uid="{D6E6AF5E-F3C7-44C3-BB21-82D43624E48C}"/>
  </dataValidations>
  <pageMargins left="0.78740157480314965" right="0.59055118110236227" top="0.59055118110236227" bottom="0.78740157480314965" header="0.51181102362204722" footer="0.51181102362204722"/>
  <pageSetup paperSize="9" orientation="portrait" r:id="rId1"/>
  <headerFooter alignWithMargins="0"/>
  <rowBreaks count="1" manualBreakCount="1">
    <brk id="36" min="1"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A7F5F-4A21-4AE5-A2EB-E13DD71ACFEA}">
  <sheetPr codeName="Sheet14">
    <tabColor rgb="FF00B050"/>
  </sheetPr>
  <dimension ref="B2:H14"/>
  <sheetViews>
    <sheetView showGridLines="0" view="pageBreakPreview" zoomScaleSheetLayoutView="100" workbookViewId="0"/>
  </sheetViews>
  <sheetFormatPr defaultColWidth="9" defaultRowHeight="13.5" x14ac:dyDescent="0.15"/>
  <cols>
    <col min="1" max="1" width="9" style="72"/>
    <col min="2" max="3" width="2.625" style="72" customWidth="1"/>
    <col min="4" max="4" width="26.375" style="72" customWidth="1"/>
    <col min="5" max="8" width="16.625" style="72" customWidth="1"/>
    <col min="9" max="16384" width="9" style="72"/>
  </cols>
  <sheetData>
    <row r="2" spans="2:8" ht="21" customHeight="1" x14ac:dyDescent="0.15">
      <c r="B2" s="23" t="s">
        <v>671</v>
      </c>
    </row>
    <row r="3" spans="2:8" ht="14.25" thickBot="1" x14ac:dyDescent="0.2">
      <c r="H3" s="84" t="s">
        <v>41</v>
      </c>
    </row>
    <row r="4" spans="2:8" ht="24" customHeight="1" thickBot="1" x14ac:dyDescent="0.2">
      <c r="B4" s="410" t="s">
        <v>91</v>
      </c>
      <c r="C4" s="411"/>
      <c r="D4" s="412"/>
      <c r="E4" s="138" t="s">
        <v>92</v>
      </c>
      <c r="F4" s="139" t="s">
        <v>93</v>
      </c>
      <c r="G4" s="139" t="s">
        <v>94</v>
      </c>
      <c r="H4" s="140" t="s">
        <v>73</v>
      </c>
    </row>
    <row r="5" spans="2:8" ht="24" customHeight="1" x14ac:dyDescent="0.15">
      <c r="B5" s="413" t="s">
        <v>95</v>
      </c>
      <c r="C5" s="414"/>
      <c r="D5" s="415"/>
      <c r="E5" s="284">
        <f>'別紙１（一）補助金精算調書'!K9</f>
        <v>0</v>
      </c>
      <c r="F5" s="285">
        <v>0</v>
      </c>
      <c r="G5" s="285">
        <f ca="1">'別紙１（二）　科目別精算内訳'!G32</f>
        <v>0</v>
      </c>
      <c r="H5" s="141"/>
    </row>
    <row r="6" spans="2:8" ht="24" customHeight="1" x14ac:dyDescent="0.15">
      <c r="B6" s="416" t="s">
        <v>96</v>
      </c>
      <c r="C6" s="417"/>
      <c r="D6" s="418"/>
      <c r="E6" s="142">
        <v>0</v>
      </c>
      <c r="F6" s="143">
        <v>0</v>
      </c>
      <c r="G6" s="143">
        <v>0</v>
      </c>
      <c r="H6" s="144"/>
    </row>
    <row r="7" spans="2:8" ht="24" customHeight="1" x14ac:dyDescent="0.15">
      <c r="B7" s="416"/>
      <c r="C7" s="417"/>
      <c r="D7" s="418"/>
      <c r="E7" s="145"/>
      <c r="F7" s="146"/>
      <c r="G7" s="146"/>
      <c r="H7" s="144"/>
    </row>
    <row r="8" spans="2:8" ht="24" customHeight="1" thickBot="1" x14ac:dyDescent="0.2">
      <c r="B8" s="419"/>
      <c r="C8" s="420"/>
      <c r="D8" s="421"/>
      <c r="E8" s="147"/>
      <c r="F8" s="148"/>
      <c r="G8" s="148"/>
      <c r="H8" s="149"/>
    </row>
    <row r="9" spans="2:8" ht="24" customHeight="1" thickBot="1" x14ac:dyDescent="0.2">
      <c r="B9" s="410" t="s">
        <v>15</v>
      </c>
      <c r="C9" s="411"/>
      <c r="D9" s="412"/>
      <c r="E9" s="150">
        <f>SUM(E5:E8)</f>
        <v>0</v>
      </c>
      <c r="F9" s="151">
        <f>SUM(F5:F8)</f>
        <v>0</v>
      </c>
      <c r="G9" s="151">
        <f ca="1">SUM(G5:G8)</f>
        <v>0</v>
      </c>
      <c r="H9" s="152"/>
    </row>
    <row r="11" spans="2:8" ht="15" customHeight="1" x14ac:dyDescent="0.15">
      <c r="B11" s="24" t="s">
        <v>51</v>
      </c>
      <c r="C11" s="24"/>
      <c r="D11" s="24"/>
      <c r="E11" s="24"/>
      <c r="F11" s="24"/>
      <c r="G11" s="24"/>
      <c r="H11" s="24"/>
    </row>
    <row r="12" spans="2:8" ht="15" customHeight="1" x14ac:dyDescent="0.15">
      <c r="B12" s="24"/>
      <c r="C12" s="153">
        <v>1</v>
      </c>
      <c r="D12" s="154" t="s">
        <v>97</v>
      </c>
      <c r="E12" s="154"/>
      <c r="F12" s="154"/>
      <c r="G12" s="154"/>
      <c r="H12" s="154"/>
    </row>
    <row r="13" spans="2:8" ht="15" customHeight="1" x14ac:dyDescent="0.15">
      <c r="B13" s="24"/>
      <c r="C13" s="153">
        <v>2</v>
      </c>
      <c r="D13" s="154" t="s">
        <v>455</v>
      </c>
      <c r="E13" s="154"/>
      <c r="F13" s="154"/>
      <c r="G13" s="154"/>
      <c r="H13" s="154"/>
    </row>
    <row r="14" spans="2:8" ht="15" customHeight="1" x14ac:dyDescent="0.15">
      <c r="B14" s="24"/>
      <c r="C14" s="153">
        <v>3</v>
      </c>
      <c r="D14" s="154" t="s">
        <v>456</v>
      </c>
      <c r="E14" s="154"/>
      <c r="F14" s="154"/>
      <c r="G14" s="154"/>
      <c r="H14" s="154"/>
    </row>
  </sheetData>
  <sheetProtection formatColumns="0" formatRows="0" insertColumns="0" insertRows="0" deleteColumns="0" deleteRows="0"/>
  <mergeCells count="6">
    <mergeCell ref="B9:D9"/>
    <mergeCell ref="B4:D4"/>
    <mergeCell ref="B5:D5"/>
    <mergeCell ref="B6:D6"/>
    <mergeCell ref="B7:D7"/>
    <mergeCell ref="B8:D8"/>
  </mergeCells>
  <phoneticPr fontId="4"/>
  <pageMargins left="0.78740157480314965" right="0.59055118110236227" top="0.59055118110236227" bottom="0.78740157480314965" header="0.51181102362204722" footer="0.51181102362204722"/>
  <pageSetup paperSize="9" scale="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3D382-32EB-4370-9CF0-2FAF3325D739}">
  <sheetPr codeName="Sheet28">
    <tabColor rgb="FF00B050"/>
  </sheetPr>
  <dimension ref="B2:K47"/>
  <sheetViews>
    <sheetView showGridLines="0" view="pageBreakPreview" zoomScaleSheetLayoutView="100" workbookViewId="0"/>
  </sheetViews>
  <sheetFormatPr defaultColWidth="9" defaultRowHeight="12" x14ac:dyDescent="0.15"/>
  <cols>
    <col min="1" max="1" width="9" style="24"/>
    <col min="2" max="3" width="2.625" style="24" customWidth="1"/>
    <col min="4" max="4" width="11.625" style="24" customWidth="1"/>
    <col min="5" max="5" width="14.625" style="24" customWidth="1"/>
    <col min="6" max="6" width="15.625" style="24" customWidth="1"/>
    <col min="7" max="7" width="14.625" style="24" customWidth="1"/>
    <col min="8" max="9" width="15.625" style="24" customWidth="1"/>
    <col min="10" max="16384" width="9" style="24"/>
  </cols>
  <sheetData>
    <row r="2" spans="2:11" ht="21" customHeight="1" x14ac:dyDescent="0.15">
      <c r="B2" s="23" t="s">
        <v>99</v>
      </c>
      <c r="C2" s="23"/>
      <c r="D2" s="23"/>
    </row>
    <row r="3" spans="2:11" ht="21" customHeight="1" x14ac:dyDescent="0.15">
      <c r="B3" s="307" t="s">
        <v>100</v>
      </c>
      <c r="C3" s="307"/>
      <c r="D3" s="307"/>
      <c r="E3" s="307"/>
      <c r="F3" s="307"/>
      <c r="G3" s="307"/>
      <c r="H3" s="307"/>
      <c r="I3" s="307"/>
      <c r="K3" s="28"/>
    </row>
    <row r="4" spans="2:11" ht="15" thickBot="1" x14ac:dyDescent="0.2">
      <c r="K4" s="14"/>
    </row>
    <row r="5" spans="2:11" ht="18" customHeight="1" x14ac:dyDescent="0.15">
      <c r="B5" s="424" t="s">
        <v>101</v>
      </c>
      <c r="C5" s="425"/>
      <c r="D5" s="425"/>
      <c r="E5" s="425"/>
      <c r="F5" s="425" t="s">
        <v>102</v>
      </c>
      <c r="G5" s="425"/>
      <c r="H5" s="425"/>
      <c r="I5" s="426" t="s">
        <v>103</v>
      </c>
    </row>
    <row r="6" spans="2:11" ht="18" customHeight="1" x14ac:dyDescent="0.15">
      <c r="B6" s="428" t="s">
        <v>104</v>
      </c>
      <c r="C6" s="429"/>
      <c r="D6" s="429"/>
      <c r="E6" s="155" t="s">
        <v>105</v>
      </c>
      <c r="F6" s="155" t="s">
        <v>106</v>
      </c>
      <c r="G6" s="155" t="s">
        <v>105</v>
      </c>
      <c r="H6" s="155" t="s">
        <v>107</v>
      </c>
      <c r="I6" s="427"/>
    </row>
    <row r="7" spans="2:11" ht="18" customHeight="1" x14ac:dyDescent="0.15">
      <c r="B7" s="422"/>
      <c r="C7" s="423"/>
      <c r="D7" s="423"/>
      <c r="E7" s="162" t="s">
        <v>19</v>
      </c>
      <c r="F7" s="156"/>
      <c r="G7" s="162" t="s">
        <v>19</v>
      </c>
      <c r="H7" s="162" t="s">
        <v>19</v>
      </c>
      <c r="I7" s="157"/>
    </row>
    <row r="8" spans="2:11" ht="18" customHeight="1" x14ac:dyDescent="0.15">
      <c r="B8" s="432"/>
      <c r="C8" s="433"/>
      <c r="D8" s="433"/>
      <c r="E8" s="163">
        <f>'別紙１（一）補助金精算調書'!K9</f>
        <v>0</v>
      </c>
      <c r="F8" s="164"/>
      <c r="G8" s="163">
        <v>0</v>
      </c>
      <c r="H8" s="163">
        <v>0</v>
      </c>
      <c r="I8" s="165"/>
    </row>
    <row r="9" spans="2:11" ht="18" customHeight="1" x14ac:dyDescent="0.15">
      <c r="B9" s="430"/>
      <c r="C9" s="431"/>
      <c r="D9" s="431"/>
      <c r="E9" s="166"/>
      <c r="F9" s="164"/>
      <c r="G9" s="166"/>
      <c r="H9" s="166"/>
      <c r="I9" s="165"/>
    </row>
    <row r="10" spans="2:11" ht="18" customHeight="1" x14ac:dyDescent="0.15">
      <c r="B10" s="430"/>
      <c r="C10" s="431"/>
      <c r="D10" s="431"/>
      <c r="E10" s="166"/>
      <c r="F10" s="164"/>
      <c r="G10" s="166"/>
      <c r="H10" s="166"/>
      <c r="I10" s="165"/>
    </row>
    <row r="11" spans="2:11" ht="18" customHeight="1" x14ac:dyDescent="0.15">
      <c r="B11" s="430"/>
      <c r="C11" s="431"/>
      <c r="D11" s="431"/>
      <c r="E11" s="166"/>
      <c r="F11" s="164"/>
      <c r="G11" s="166"/>
      <c r="H11" s="166"/>
      <c r="I11" s="165"/>
    </row>
    <row r="12" spans="2:11" ht="18" customHeight="1" x14ac:dyDescent="0.15">
      <c r="B12" s="430"/>
      <c r="C12" s="431"/>
      <c r="D12" s="431"/>
      <c r="E12" s="166"/>
      <c r="F12" s="164"/>
      <c r="G12" s="166"/>
      <c r="H12" s="166"/>
      <c r="I12" s="165"/>
    </row>
    <row r="13" spans="2:11" ht="18" customHeight="1" x14ac:dyDescent="0.15">
      <c r="B13" s="430"/>
      <c r="C13" s="431"/>
      <c r="D13" s="431"/>
      <c r="E13" s="166"/>
      <c r="F13" s="164"/>
      <c r="G13" s="166"/>
      <c r="H13" s="166"/>
      <c r="I13" s="165"/>
    </row>
    <row r="14" spans="2:11" ht="18" customHeight="1" x14ac:dyDescent="0.15">
      <c r="B14" s="430"/>
      <c r="C14" s="431"/>
      <c r="D14" s="431"/>
      <c r="E14" s="166"/>
      <c r="F14" s="164"/>
      <c r="G14" s="166"/>
      <c r="H14" s="166"/>
      <c r="I14" s="165"/>
    </row>
    <row r="15" spans="2:11" ht="18" customHeight="1" x14ac:dyDescent="0.15">
      <c r="B15" s="430"/>
      <c r="C15" s="431"/>
      <c r="D15" s="431"/>
      <c r="E15" s="166"/>
      <c r="F15" s="164"/>
      <c r="G15" s="166"/>
      <c r="H15" s="166"/>
      <c r="I15" s="165"/>
    </row>
    <row r="16" spans="2:11" ht="18" customHeight="1" x14ac:dyDescent="0.15">
      <c r="B16" s="430"/>
      <c r="C16" s="431"/>
      <c r="D16" s="431"/>
      <c r="E16" s="166"/>
      <c r="F16" s="164"/>
      <c r="G16" s="166"/>
      <c r="H16" s="166"/>
      <c r="I16" s="165"/>
    </row>
    <row r="17" spans="2:9" ht="18" customHeight="1" x14ac:dyDescent="0.15">
      <c r="B17" s="430"/>
      <c r="C17" s="431"/>
      <c r="D17" s="431"/>
      <c r="E17" s="166"/>
      <c r="F17" s="164"/>
      <c r="G17" s="166"/>
      <c r="H17" s="166"/>
      <c r="I17" s="165"/>
    </row>
    <row r="18" spans="2:9" ht="18" customHeight="1" x14ac:dyDescent="0.15">
      <c r="B18" s="430"/>
      <c r="C18" s="431"/>
      <c r="D18" s="431"/>
      <c r="E18" s="166"/>
      <c r="F18" s="164"/>
      <c r="G18" s="166"/>
      <c r="H18" s="166"/>
      <c r="I18" s="165"/>
    </row>
    <row r="19" spans="2:9" ht="18" customHeight="1" x14ac:dyDescent="0.15">
      <c r="B19" s="430"/>
      <c r="C19" s="431"/>
      <c r="D19" s="431"/>
      <c r="E19" s="166"/>
      <c r="F19" s="164"/>
      <c r="G19" s="166"/>
      <c r="H19" s="166"/>
      <c r="I19" s="165"/>
    </row>
    <row r="20" spans="2:9" ht="18" customHeight="1" x14ac:dyDescent="0.15">
      <c r="B20" s="430"/>
      <c r="C20" s="431"/>
      <c r="D20" s="431"/>
      <c r="E20" s="166"/>
      <c r="F20" s="164"/>
      <c r="G20" s="166"/>
      <c r="H20" s="166"/>
      <c r="I20" s="165"/>
    </row>
    <row r="21" spans="2:9" ht="18" customHeight="1" x14ac:dyDescent="0.15">
      <c r="B21" s="430"/>
      <c r="C21" s="431"/>
      <c r="D21" s="431"/>
      <c r="E21" s="166"/>
      <c r="F21" s="164"/>
      <c r="G21" s="166"/>
      <c r="H21" s="166"/>
      <c r="I21" s="165"/>
    </row>
    <row r="22" spans="2:9" ht="18" customHeight="1" x14ac:dyDescent="0.15">
      <c r="B22" s="430"/>
      <c r="C22" s="431"/>
      <c r="D22" s="431"/>
      <c r="E22" s="166"/>
      <c r="F22" s="164"/>
      <c r="G22" s="166"/>
      <c r="H22" s="166"/>
      <c r="I22" s="165"/>
    </row>
    <row r="23" spans="2:9" ht="18" customHeight="1" x14ac:dyDescent="0.15">
      <c r="B23" s="430"/>
      <c r="C23" s="431"/>
      <c r="D23" s="431"/>
      <c r="E23" s="166"/>
      <c r="F23" s="164"/>
      <c r="G23" s="166"/>
      <c r="H23" s="166"/>
      <c r="I23" s="165"/>
    </row>
    <row r="24" spans="2:9" ht="18" customHeight="1" x14ac:dyDescent="0.15">
      <c r="B24" s="430"/>
      <c r="C24" s="431"/>
      <c r="D24" s="431"/>
      <c r="E24" s="166"/>
      <c r="F24" s="164"/>
      <c r="G24" s="166"/>
      <c r="H24" s="166"/>
      <c r="I24" s="165"/>
    </row>
    <row r="25" spans="2:9" ht="18" customHeight="1" x14ac:dyDescent="0.15">
      <c r="B25" s="430"/>
      <c r="C25" s="431"/>
      <c r="D25" s="431"/>
      <c r="E25" s="166"/>
      <c r="F25" s="164"/>
      <c r="G25" s="166"/>
      <c r="H25" s="166"/>
      <c r="I25" s="165"/>
    </row>
    <row r="26" spans="2:9" ht="18" customHeight="1" x14ac:dyDescent="0.15">
      <c r="B26" s="430"/>
      <c r="C26" s="431"/>
      <c r="D26" s="431"/>
      <c r="E26" s="166"/>
      <c r="F26" s="164"/>
      <c r="G26" s="166"/>
      <c r="H26" s="166"/>
      <c r="I26" s="165"/>
    </row>
    <row r="27" spans="2:9" ht="18" customHeight="1" x14ac:dyDescent="0.15">
      <c r="B27" s="430"/>
      <c r="C27" s="431"/>
      <c r="D27" s="431"/>
      <c r="E27" s="166"/>
      <c r="F27" s="164"/>
      <c r="G27" s="166"/>
      <c r="H27" s="166"/>
      <c r="I27" s="165"/>
    </row>
    <row r="28" spans="2:9" ht="18" customHeight="1" x14ac:dyDescent="0.15">
      <c r="B28" s="430"/>
      <c r="C28" s="431"/>
      <c r="D28" s="431"/>
      <c r="E28" s="166"/>
      <c r="F28" s="164"/>
      <c r="G28" s="166"/>
      <c r="H28" s="166"/>
      <c r="I28" s="165"/>
    </row>
    <row r="29" spans="2:9" ht="18" customHeight="1" x14ac:dyDescent="0.15">
      <c r="B29" s="430"/>
      <c r="C29" s="431"/>
      <c r="D29" s="431"/>
      <c r="E29" s="166"/>
      <c r="F29" s="164"/>
      <c r="G29" s="166"/>
      <c r="H29" s="166"/>
      <c r="I29" s="165"/>
    </row>
    <row r="30" spans="2:9" ht="18" customHeight="1" x14ac:dyDescent="0.15">
      <c r="B30" s="430"/>
      <c r="C30" s="431"/>
      <c r="D30" s="431"/>
      <c r="E30" s="166"/>
      <c r="F30" s="164"/>
      <c r="G30" s="166"/>
      <c r="H30" s="166"/>
      <c r="I30" s="165"/>
    </row>
    <row r="31" spans="2:9" ht="18" customHeight="1" x14ac:dyDescent="0.15">
      <c r="B31" s="430"/>
      <c r="C31" s="431"/>
      <c r="D31" s="431"/>
      <c r="E31" s="166"/>
      <c r="F31" s="164"/>
      <c r="G31" s="166"/>
      <c r="H31" s="166"/>
      <c r="I31" s="165"/>
    </row>
    <row r="32" spans="2:9" ht="18" customHeight="1" x14ac:dyDescent="0.15">
      <c r="B32" s="430"/>
      <c r="C32" s="431"/>
      <c r="D32" s="431"/>
      <c r="E32" s="166"/>
      <c r="F32" s="164"/>
      <c r="G32" s="166"/>
      <c r="H32" s="166"/>
      <c r="I32" s="165"/>
    </row>
    <row r="33" spans="2:9" ht="18" customHeight="1" x14ac:dyDescent="0.15">
      <c r="B33" s="430"/>
      <c r="C33" s="431"/>
      <c r="D33" s="431"/>
      <c r="E33" s="166"/>
      <c r="F33" s="164"/>
      <c r="G33" s="166"/>
      <c r="H33" s="166"/>
      <c r="I33" s="165"/>
    </row>
    <row r="34" spans="2:9" ht="18" customHeight="1" x14ac:dyDescent="0.15">
      <c r="B34" s="430"/>
      <c r="C34" s="431"/>
      <c r="D34" s="431"/>
      <c r="E34" s="166"/>
      <c r="F34" s="164"/>
      <c r="G34" s="166"/>
      <c r="H34" s="166"/>
      <c r="I34" s="165"/>
    </row>
    <row r="35" spans="2:9" ht="18" customHeight="1" x14ac:dyDescent="0.15">
      <c r="B35" s="430"/>
      <c r="C35" s="431"/>
      <c r="D35" s="431"/>
      <c r="E35" s="166"/>
      <c r="F35" s="164"/>
      <c r="G35" s="166"/>
      <c r="H35" s="166"/>
      <c r="I35" s="165"/>
    </row>
    <row r="36" spans="2:9" ht="18" customHeight="1" x14ac:dyDescent="0.15">
      <c r="B36" s="430"/>
      <c r="C36" s="431"/>
      <c r="D36" s="431"/>
      <c r="E36" s="166"/>
      <c r="F36" s="164"/>
      <c r="G36" s="166"/>
      <c r="H36" s="166"/>
      <c r="I36" s="165"/>
    </row>
    <row r="37" spans="2:9" ht="18" customHeight="1" x14ac:dyDescent="0.15">
      <c r="B37" s="430"/>
      <c r="C37" s="431"/>
      <c r="D37" s="431"/>
      <c r="E37" s="166"/>
      <c r="F37" s="164"/>
      <c r="G37" s="166"/>
      <c r="H37" s="166"/>
      <c r="I37" s="165"/>
    </row>
    <row r="38" spans="2:9" ht="18" customHeight="1" x14ac:dyDescent="0.15">
      <c r="B38" s="430"/>
      <c r="C38" s="431"/>
      <c r="D38" s="431"/>
      <c r="E38" s="166"/>
      <c r="F38" s="164"/>
      <c r="G38" s="166"/>
      <c r="H38" s="166"/>
      <c r="I38" s="165"/>
    </row>
    <row r="39" spans="2:9" ht="18" customHeight="1" x14ac:dyDescent="0.15">
      <c r="B39" s="430"/>
      <c r="C39" s="431"/>
      <c r="D39" s="431"/>
      <c r="E39" s="166"/>
      <c r="F39" s="164"/>
      <c r="G39" s="166"/>
      <c r="H39" s="166"/>
      <c r="I39" s="165"/>
    </row>
    <row r="40" spans="2:9" ht="18" customHeight="1" x14ac:dyDescent="0.15">
      <c r="B40" s="430"/>
      <c r="C40" s="431"/>
      <c r="D40" s="431"/>
      <c r="E40" s="166"/>
      <c r="F40" s="164"/>
      <c r="G40" s="166"/>
      <c r="H40" s="166"/>
      <c r="I40" s="165"/>
    </row>
    <row r="41" spans="2:9" ht="18" customHeight="1" thickBot="1" x14ac:dyDescent="0.2">
      <c r="B41" s="434"/>
      <c r="C41" s="435"/>
      <c r="D41" s="435"/>
      <c r="E41" s="167"/>
      <c r="F41" s="168"/>
      <c r="G41" s="167"/>
      <c r="H41" s="167"/>
      <c r="I41" s="169"/>
    </row>
    <row r="42" spans="2:9" ht="18" customHeight="1" x14ac:dyDescent="0.15"/>
    <row r="43" spans="2:9" ht="18" customHeight="1" x14ac:dyDescent="0.15">
      <c r="B43" s="24" t="s">
        <v>51</v>
      </c>
    </row>
    <row r="44" spans="2:9" ht="18" customHeight="1" x14ac:dyDescent="0.15">
      <c r="C44" s="71">
        <v>1</v>
      </c>
      <c r="D44" s="24" t="s">
        <v>108</v>
      </c>
    </row>
    <row r="45" spans="2:9" ht="18" customHeight="1" x14ac:dyDescent="0.15">
      <c r="C45" s="71">
        <v>2</v>
      </c>
      <c r="D45" s="24" t="s">
        <v>109</v>
      </c>
    </row>
    <row r="46" spans="2:9" ht="18" customHeight="1" x14ac:dyDescent="0.15"/>
    <row r="47" spans="2:9" ht="18" customHeight="1" x14ac:dyDescent="0.15"/>
  </sheetData>
  <sheetProtection formatColumns="0" formatRows="0" insertColumns="0" insertRows="0" deleteColumns="0" deleteRows="0"/>
  <mergeCells count="40">
    <mergeCell ref="B38:D38"/>
    <mergeCell ref="B39:D39"/>
    <mergeCell ref="B40:D40"/>
    <mergeCell ref="B41:D41"/>
    <mergeCell ref="B32:D32"/>
    <mergeCell ref="B33:D33"/>
    <mergeCell ref="B34:D34"/>
    <mergeCell ref="B35:D35"/>
    <mergeCell ref="B36:D36"/>
    <mergeCell ref="B37:D37"/>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B3:I3"/>
    <mergeCell ref="B5:E5"/>
    <mergeCell ref="F5:H5"/>
    <mergeCell ref="I5:I6"/>
    <mergeCell ref="B6:D6"/>
  </mergeCells>
  <phoneticPr fontId="4"/>
  <pageMargins left="0.78740157480314965" right="0.59055118110236227" top="0.59055118110236227" bottom="0.78740157480314965" header="0.51181102362204722" footer="0.51181102362204722"/>
  <pageSetup paperSize="9" scale="9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E805F-C8B7-45BC-BE4C-15003C1A89F3}">
  <sheetPr codeName="Sheet29">
    <tabColor rgb="FF00B050"/>
  </sheetPr>
  <dimension ref="B2:M26"/>
  <sheetViews>
    <sheetView showGridLines="0" view="pageBreakPreview" zoomScaleSheetLayoutView="100" workbookViewId="0"/>
  </sheetViews>
  <sheetFormatPr defaultColWidth="9" defaultRowHeight="12" x14ac:dyDescent="0.15"/>
  <cols>
    <col min="1" max="1" width="4.75" style="24" customWidth="1"/>
    <col min="2" max="2" width="8.25" style="24" customWidth="1"/>
    <col min="3" max="13" width="9.625" style="24" customWidth="1"/>
    <col min="14" max="16384" width="9" style="24"/>
  </cols>
  <sheetData>
    <row r="2" spans="2:13" ht="21" customHeight="1" x14ac:dyDescent="0.15">
      <c r="B2" s="23" t="s">
        <v>110</v>
      </c>
    </row>
    <row r="3" spans="2:13" ht="21" customHeight="1" x14ac:dyDescent="0.15">
      <c r="B3" s="307" t="s">
        <v>672</v>
      </c>
      <c r="C3" s="307"/>
      <c r="D3" s="307"/>
      <c r="E3" s="307"/>
      <c r="F3" s="307"/>
      <c r="G3" s="307"/>
      <c r="H3" s="307"/>
      <c r="I3" s="307"/>
      <c r="J3" s="307"/>
      <c r="K3" s="307"/>
      <c r="L3" s="307"/>
      <c r="M3" s="307"/>
    </row>
    <row r="4" spans="2:13" ht="12.75" thickBot="1" x14ac:dyDescent="0.2"/>
    <row r="5" spans="2:13" ht="54" customHeight="1" x14ac:dyDescent="0.15">
      <c r="B5" s="29" t="s">
        <v>111</v>
      </c>
      <c r="C5" s="170" t="s">
        <v>112</v>
      </c>
      <c r="D5" s="29" t="s">
        <v>113</v>
      </c>
      <c r="E5" s="29" t="s">
        <v>114</v>
      </c>
      <c r="F5" s="29" t="s">
        <v>115</v>
      </c>
      <c r="G5" s="170" t="s">
        <v>116</v>
      </c>
      <c r="H5" s="170" t="s">
        <v>117</v>
      </c>
      <c r="I5" s="170" t="s">
        <v>118</v>
      </c>
      <c r="J5" s="170" t="s">
        <v>119</v>
      </c>
      <c r="K5" s="170" t="s">
        <v>120</v>
      </c>
      <c r="L5" s="170" t="s">
        <v>121</v>
      </c>
      <c r="M5" s="171" t="s">
        <v>122</v>
      </c>
    </row>
    <row r="6" spans="2:13" ht="18" customHeight="1" x14ac:dyDescent="0.15">
      <c r="B6" s="158"/>
      <c r="C6" s="158"/>
      <c r="D6" s="158"/>
      <c r="E6" s="158"/>
      <c r="F6" s="172" t="s">
        <v>19</v>
      </c>
      <c r="G6" s="172" t="s">
        <v>19</v>
      </c>
      <c r="H6" s="158"/>
      <c r="I6" s="158"/>
      <c r="J6" s="158"/>
      <c r="K6" s="158"/>
      <c r="L6" s="158"/>
      <c r="M6" s="159"/>
    </row>
    <row r="7" spans="2:13" ht="18" customHeight="1" x14ac:dyDescent="0.15">
      <c r="B7" s="158" t="s">
        <v>98</v>
      </c>
      <c r="C7" s="158"/>
      <c r="D7" s="158"/>
      <c r="E7" s="158"/>
      <c r="F7" s="158"/>
      <c r="G7" s="158"/>
      <c r="H7" s="158"/>
      <c r="I7" s="158"/>
      <c r="J7" s="158"/>
      <c r="K7" s="158"/>
      <c r="L7" s="158"/>
      <c r="M7" s="159"/>
    </row>
    <row r="8" spans="2:13" ht="18" customHeight="1" x14ac:dyDescent="0.15">
      <c r="B8" s="158"/>
      <c r="C8" s="158"/>
      <c r="D8" s="158"/>
      <c r="E8" s="158"/>
      <c r="F8" s="158"/>
      <c r="G8" s="158"/>
      <c r="H8" s="158"/>
      <c r="I8" s="158"/>
      <c r="J8" s="158"/>
      <c r="K8" s="158"/>
      <c r="L8" s="158"/>
      <c r="M8" s="159"/>
    </row>
    <row r="9" spans="2:13" ht="18" customHeight="1" x14ac:dyDescent="0.15">
      <c r="B9" s="158"/>
      <c r="C9" s="158"/>
      <c r="D9" s="158"/>
      <c r="E9" s="158"/>
      <c r="F9" s="158"/>
      <c r="G9" s="158"/>
      <c r="H9" s="158"/>
      <c r="I9" s="158"/>
      <c r="J9" s="158"/>
      <c r="K9" s="158"/>
      <c r="L9" s="158"/>
      <c r="M9" s="159"/>
    </row>
    <row r="10" spans="2:13" ht="18" customHeight="1" x14ac:dyDescent="0.15">
      <c r="B10" s="158"/>
      <c r="C10" s="158"/>
      <c r="D10" s="158"/>
      <c r="E10" s="158"/>
      <c r="F10" s="158"/>
      <c r="G10" s="158"/>
      <c r="H10" s="158"/>
      <c r="I10" s="158"/>
      <c r="J10" s="158"/>
      <c r="K10" s="158"/>
      <c r="L10" s="158"/>
      <c r="M10" s="159"/>
    </row>
    <row r="11" spans="2:13" ht="18" customHeight="1" x14ac:dyDescent="0.15">
      <c r="B11" s="158"/>
      <c r="C11" s="158"/>
      <c r="D11" s="158"/>
      <c r="E11" s="158"/>
      <c r="F11" s="158"/>
      <c r="G11" s="158"/>
      <c r="H11" s="158"/>
      <c r="I11" s="158"/>
      <c r="J11" s="158"/>
      <c r="K11" s="158"/>
      <c r="L11" s="158"/>
      <c r="M11" s="159"/>
    </row>
    <row r="12" spans="2:13" ht="18" customHeight="1" x14ac:dyDescent="0.15">
      <c r="B12" s="158"/>
      <c r="C12" s="158"/>
      <c r="D12" s="158"/>
      <c r="E12" s="158"/>
      <c r="F12" s="158"/>
      <c r="G12" s="158"/>
      <c r="H12" s="158"/>
      <c r="I12" s="158"/>
      <c r="J12" s="158"/>
      <c r="K12" s="158"/>
      <c r="L12" s="158"/>
      <c r="M12" s="159"/>
    </row>
    <row r="13" spans="2:13" ht="18" customHeight="1" x14ac:dyDescent="0.15">
      <c r="B13" s="158"/>
      <c r="C13" s="158"/>
      <c r="D13" s="158"/>
      <c r="E13" s="158"/>
      <c r="F13" s="158"/>
      <c r="G13" s="158"/>
      <c r="H13" s="158"/>
      <c r="I13" s="158"/>
      <c r="J13" s="158"/>
      <c r="K13" s="158"/>
      <c r="L13" s="158"/>
      <c r="M13" s="159"/>
    </row>
    <row r="14" spans="2:13" ht="18" customHeight="1" x14ac:dyDescent="0.15">
      <c r="B14" s="158"/>
      <c r="C14" s="158"/>
      <c r="D14" s="158"/>
      <c r="E14" s="158"/>
      <c r="F14" s="158"/>
      <c r="G14" s="158"/>
      <c r="H14" s="158"/>
      <c r="I14" s="158"/>
      <c r="J14" s="158"/>
      <c r="K14" s="158"/>
      <c r="L14" s="158"/>
      <c r="M14" s="159"/>
    </row>
    <row r="15" spans="2:13" ht="18" customHeight="1" x14ac:dyDescent="0.15">
      <c r="B15" s="158"/>
      <c r="C15" s="158"/>
      <c r="D15" s="158"/>
      <c r="E15" s="158"/>
      <c r="F15" s="158"/>
      <c r="G15" s="158"/>
      <c r="H15" s="158"/>
      <c r="I15" s="158"/>
      <c r="J15" s="158"/>
      <c r="K15" s="158"/>
      <c r="L15" s="158"/>
      <c r="M15" s="159"/>
    </row>
    <row r="16" spans="2:13" ht="18" customHeight="1" x14ac:dyDescent="0.15">
      <c r="B16" s="158"/>
      <c r="C16" s="158"/>
      <c r="D16" s="158"/>
      <c r="E16" s="158"/>
      <c r="F16" s="158"/>
      <c r="G16" s="158"/>
      <c r="H16" s="158"/>
      <c r="I16" s="158"/>
      <c r="J16" s="158"/>
      <c r="K16" s="158"/>
      <c r="L16" s="158"/>
      <c r="M16" s="159"/>
    </row>
    <row r="17" spans="2:13" ht="18" customHeight="1" x14ac:dyDescent="0.15">
      <c r="B17" s="158"/>
      <c r="C17" s="158"/>
      <c r="D17" s="158"/>
      <c r="E17" s="158"/>
      <c r="F17" s="158"/>
      <c r="G17" s="158"/>
      <c r="H17" s="158"/>
      <c r="I17" s="158"/>
      <c r="J17" s="158"/>
      <c r="K17" s="158"/>
      <c r="L17" s="158"/>
      <c r="M17" s="159"/>
    </row>
    <row r="18" spans="2:13" ht="18" customHeight="1" x14ac:dyDescent="0.15">
      <c r="B18" s="158"/>
      <c r="C18" s="158"/>
      <c r="D18" s="158"/>
      <c r="E18" s="158"/>
      <c r="F18" s="158"/>
      <c r="G18" s="158"/>
      <c r="H18" s="158"/>
      <c r="I18" s="158"/>
      <c r="J18" s="158"/>
      <c r="K18" s="158"/>
      <c r="L18" s="158"/>
      <c r="M18" s="159"/>
    </row>
    <row r="19" spans="2:13" ht="18" customHeight="1" x14ac:dyDescent="0.15">
      <c r="B19" s="158"/>
      <c r="C19" s="158"/>
      <c r="D19" s="158"/>
      <c r="E19" s="158"/>
      <c r="F19" s="158"/>
      <c r="G19" s="158"/>
      <c r="H19" s="158"/>
      <c r="I19" s="158"/>
      <c r="J19" s="158"/>
      <c r="K19" s="158"/>
      <c r="L19" s="158"/>
      <c r="M19" s="159"/>
    </row>
    <row r="20" spans="2:13" ht="18" customHeight="1" x14ac:dyDescent="0.15">
      <c r="B20" s="158"/>
      <c r="C20" s="158"/>
      <c r="D20" s="158"/>
      <c r="E20" s="158"/>
      <c r="F20" s="158"/>
      <c r="G20" s="158"/>
      <c r="H20" s="158"/>
      <c r="I20" s="158"/>
      <c r="J20" s="158"/>
      <c r="K20" s="158"/>
      <c r="L20" s="158"/>
      <c r="M20" s="159"/>
    </row>
    <row r="21" spans="2:13" ht="18" customHeight="1" x14ac:dyDescent="0.15">
      <c r="B21" s="158"/>
      <c r="C21" s="158"/>
      <c r="D21" s="158"/>
      <c r="E21" s="158"/>
      <c r="F21" s="158"/>
      <c r="G21" s="158"/>
      <c r="H21" s="158"/>
      <c r="I21" s="158"/>
      <c r="J21" s="158"/>
      <c r="K21" s="158"/>
      <c r="L21" s="158"/>
      <c r="M21" s="159"/>
    </row>
    <row r="22" spans="2:13" ht="18" customHeight="1" thickBot="1" x14ac:dyDescent="0.2">
      <c r="B22" s="160"/>
      <c r="C22" s="160"/>
      <c r="D22" s="160"/>
      <c r="E22" s="160"/>
      <c r="F22" s="160"/>
      <c r="G22" s="160"/>
      <c r="H22" s="160"/>
      <c r="I22" s="160"/>
      <c r="J22" s="160"/>
      <c r="K22" s="160"/>
      <c r="L22" s="160"/>
      <c r="M22" s="161"/>
    </row>
    <row r="23" spans="2:13" ht="18" customHeight="1" x14ac:dyDescent="0.15">
      <c r="B23" s="24" t="s">
        <v>51</v>
      </c>
    </row>
    <row r="24" spans="2:13" ht="18" customHeight="1" x14ac:dyDescent="0.15">
      <c r="B24" s="268">
        <v>1</v>
      </c>
      <c r="C24" s="24" t="s">
        <v>454</v>
      </c>
    </row>
    <row r="25" spans="2:13" ht="18" customHeight="1" x14ac:dyDescent="0.15">
      <c r="B25" s="268">
        <v>2</v>
      </c>
      <c r="C25" s="24" t="s">
        <v>123</v>
      </c>
    </row>
    <row r="26" spans="2:13" ht="18" customHeight="1" x14ac:dyDescent="0.15"/>
  </sheetData>
  <sheetProtection formatColumns="0" formatRows="0" insertColumns="0" insertRows="0" deleteColumns="0" deleteRows="0"/>
  <mergeCells count="1">
    <mergeCell ref="B3:M3"/>
  </mergeCells>
  <phoneticPr fontId="4"/>
  <printOptions horizontalCentered="1"/>
  <pageMargins left="0.23622047244094491" right="0.23622047244094491" top="0.98425196850393704" bottom="0.39370078740157483" header="0.31496062992125984" footer="0.31496062992125984"/>
  <pageSetup paperSize="9" orientation="landscape" blackAndWhite="1"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19</vt:i4>
      </vt:variant>
      <vt:variant>
        <vt:lpstr>名前付き一覧</vt:lpstr>
      </vt:variant>
      <vt:variant>
        <vt:i4>30</vt:i4>
      </vt:variant>
    </vt:vector>
  </HeadingPairs>
  <TitlesOfParts>
    <vt:vector size="49" baseType="lpstr">
      <vt:lpstr>【重要】はじめに</vt:lpstr>
      <vt:lpstr>様式19　実績報告書</vt:lpstr>
      <vt:lpstr>別添資料１　経費執行実績報告書</vt:lpstr>
      <vt:lpstr>別紙１（一）補助金精算調書</vt:lpstr>
      <vt:lpstr>別紙１（二）　科目別精算内訳</vt:lpstr>
      <vt:lpstr>別紙１（三）　決算内訳&amp;不用額発生理由書ひながた</vt:lpstr>
      <vt:lpstr>別紙１（四）　充当財源調書</vt:lpstr>
      <vt:lpstr>別紙２　国庫補助金受入調書</vt:lpstr>
      <vt:lpstr>別紙３　残存物件調書</vt:lpstr>
      <vt:lpstr>様式第４　請求書</vt:lpstr>
      <vt:lpstr>別添資料１根拠資料（給料及び職員手当等）</vt:lpstr>
      <vt:lpstr>別添資料１根拠資料（旅費）</vt:lpstr>
      <vt:lpstr>別添資料１根拠資料（報酬）</vt:lpstr>
      <vt:lpstr>別添資料１根拠資料（賃金）</vt:lpstr>
      <vt:lpstr>別添資料１根拠資料（需用費）</vt:lpstr>
      <vt:lpstr>別添資料１根拠資料（役務費）</vt:lpstr>
      <vt:lpstr>別添資料１根拠資料（委託料）</vt:lpstr>
      <vt:lpstr>別添資料１根拠資料（使用料及び賃借料）</vt:lpstr>
      <vt:lpstr>別添資料１根拠資料（工事費）</vt:lpstr>
      <vt:lpstr>【重要】はじめに!Print_Area</vt:lpstr>
      <vt:lpstr>'別紙１（一）補助金精算調書'!Print_Area</vt:lpstr>
      <vt:lpstr>'別紙１（三）　決算内訳&amp;不用額発生理由書ひながた'!Print_Area</vt:lpstr>
      <vt:lpstr>'別紙１（四）　充当財源調書'!Print_Area</vt:lpstr>
      <vt:lpstr>'別紙１（二）　科目別精算内訳'!Print_Area</vt:lpstr>
      <vt:lpstr>'別紙２　国庫補助金受入調書'!Print_Area</vt:lpstr>
      <vt:lpstr>'別紙３　残存物件調書'!Print_Area</vt:lpstr>
      <vt:lpstr>'別添資料１　経費執行実績報告書'!Print_Area</vt:lpstr>
      <vt:lpstr>'別添資料１根拠資料（委託料）'!Print_Area</vt:lpstr>
      <vt:lpstr>'別添資料１根拠資料（給料及び職員手当等）'!Print_Area</vt:lpstr>
      <vt:lpstr>'別添資料１根拠資料（工事費）'!Print_Area</vt:lpstr>
      <vt:lpstr>'別添資料１根拠資料（使用料及び賃借料）'!Print_Area</vt:lpstr>
      <vt:lpstr>'別添資料１根拠資料（需用費）'!Print_Area</vt:lpstr>
      <vt:lpstr>'別添資料１根拠資料（賃金）'!Print_Area</vt:lpstr>
      <vt:lpstr>'別添資料１根拠資料（報酬）'!Print_Area</vt:lpstr>
      <vt:lpstr>'別添資料１根拠資料（役務費）'!Print_Area</vt:lpstr>
      <vt:lpstr>'別添資料１根拠資料（旅費）'!Print_Area</vt:lpstr>
      <vt:lpstr>'様式19　実績報告書'!Print_Area</vt:lpstr>
      <vt:lpstr>'様式第４　請求書'!Print_Area</vt:lpstr>
      <vt:lpstr>'別紙１（三）　決算内訳&amp;不用額発生理由書ひながた'!Print_Titles</vt:lpstr>
      <vt:lpstr>'別添資料１　経費執行実績報告書'!Print_Titles</vt:lpstr>
      <vt:lpstr>'別添資料１根拠資料（委託料）'!Print_Titles</vt:lpstr>
      <vt:lpstr>'別添資料１根拠資料（給料及び職員手当等）'!Print_Titles</vt:lpstr>
      <vt:lpstr>'別添資料１根拠資料（工事費）'!Print_Titles</vt:lpstr>
      <vt:lpstr>'別添資料１根拠資料（使用料及び賃借料）'!Print_Titles</vt:lpstr>
      <vt:lpstr>'別添資料１根拠資料（需用費）'!Print_Titles</vt:lpstr>
      <vt:lpstr>'別添資料１根拠資料（賃金）'!Print_Titles</vt:lpstr>
      <vt:lpstr>'別添資料１根拠資料（報酬）'!Print_Titles</vt:lpstr>
      <vt:lpstr>'別添資料１根拠資料（役務費）'!Print_Titles</vt:lpstr>
      <vt:lpstr>'別添資料１根拠資料（旅費）'!Print_Titles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