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025年度\2508\"/>
    </mc:Choice>
  </mc:AlternateContent>
  <xr:revisionPtr revIDLastSave="0" documentId="13_ncr:1_{3B2089F8-FCAD-4C49-8D4B-21C4E23CDAB2}" xr6:coauthVersionLast="47" xr6:coauthVersionMax="47" xr10:uidLastSave="{00000000-0000-0000-0000-000000000000}"/>
  <workbookProtection workbookAlgorithmName="SHA-512" workbookHashValue="gCQaQdP1iWMCslLioBA96fgeAIXymyMV9L0CJ0YQPPloDndWaBh86NZeuy2v/sglC20ndug0jzNaIAXiA6mzZQ==" workbookSaltValue="FtERrf6FKDJ8xEvQzJUAvQ==" workbookSpinCount="100000" lockStructure="1"/>
  <bookViews>
    <workbookView xWindow="-120" yWindow="-16320" windowWidth="29040" windowHeight="15720" xr2:uid="{00000000-000D-0000-FFFF-FFFF00000000}"/>
  </bookViews>
  <sheets>
    <sheet name="標識" sheetId="1" r:id="rId1"/>
    <sheet name="Sheet2" sheetId="2" state="hidden" r:id="rId2"/>
    <sheet name="マスターデータ" sheetId="3" state="hidden" r:id="rId3"/>
  </sheets>
  <definedNames>
    <definedName name="_xlnm.Print_Area" localSheetId="0">標識!$A$1:$J$15</definedName>
    <definedName name="愛知県">Sheet2!$F$83:$F$84</definedName>
    <definedName name="愛媛県">Sheet2!$F$123</definedName>
    <definedName name="茨城県">Sheet2!$F$35:$F$35</definedName>
    <definedName name="岡山県">Sheet2!$F$113</definedName>
    <definedName name="沖縄県">Sheet2!$F$141</definedName>
    <definedName name="岩手県">Sheet2!$F$25</definedName>
    <definedName name="岐阜県">Sheet2!$F$78</definedName>
    <definedName name="宮崎県">Sheet2!$F$137</definedName>
    <definedName name="宮城県">Sheet2!$F$27:$F$27</definedName>
    <definedName name="京都府">Sheet2!$F$91</definedName>
    <definedName name="金融庁長官・国土交通大臣">Sheet2!$F$4:$F$17</definedName>
    <definedName name="熊本県">Sheet2!$F$133</definedName>
    <definedName name="群馬県">Sheet2!$F$39</definedName>
    <definedName name="広島県">Sheet2!$F$115</definedName>
    <definedName name="香川県">Sheet2!$F$121</definedName>
    <definedName name="高知県">Sheet2!$F$125</definedName>
    <definedName name="国土交通大臣">Sheet2!$F$19</definedName>
    <definedName name="佐賀県">Sheet2!$F$129</definedName>
    <definedName name="埼玉県">Sheet2!$F$41:$F$41</definedName>
    <definedName name="三重県">Sheet2!$F$86</definedName>
    <definedName name="山形県">Sheet2!$F$31</definedName>
    <definedName name="山口県">Sheet2!$F$117</definedName>
    <definedName name="山梨県">Sheet2!$F$74</definedName>
    <definedName name="滋賀県">Sheet2!$F$88:$F$89</definedName>
    <definedName name="鹿児島県">Sheet2!$F$139</definedName>
    <definedName name="秋田県">Sheet2!$F$29</definedName>
    <definedName name="新潟県">Sheet2!$F$66</definedName>
    <definedName name="神奈川県">Sheet2!$F$57:$F$64</definedName>
    <definedName name="青森県">Sheet2!$F$23</definedName>
    <definedName name="静岡県">Sheet2!$F$80:$F$81</definedName>
    <definedName name="石川県">Sheet2!$F$70</definedName>
    <definedName name="千葉県">Sheet2!$F$43:$F$44</definedName>
    <definedName name="大阪府">Sheet2!$F$93:$F$100</definedName>
    <definedName name="大分県">Sheet2!$F$135</definedName>
    <definedName name="長崎県">Sheet2!$F$131</definedName>
    <definedName name="長野県">Sheet2!$F$76</definedName>
    <definedName name="鳥取県">Sheet2!$F$109</definedName>
    <definedName name="島根県">Sheet2!$F$111</definedName>
    <definedName name="東京都">Sheet2!$F$46:$F$55</definedName>
    <definedName name="徳島県">Sheet2!$F$119</definedName>
    <definedName name="栃木県">Sheet2!$F$37</definedName>
    <definedName name="奈良県">Sheet2!$F$104</definedName>
    <definedName name="富山県">Sheet2!$F$68</definedName>
    <definedName name="福井県">Sheet2!$F$72</definedName>
    <definedName name="福岡県">Sheet2!$F$127:$F$127</definedName>
    <definedName name="福島県">Sheet2!$F$33</definedName>
    <definedName name="兵庫県">Sheet2!$F$102</definedName>
    <definedName name="北海道">Sheet2!$F$21:$F$21</definedName>
    <definedName name="和歌山県">Sheet2!$F$106:$F$107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3" l="1"/>
  <c r="I80" i="3"/>
  <c r="I20" i="3" l="1"/>
  <c r="J19" i="3"/>
  <c r="J83" i="3" s="1"/>
  <c r="I19" i="3"/>
  <c r="I83" i="3" l="1"/>
  <c r="I84" i="3"/>
  <c r="D7" i="1"/>
  <c r="H2" i="1"/>
  <c r="D2" i="1"/>
  <c r="E7" i="1" s="1"/>
  <c r="C6" i="1" l="1"/>
  <c r="H13" i="1" l="1"/>
  <c r="D8" i="1"/>
  <c r="E13" i="1"/>
  <c r="D12" i="1"/>
  <c r="D11" i="1"/>
  <c r="D10" i="1"/>
  <c r="D9" i="1"/>
  <c r="H7"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①登録行政庁をプルダウンより選択ください</t>
        </r>
      </text>
    </comment>
    <comment ref="H4" authorId="0" shapeId="0" xr:uid="{BF3D5BF6-83B7-42A7-B4E0-F021C452002C}">
      <text>
        <r>
          <rPr>
            <b/>
            <sz val="9"/>
            <color indexed="81"/>
            <rFont val="MS P ゴシック"/>
            <family val="3"/>
            <charset val="128"/>
          </rPr>
          <t>②ご覧になりたい事業者をプルダウンより選択ください。</t>
        </r>
      </text>
    </comment>
  </commentList>
</comments>
</file>

<file path=xl/sharedStrings.xml><?xml version="1.0" encoding="utf-8"?>
<sst xmlns="http://schemas.openxmlformats.org/spreadsheetml/2006/main" count="752" uniqueCount="587">
  <si>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</si>
  <si>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</si>
  <si>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</si>
  <si>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</si>
  <si>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</si>
  <si>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</si>
  <si>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</si>
  <si>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</si>
  <si>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</si>
  <si>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</si>
  <si>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</si>
  <si>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</si>
  <si>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</si>
  <si>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</si>
  <si>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</si>
  <si>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</si>
  <si>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</si>
  <si>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</si>
  <si>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</si>
  <si>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</si>
  <si>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</si>
  <si>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</si>
  <si>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</si>
  <si>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</si>
  <si>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</si>
  <si>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</si>
  <si>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</si>
  <si>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</si>
  <si>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</si>
  <si>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</si>
  <si>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</si>
  <si>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</si>
  <si>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</si>
  <si>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</si>
  <si>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</si>
  <si>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</si>
  <si>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</si>
  <si>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</si>
  <si>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</si>
  <si>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</si>
  <si>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</si>
  <si>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</si>
  <si>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</si>
  <si>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</si>
  <si>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</si>
  <si>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</si>
  <si>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</si>
  <si>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</si>
  <si>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</si>
  <si>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</si>
  <si>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</si>
  <si>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</si>
  <si>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</si>
  <si>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</si>
  <si>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</si>
  <si>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</si>
  <si>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</si>
  <si>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</si>
  <si>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</si>
  <si>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</si>
  <si>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</si>
  <si>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</si>
  <si>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</si>
  <si>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</si>
  <si>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</si>
  <si>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</si>
  <si>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</si>
  <si>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</si>
  <si>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</si>
  <si>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</si>
  <si>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</si>
  <si>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</si>
  <si>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</si>
  <si>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</si>
  <si>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</si>
  <si>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</si>
  <si>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</si>
  <si>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</si>
  <si>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</si>
  <si>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</si>
  <si>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</si>
  <si>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</si>
  <si>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</si>
  <si>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</si>
  <si>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</si>
  <si>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</si>
  <si>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</si>
  <si>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</si>
  <si>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</si>
  <si>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</si>
  <si>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</si>
  <si>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</si>
  <si>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</si>
  <si>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</si>
  <si>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</si>
  <si>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</si>
  <si>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</si>
  <si>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</si>
  <si>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</si>
  <si>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</si>
  <si>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</si>
  <si>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</si>
  <si>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</si>
  <si>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</si>
  <si>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</si>
  <si>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</si>
  <si>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</si>
  <si>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</si>
  <si>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</si>
  <si>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</si>
  <si>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</si>
  <si>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</si>
  <si>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</si>
  <si>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</si>
  <si>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</si>
  <si>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</si>
  <si>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第１号</t>
    <rPh sb="0" eb="1">
      <t>ダイ</t>
    </rPh>
    <rPh sb="2" eb="3">
      <t>ゴウ</t>
    </rPh>
    <phoneticPr fontId="2"/>
  </si>
  <si>
    <t>第２号</t>
    <rPh sb="0" eb="1">
      <t>ダイ</t>
    </rPh>
    <rPh sb="2" eb="3">
      <t>ゴウ</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</si>
  <si>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</si>
  <si>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</si>
  <si>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</si>
  <si>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</si>
  <si>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</si>
  <si>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</si>
  <si>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</si>
  <si>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</si>
  <si>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</si>
  <si>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</si>
  <si>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</si>
  <si>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</si>
  <si>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</si>
  <si>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</si>
  <si>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神奈川県</t>
    <rPh sb="0" eb="4">
      <t>カナガワケン</t>
    </rPh>
    <phoneticPr fontId="2"/>
  </si>
  <si>
    <t>0010</t>
    <phoneticPr fontId="2"/>
  </si>
  <si>
    <t>0012</t>
    <phoneticPr fontId="2"/>
  </si>
  <si>
    <t>0013</t>
    <phoneticPr fontId="2"/>
  </si>
  <si>
    <t>0015</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</si>
  <si>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</si>
  <si>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</si>
  <si>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</si>
  <si>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</si>
  <si>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</si>
  <si>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</si>
  <si>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</si>
  <si>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</si>
  <si>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</si>
  <si>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</si>
  <si>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</si>
  <si>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</si>
  <si>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</si>
  <si>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</si>
  <si>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</si>
  <si>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</si>
  <si>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</si>
  <si>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</si>
  <si>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</si>
  <si>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</si>
  <si>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</si>
  <si>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</si>
  <si>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</si>
  <si>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</si>
  <si>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</si>
  <si>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</si>
  <si>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</si>
  <si>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</si>
  <si>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</si>
  <si>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</si>
  <si>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</si>
  <si>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</si>
  <si>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</si>
  <si>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</si>
  <si>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</si>
  <si>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</si>
  <si>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</si>
  <si>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</si>
  <si>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</si>
  <si>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事業者名</t>
    <rPh sb="0" eb="4">
      <t>ジギョウシャメイ</t>
    </rPh>
    <phoneticPr fontId="2"/>
  </si>
  <si>
    <t>登録行政庁</t>
    <rPh sb="0" eb="2">
      <t>トウロク</t>
    </rPh>
    <rPh sb="2" eb="5">
      <t>ギョウセイチョウ</t>
    </rPh>
    <phoneticPr fontId="2"/>
  </si>
  <si>
    <t>登録番号</t>
    <rPh sb="0" eb="2">
      <t>トウロク</t>
    </rPh>
    <rPh sb="2" eb="4">
      <t>バンゴウ</t>
    </rPh>
    <phoneticPr fontId="2"/>
  </si>
  <si>
    <t>不動産特定共同事業法第２条第６項各号の種別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</si>
  <si>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株式会社Brain Trust from The Sun</t>
  </si>
  <si>
    <t>株式会社れっく</t>
  </si>
  <si>
    <t>青山地建株式会社</t>
    <rPh sb="0" eb="2">
      <t>アオヤマ</t>
    </rPh>
    <rPh sb="2" eb="3">
      <t>チ</t>
    </rPh>
    <rPh sb="3" eb="4">
      <t>ダテ</t>
    </rPh>
    <rPh sb="4" eb="8">
      <t>カブシキガイシャ</t>
    </rPh>
    <phoneticPr fontId="1"/>
  </si>
  <si>
    <t>ニシオサプライズ株式会社</t>
    <rPh sb="8" eb="9">
      <t>カブ</t>
    </rPh>
    <rPh sb="9" eb="10">
      <t>シキ</t>
    </rPh>
    <rPh sb="10" eb="12">
      <t>カイシャ</t>
    </rPh>
    <phoneticPr fontId="1"/>
  </si>
  <si>
    <t>株式会社大興ネクスタ</t>
    <rPh sb="0" eb="2">
      <t>カブシキ</t>
    </rPh>
    <rPh sb="2" eb="4">
      <t>カイシャ</t>
    </rPh>
    <rPh sb="4" eb="6">
      <t>ダイコウ</t>
    </rPh>
    <phoneticPr fontId="1"/>
  </si>
  <si>
    <t>株式会社大一不動産</t>
    <rPh sb="0" eb="4">
      <t>カブシキガイシャ</t>
    </rPh>
    <rPh sb="4" eb="9">
      <t>ダイイチフドウサン</t>
    </rPh>
    <phoneticPr fontId="1"/>
  </si>
  <si>
    <t>株式会社NFTK</t>
    <rPh sb="0" eb="4">
      <t>カブシキガイシャ</t>
    </rPh>
    <phoneticPr fontId="1"/>
  </si>
  <si>
    <t>株式会社フジハウジング</t>
    <rPh sb="0" eb="4">
      <t>カブシキガイシャ</t>
    </rPh>
    <phoneticPr fontId="1"/>
  </si>
  <si>
    <t>株式会社池田山エステート</t>
    <rPh sb="0" eb="4">
      <t>カブシキガイシャ</t>
    </rPh>
    <rPh sb="4" eb="7">
      <t>イケダヤマ</t>
    </rPh>
    <phoneticPr fontId="1"/>
  </si>
  <si>
    <t>株式会社ユカリエ</t>
    <rPh sb="0" eb="4">
      <t>カブシキガイシャ</t>
    </rPh>
    <phoneticPr fontId="1"/>
  </si>
  <si>
    <t>株式会社Myアセット</t>
    <rPh sb="0" eb="2">
      <t>カブシキ</t>
    </rPh>
    <rPh sb="2" eb="4">
      <t>カイシャ</t>
    </rPh>
    <phoneticPr fontId="1"/>
  </si>
  <si>
    <t>株式会社ベルテックス</t>
  </si>
  <si>
    <t>イー・トップ株式会社</t>
    <rPh sb="6" eb="10">
      <t>カブシキカイシャ</t>
    </rPh>
    <phoneticPr fontId="1"/>
  </si>
  <si>
    <t>H2O株式会社</t>
    <rPh sb="3" eb="7">
      <t>カブシキガイシャ</t>
    </rPh>
    <phoneticPr fontId="1"/>
  </si>
  <si>
    <t>リズム株式会社</t>
    <rPh sb="3" eb="7">
      <t>カブシキガイシャ</t>
    </rPh>
    <phoneticPr fontId="1"/>
  </si>
  <si>
    <t>株式会社FGH</t>
    <rPh sb="0" eb="4">
      <t>カブシキガイシャ</t>
    </rPh>
    <phoneticPr fontId="1"/>
  </si>
  <si>
    <t>株式会社ニッテイライフ</t>
    <rPh sb="0" eb="4">
      <t>カブシキガイシャ</t>
    </rPh>
    <phoneticPr fontId="1"/>
  </si>
  <si>
    <t>株式会社エイシンコーポレーション</t>
    <rPh sb="0" eb="4">
      <t>カブシキガイシャ</t>
    </rPh>
    <phoneticPr fontId="1"/>
  </si>
  <si>
    <t>株式会社トラスト</t>
    <rPh sb="0" eb="4">
      <t>カブシキガイシャ</t>
    </rPh>
    <phoneticPr fontId="1"/>
  </si>
  <si>
    <t>コーヨープランニング株式会社</t>
    <rPh sb="10" eb="14">
      <t>カブシキカイシャ</t>
    </rPh>
    <phoneticPr fontId="1"/>
  </si>
  <si>
    <t>株式会社ビルド</t>
    <rPh sb="0" eb="2">
      <t>カブシキ</t>
    </rPh>
    <rPh sb="2" eb="4">
      <t>カイシャ</t>
    </rPh>
    <phoneticPr fontId="1"/>
  </si>
  <si>
    <t>biid Investment株式会社</t>
    <rPh sb="15" eb="17">
      <t>カブシキ</t>
    </rPh>
    <rPh sb="17" eb="19">
      <t>カイシャ</t>
    </rPh>
    <phoneticPr fontId="1"/>
  </si>
  <si>
    <t>株式会社日本ブライトパートナーズ</t>
    <rPh sb="0" eb="4">
      <t>カブシキガイシャ</t>
    </rPh>
    <rPh sb="4" eb="6">
      <t>ニホン</t>
    </rPh>
    <phoneticPr fontId="1"/>
  </si>
  <si>
    <t>株式会社リプラン</t>
    <rPh sb="0" eb="4">
      <t>カブシキガイシャ</t>
    </rPh>
    <phoneticPr fontId="1"/>
  </si>
  <si>
    <t>ヨーク株式会社</t>
    <rPh sb="3" eb="5">
      <t>カブシキ</t>
    </rPh>
    <rPh sb="5" eb="7">
      <t>カイシャ</t>
    </rPh>
    <phoneticPr fontId="1"/>
  </si>
  <si>
    <t>株式会社さくらパートナーズ</t>
    <rPh sb="0" eb="4">
      <t>カブシキガイシャ</t>
    </rPh>
    <phoneticPr fontId="1"/>
  </si>
  <si>
    <t>株式会社Sweets Investment</t>
    <rPh sb="0" eb="4">
      <t>カブシキガイシャ</t>
    </rPh>
    <phoneticPr fontId="1"/>
  </si>
  <si>
    <t>sublime不動産販売株式会社</t>
    <rPh sb="7" eb="12">
      <t>フドウサンハンバイ</t>
    </rPh>
    <rPh sb="12" eb="16">
      <t>カブシキガイシャ</t>
    </rPh>
    <phoneticPr fontId="1"/>
  </si>
  <si>
    <t>株式会社エム・ジェイホーム</t>
    <rPh sb="0" eb="4">
      <t>カブシキガイシャ</t>
    </rPh>
    <phoneticPr fontId="1"/>
  </si>
  <si>
    <t>株式会社サンジミアーノ</t>
    <rPh sb="0" eb="4">
      <t>カブシキカイシャ</t>
    </rPh>
    <phoneticPr fontId="1"/>
  </si>
  <si>
    <t>株式会社岩崎不動産</t>
    <rPh sb="0" eb="4">
      <t>カブシキガイシャ</t>
    </rPh>
    <rPh sb="4" eb="6">
      <t>イワサキ</t>
    </rPh>
    <rPh sb="6" eb="9">
      <t>フドウサン</t>
    </rPh>
    <phoneticPr fontId="1"/>
  </si>
  <si>
    <t>株式会社大阪真和エンタープライズ</t>
    <rPh sb="0" eb="4">
      <t>カブシキガイシャ</t>
    </rPh>
    <rPh sb="4" eb="6">
      <t>オオサカ</t>
    </rPh>
    <rPh sb="6" eb="8">
      <t>シンワ</t>
    </rPh>
    <phoneticPr fontId="1"/>
  </si>
  <si>
    <t>株式会社イー・トラスト</t>
    <rPh sb="0" eb="4">
      <t>カブシキガイシャ</t>
    </rPh>
    <phoneticPr fontId="1"/>
  </si>
  <si>
    <t>株式会社GREEDY</t>
    <rPh sb="0" eb="4">
      <t>カブ</t>
    </rPh>
    <phoneticPr fontId="1"/>
  </si>
  <si>
    <t>株式会社新成トラスト</t>
    <rPh sb="0" eb="4">
      <t>カブシキガイシャ</t>
    </rPh>
    <rPh sb="4" eb="6">
      <t>シンセイ</t>
    </rPh>
    <phoneticPr fontId="1"/>
  </si>
  <si>
    <t>株式会社和み</t>
    <rPh sb="0" eb="4">
      <t>カブシキガイシャ</t>
    </rPh>
    <rPh sb="4" eb="5">
      <t>ナゴミ</t>
    </rPh>
    <phoneticPr fontId="1"/>
  </si>
  <si>
    <t>株式会社OnePiece</t>
    <rPh sb="0" eb="4">
      <t>カブシキガイシャ</t>
    </rPh>
    <phoneticPr fontId="1"/>
  </si>
  <si>
    <t>御幸不動産株式会社</t>
    <rPh sb="0" eb="2">
      <t>ミユキ</t>
    </rPh>
    <rPh sb="2" eb="5">
      <t>フドウサン</t>
    </rPh>
    <rPh sb="5" eb="9">
      <t>カブシキガイシャ</t>
    </rPh>
    <phoneticPr fontId="1"/>
  </si>
  <si>
    <t>株式会社日建ハウジング</t>
    <rPh sb="0" eb="2">
      <t>カブシキ</t>
    </rPh>
    <rPh sb="2" eb="4">
      <t>カイシャ</t>
    </rPh>
    <rPh sb="4" eb="5">
      <t>ニチ</t>
    </rPh>
    <phoneticPr fontId="1"/>
  </si>
  <si>
    <t>小規模不動産特定共同事業者登録一覧</t>
    <rPh sb="0" eb="3">
      <t>ショウキボ</t>
    </rPh>
    <rPh sb="13" eb="15">
      <t>トウロク</t>
    </rPh>
    <phoneticPr fontId="7"/>
  </si>
  <si>
    <t>登録
番号</t>
    <rPh sb="0" eb="2">
      <t>トウロク</t>
    </rPh>
    <rPh sb="3" eb="5">
      <t>バンゴウ</t>
    </rPh>
    <phoneticPr fontId="7"/>
  </si>
  <si>
    <t>小規模不動産特定共同事業者名</t>
    <rPh sb="0" eb="3">
      <t>ショウキボ</t>
    </rPh>
    <rPh sb="3" eb="6">
      <t>フドウサン</t>
    </rPh>
    <rPh sb="6" eb="8">
      <t>トクテイ</t>
    </rPh>
    <rPh sb="8" eb="10">
      <t>キョウドウ</t>
    </rPh>
    <rPh sb="10" eb="14">
      <t>ジギョウシャメイ</t>
    </rPh>
    <phoneticPr fontId="7"/>
  </si>
  <si>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</si>
  <si>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</si>
  <si>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</si>
  <si>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</si>
  <si>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第2条第6項各号の種別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</si>
  <si>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
取引
業務</t>
  </si>
  <si>
    <t>有効期限</t>
    <rPh sb="0" eb="2">
      <t>ユウコウ</t>
    </rPh>
    <rPh sb="2" eb="4">
      <t>キゲン</t>
    </rPh>
    <phoneticPr fontId="7"/>
  </si>
  <si>
    <t>法人番号</t>
    <rPh sb="0" eb="2">
      <t>ホウジン</t>
    </rPh>
    <rPh sb="2" eb="4">
      <t>バンゴウ</t>
    </rPh>
    <phoneticPr fontId="7"/>
  </si>
  <si>
    <t>第1号</t>
    <rPh sb="0" eb="1">
      <t>ダイ</t>
    </rPh>
    <rPh sb="2" eb="3">
      <t>ゴウ</t>
    </rPh>
    <phoneticPr fontId="7"/>
  </si>
  <si>
    <t>第2号</t>
    <rPh sb="0" eb="1">
      <t>ダイ</t>
    </rPh>
    <rPh sb="2" eb="3">
      <t>ゴウ</t>
    </rPh>
    <phoneticPr fontId="7"/>
  </si>
  <si>
    <t>更新回数</t>
    <rPh sb="0" eb="4">
      <t>コウシンカイスウ</t>
    </rPh>
    <phoneticPr fontId="7"/>
  </si>
  <si>
    <t>金融庁長官・国土交通大臣登録業者</t>
    <rPh sb="0" eb="3">
      <t>キンユウチョウ</t>
    </rPh>
    <rPh sb="3" eb="5">
      <t>チョウカン</t>
    </rPh>
    <rPh sb="6" eb="8">
      <t>コクド</t>
    </rPh>
    <rPh sb="8" eb="10">
      <t>コウツウ</t>
    </rPh>
    <rPh sb="10" eb="12">
      <t>ダイジン</t>
    </rPh>
    <rPh sb="12" eb="14">
      <t>トウロク</t>
    </rPh>
    <rPh sb="14" eb="16">
      <t>ギョウシャ</t>
    </rPh>
    <phoneticPr fontId="7"/>
  </si>
  <si>
    <t>1000001</t>
    <phoneticPr fontId="7"/>
  </si>
  <si>
    <t>（２）</t>
    <phoneticPr fontId="7"/>
  </si>
  <si>
    <t>大川　桂一</t>
    <rPh sb="0" eb="2">
      <t>オオカワ</t>
    </rPh>
    <rPh sb="3" eb="5">
      <t>ケイイチ</t>
    </rPh>
    <phoneticPr fontId="7"/>
  </si>
  <si>
    <t>大川　桂一（本店）</t>
    <rPh sb="0" eb="2">
      <t>オオカワ</t>
    </rPh>
    <rPh sb="3" eb="5">
      <t>ケイイチ</t>
    </rPh>
    <rPh sb="6" eb="8">
      <t>ホンテン</t>
    </rPh>
    <phoneticPr fontId="7"/>
  </si>
  <si>
    <t>東京都中央区京橋１丁目６番１３号</t>
    <phoneticPr fontId="7"/>
  </si>
  <si>
    <t>03－6263－0423</t>
    <phoneticPr fontId="7"/>
  </si>
  <si>
    <t>〇</t>
  </si>
  <si>
    <t>1000002</t>
  </si>
  <si>
    <t>疋田　貞明</t>
    <rPh sb="0" eb="2">
      <t>ヒキダ</t>
    </rPh>
    <rPh sb="3" eb="5">
      <t>サダアキ</t>
    </rPh>
    <phoneticPr fontId="7"/>
  </si>
  <si>
    <t>疋田　貞明（本店）</t>
    <rPh sb="0" eb="2">
      <t>ヒキダ</t>
    </rPh>
    <rPh sb="3" eb="5">
      <t>サダアキ</t>
    </rPh>
    <rPh sb="6" eb="8">
      <t>ホンテン</t>
    </rPh>
    <phoneticPr fontId="7"/>
  </si>
  <si>
    <t>静岡県浜松市中央区向宿１丁目７番１２号</t>
    <phoneticPr fontId="7"/>
  </si>
  <si>
    <t>053－462－2882</t>
    <phoneticPr fontId="7"/>
  </si>
  <si>
    <t>（１）</t>
    <phoneticPr fontId="7"/>
  </si>
  <si>
    <t>1000008</t>
  </si>
  <si>
    <t>青山地建株式会社</t>
    <rPh sb="0" eb="2">
      <t>アオヤマ</t>
    </rPh>
    <rPh sb="2" eb="3">
      <t>チ</t>
    </rPh>
    <rPh sb="3" eb="4">
      <t>ダテ</t>
    </rPh>
    <rPh sb="4" eb="8">
      <t>カブシキガイシャ</t>
    </rPh>
    <phoneticPr fontId="7"/>
  </si>
  <si>
    <t>青山　博秋</t>
    <rPh sb="0" eb="2">
      <t>アオヤマ</t>
    </rPh>
    <rPh sb="3" eb="5">
      <t>ヒロアキ</t>
    </rPh>
    <phoneticPr fontId="7"/>
  </si>
  <si>
    <t>田所　敬規（本店）</t>
    <rPh sb="0" eb="2">
      <t>タドコロ</t>
    </rPh>
    <rPh sb="3" eb="4">
      <t>ケイ</t>
    </rPh>
    <rPh sb="4" eb="5">
      <t>キ</t>
    </rPh>
    <rPh sb="6" eb="8">
      <t>ホンテン</t>
    </rPh>
    <phoneticPr fontId="7"/>
  </si>
  <si>
    <t>福岡県筑紫野市二日市北２丁目４番６号</t>
    <phoneticPr fontId="7"/>
  </si>
  <si>
    <t>092－924－4111</t>
    <phoneticPr fontId="7"/>
  </si>
  <si>
    <t>1000009</t>
  </si>
  <si>
    <t>堀　鉄平</t>
    <rPh sb="0" eb="1">
      <t>ホリ</t>
    </rPh>
    <rPh sb="2" eb="4">
      <t>テッペイ</t>
    </rPh>
    <phoneticPr fontId="7"/>
  </si>
  <si>
    <t>山下　聡一（本店）</t>
    <rPh sb="0" eb="2">
      <t>ヤマシタ</t>
    </rPh>
    <rPh sb="3" eb="5">
      <t>ソウイチ</t>
    </rPh>
    <rPh sb="6" eb="8">
      <t>ホンテン</t>
    </rPh>
    <phoneticPr fontId="7"/>
  </si>
  <si>
    <t>03－6277－6771</t>
    <phoneticPr fontId="7"/>
  </si>
  <si>
    <t>1000010</t>
  </si>
  <si>
    <t>ニシオサプライズ株式会社</t>
    <rPh sb="8" eb="9">
      <t>カブ</t>
    </rPh>
    <rPh sb="9" eb="10">
      <t>シキ</t>
    </rPh>
    <rPh sb="10" eb="12">
      <t>カイシャ</t>
    </rPh>
    <phoneticPr fontId="7"/>
  </si>
  <si>
    <t>西尾　晴夫</t>
    <rPh sb="0" eb="2">
      <t>ニシオ</t>
    </rPh>
    <rPh sb="3" eb="5">
      <t>ハルオ</t>
    </rPh>
    <phoneticPr fontId="7"/>
  </si>
  <si>
    <t>西尾　晴夫（本店）</t>
    <rPh sb="0" eb="2">
      <t>ニシオ</t>
    </rPh>
    <rPh sb="3" eb="5">
      <t>ハルオ</t>
    </rPh>
    <rPh sb="6" eb="8">
      <t>ホンテン</t>
    </rPh>
    <phoneticPr fontId="7"/>
  </si>
  <si>
    <t>京都府南丹市美山町島英サ２９番地</t>
    <phoneticPr fontId="7"/>
  </si>
  <si>
    <t>0771－75－5088</t>
    <phoneticPr fontId="7"/>
  </si>
  <si>
    <t>1000011</t>
  </si>
  <si>
    <t>株式会社大興ネクスタ</t>
    <rPh sb="0" eb="2">
      <t>カブシキ</t>
    </rPh>
    <rPh sb="2" eb="4">
      <t>カイシャ</t>
    </rPh>
    <rPh sb="4" eb="6">
      <t>ダイコウ</t>
    </rPh>
    <phoneticPr fontId="7"/>
  </si>
  <si>
    <t>今井　榮一</t>
    <rPh sb="0" eb="2">
      <t>イマイ</t>
    </rPh>
    <rPh sb="3" eb="5">
      <t>エイイチ</t>
    </rPh>
    <phoneticPr fontId="7"/>
  </si>
  <si>
    <t>芦田　高光（本店）</t>
    <rPh sb="0" eb="2">
      <t>アシダ</t>
    </rPh>
    <rPh sb="3" eb="5">
      <t>タカミツ</t>
    </rPh>
    <rPh sb="6" eb="8">
      <t>ホンテン</t>
    </rPh>
    <phoneticPr fontId="7"/>
  </si>
  <si>
    <t>東京都練馬区関町東２丁目１３番１２号</t>
    <phoneticPr fontId="7"/>
  </si>
  <si>
    <t>03－3928－1811</t>
    <phoneticPr fontId="7"/>
  </si>
  <si>
    <t>1000014</t>
  </si>
  <si>
    <t>株式会社大一不動産</t>
    <rPh sb="0" eb="4">
      <t>カブシキガイシャ</t>
    </rPh>
    <rPh sb="4" eb="9">
      <t>ダイイチフドウサン</t>
    </rPh>
    <phoneticPr fontId="7"/>
  </si>
  <si>
    <t>小板橋　博幸</t>
    <rPh sb="0" eb="3">
      <t>コイタバシ</t>
    </rPh>
    <rPh sb="4" eb="6">
      <t>ヒロユキ</t>
    </rPh>
    <phoneticPr fontId="7"/>
  </si>
  <si>
    <t>小板橋　博幸（本店）</t>
    <rPh sb="0" eb="3">
      <t>コイタバシ</t>
    </rPh>
    <rPh sb="4" eb="6">
      <t>ヒロユキ</t>
    </rPh>
    <rPh sb="7" eb="9">
      <t>ホンテン</t>
    </rPh>
    <phoneticPr fontId="7"/>
  </si>
  <si>
    <t>栃木県大田原市紫塚１丁目１４番１３号</t>
    <phoneticPr fontId="7"/>
  </si>
  <si>
    <t>0287－22－5119</t>
    <phoneticPr fontId="7"/>
  </si>
  <si>
    <t>1000015</t>
  </si>
  <si>
    <t>株式会社NFTK</t>
    <rPh sb="0" eb="4">
      <t>カブシキガイシャ</t>
    </rPh>
    <phoneticPr fontId="7"/>
  </si>
  <si>
    <t>村上　康子</t>
    <rPh sb="0" eb="2">
      <t>ムラカミ</t>
    </rPh>
    <rPh sb="3" eb="5">
      <t>ヤスコ</t>
    </rPh>
    <phoneticPr fontId="7"/>
  </si>
  <si>
    <t>村上　武平（本店）</t>
    <rPh sb="0" eb="2">
      <t>ムラカミ</t>
    </rPh>
    <rPh sb="3" eb="5">
      <t>タケヒラ</t>
    </rPh>
    <rPh sb="6" eb="8">
      <t>ホンテン</t>
    </rPh>
    <phoneticPr fontId="7"/>
  </si>
  <si>
    <t>北海道札幌市中央区北三条西１７丁目２番地３５</t>
    <phoneticPr fontId="7"/>
  </si>
  <si>
    <t>011－631－8193</t>
    <phoneticPr fontId="7"/>
  </si>
  <si>
    <t>1000016</t>
  </si>
  <si>
    <t>株式会社フジハウジング</t>
    <rPh sb="0" eb="4">
      <t>カブシキガイシャ</t>
    </rPh>
    <phoneticPr fontId="7"/>
  </si>
  <si>
    <t>藤田　田</t>
    <rPh sb="0" eb="2">
      <t>フジタ</t>
    </rPh>
    <rPh sb="3" eb="4">
      <t>デン</t>
    </rPh>
    <phoneticPr fontId="7"/>
  </si>
  <si>
    <t>埼玉県久喜市久喜東２丁目４番１号</t>
    <phoneticPr fontId="7"/>
  </si>
  <si>
    <t>0480－26－4568</t>
    <phoneticPr fontId="7"/>
  </si>
  <si>
    <t>〇</t>
    <phoneticPr fontId="7"/>
  </si>
  <si>
    <t>1000017</t>
  </si>
  <si>
    <t>株式会社池田山エステート</t>
    <rPh sb="0" eb="4">
      <t>カブシキガイシャ</t>
    </rPh>
    <rPh sb="4" eb="7">
      <t>イケダヤマ</t>
    </rPh>
    <phoneticPr fontId="7"/>
  </si>
  <si>
    <t>重松　睦</t>
    <rPh sb="0" eb="2">
      <t>シゲマツ</t>
    </rPh>
    <rPh sb="3" eb="4">
      <t>ムツ</t>
    </rPh>
    <phoneticPr fontId="7"/>
  </si>
  <si>
    <t>淡路　晃太郎（本店）</t>
    <rPh sb="0" eb="2">
      <t>アワジ</t>
    </rPh>
    <rPh sb="3" eb="6">
      <t>コウタロウ</t>
    </rPh>
    <rPh sb="7" eb="9">
      <t>ホンテン</t>
    </rPh>
    <phoneticPr fontId="7"/>
  </si>
  <si>
    <t>東京都港区高輪３丁目１０番２号</t>
    <phoneticPr fontId="7"/>
  </si>
  <si>
    <t>03－6721－6865</t>
    <phoneticPr fontId="7"/>
  </si>
  <si>
    <t>金融庁長官・国土交通大臣登録業者数</t>
    <rPh sb="15" eb="16">
      <t>シャ</t>
    </rPh>
    <rPh sb="16" eb="17">
      <t>スウ</t>
    </rPh>
    <phoneticPr fontId="7"/>
  </si>
  <si>
    <t>都道府県知事登録事業者</t>
    <rPh sb="0" eb="4">
      <t>トドウフケン</t>
    </rPh>
    <rPh sb="4" eb="6">
      <t>チジ</t>
    </rPh>
    <rPh sb="6" eb="8">
      <t>トウロク</t>
    </rPh>
    <rPh sb="8" eb="11">
      <t>ジギョウシャ</t>
    </rPh>
    <phoneticPr fontId="7"/>
  </si>
  <si>
    <t>宮城県</t>
    <rPh sb="0" eb="2">
      <t>ミヤギ</t>
    </rPh>
    <rPh sb="2" eb="3">
      <t>ケン</t>
    </rPh>
    <phoneticPr fontId="7"/>
  </si>
  <si>
    <t>0040001</t>
    <phoneticPr fontId="7"/>
  </si>
  <si>
    <t>株式会社ユカリエ</t>
    <rPh sb="0" eb="4">
      <t>カブシキガイシャ</t>
    </rPh>
    <phoneticPr fontId="7"/>
  </si>
  <si>
    <t>永野　健太</t>
    <rPh sb="0" eb="2">
      <t>ナガノ</t>
    </rPh>
    <rPh sb="3" eb="5">
      <t>ケンタ</t>
    </rPh>
    <phoneticPr fontId="7"/>
  </si>
  <si>
    <t>端倉　哲也（本店）</t>
    <rPh sb="0" eb="1">
      <t>ハシ</t>
    </rPh>
    <rPh sb="1" eb="2">
      <t>クラ</t>
    </rPh>
    <rPh sb="3" eb="5">
      <t>テツヤ</t>
    </rPh>
    <rPh sb="6" eb="8">
      <t>ホンテン</t>
    </rPh>
    <phoneticPr fontId="7"/>
  </si>
  <si>
    <t>宮城県仙台市若林区荒井東１丁目６番地の６</t>
    <phoneticPr fontId="7"/>
  </si>
  <si>
    <t>○</t>
  </si>
  <si>
    <t>千葉県</t>
    <rPh sb="0" eb="3">
      <t>チバケン</t>
    </rPh>
    <phoneticPr fontId="7"/>
  </si>
  <si>
    <t>0120001</t>
    <phoneticPr fontId="7"/>
  </si>
  <si>
    <t>株式会社Myアセット</t>
    <rPh sb="0" eb="2">
      <t>カブシキ</t>
    </rPh>
    <rPh sb="2" eb="4">
      <t>カイシャ</t>
    </rPh>
    <phoneticPr fontId="7"/>
  </si>
  <si>
    <t>土肥　伸一郎</t>
    <rPh sb="0" eb="2">
      <t>ドイ</t>
    </rPh>
    <rPh sb="3" eb="6">
      <t>シンイチロウ</t>
    </rPh>
    <phoneticPr fontId="7"/>
  </si>
  <si>
    <t>清水　俊介（本店）</t>
    <rPh sb="0" eb="2">
      <t>シミズ</t>
    </rPh>
    <rPh sb="3" eb="5">
      <t>シュンスケ</t>
    </rPh>
    <rPh sb="6" eb="8">
      <t>ホンテン</t>
    </rPh>
    <phoneticPr fontId="7"/>
  </si>
  <si>
    <t>千葉県松戸市小根本３７番地の３</t>
    <phoneticPr fontId="7"/>
  </si>
  <si>
    <t>東京都</t>
    <rPh sb="0" eb="3">
      <t>トウキョウト</t>
    </rPh>
    <phoneticPr fontId="7"/>
  </si>
  <si>
    <t>0130004</t>
  </si>
  <si>
    <t>梶尾　祐司</t>
    <rPh sb="0" eb="2">
      <t>カジオ</t>
    </rPh>
    <rPh sb="3" eb="5">
      <t>ユウジ</t>
    </rPh>
    <phoneticPr fontId="7"/>
  </si>
  <si>
    <t>東京都新宿区西新宿６丁目８番１号住友不動産新宿オークタワー９階</t>
    <phoneticPr fontId="7"/>
  </si>
  <si>
    <t>0130008</t>
    <phoneticPr fontId="7"/>
  </si>
  <si>
    <t>イー・トップ株式会社</t>
    <rPh sb="6" eb="10">
      <t>カブシキカイシャ</t>
    </rPh>
    <phoneticPr fontId="7"/>
  </si>
  <si>
    <t>飯塚　昌吾</t>
    <phoneticPr fontId="7"/>
  </si>
  <si>
    <t>泉　大輔（本店）</t>
    <rPh sb="0" eb="1">
      <t>イズミ</t>
    </rPh>
    <rPh sb="2" eb="4">
      <t>ダイスケ</t>
    </rPh>
    <rPh sb="5" eb="7">
      <t>ホンテン</t>
    </rPh>
    <phoneticPr fontId="7"/>
  </si>
  <si>
    <t>東京都千代田区三番町７番地１４</t>
    <rPh sb="11" eb="13">
      <t>バンチ</t>
    </rPh>
    <phoneticPr fontId="7"/>
  </si>
  <si>
    <t>0130009</t>
  </si>
  <si>
    <t>H2O株式会社</t>
    <rPh sb="3" eb="7">
      <t>カブシキガイシャ</t>
    </rPh>
    <phoneticPr fontId="7"/>
  </si>
  <si>
    <t>岡本　和興</t>
    <rPh sb="0" eb="2">
      <t>オカモト</t>
    </rPh>
    <rPh sb="3" eb="4">
      <t>カズ</t>
    </rPh>
    <rPh sb="4" eb="5">
      <t>キョウ</t>
    </rPh>
    <phoneticPr fontId="7"/>
  </si>
  <si>
    <t>千葉　純（本店）</t>
    <rPh sb="0" eb="2">
      <t>チバ</t>
    </rPh>
    <rPh sb="3" eb="4">
      <t>ジュン</t>
    </rPh>
    <rPh sb="5" eb="7">
      <t>ホンテン</t>
    </rPh>
    <phoneticPr fontId="7"/>
  </si>
  <si>
    <t>東京都港区南青山６丁目３番１３号</t>
    <phoneticPr fontId="7"/>
  </si>
  <si>
    <t>0130011</t>
    <phoneticPr fontId="7"/>
  </si>
  <si>
    <t>リズム株式会社</t>
    <rPh sb="3" eb="7">
      <t>カブシキガイシャ</t>
    </rPh>
    <phoneticPr fontId="7"/>
  </si>
  <si>
    <t>齋藤　信勝</t>
    <rPh sb="0" eb="2">
      <t>サイトウ</t>
    </rPh>
    <rPh sb="3" eb="5">
      <t>ノブカツ</t>
    </rPh>
    <phoneticPr fontId="7"/>
  </si>
  <si>
    <t>山本　美貴（本店）</t>
    <rPh sb="0" eb="2">
      <t>ヤマモト</t>
    </rPh>
    <rPh sb="3" eb="5">
      <t>ミキ</t>
    </rPh>
    <rPh sb="6" eb="8">
      <t>ホンテン</t>
    </rPh>
    <phoneticPr fontId="7"/>
  </si>
  <si>
    <t>東京都渋谷区桜丘町１３番３号</t>
    <phoneticPr fontId="7"/>
  </si>
  <si>
    <t>0130012</t>
  </si>
  <si>
    <t>株式会社FGH</t>
    <rPh sb="0" eb="4">
      <t>カブシキガイシャ</t>
    </rPh>
    <phoneticPr fontId="7"/>
  </si>
  <si>
    <t>山丸　慎太郎</t>
    <rPh sb="0" eb="2">
      <t>ヤママル</t>
    </rPh>
    <rPh sb="3" eb="6">
      <t>シンタロウ</t>
    </rPh>
    <phoneticPr fontId="7"/>
  </si>
  <si>
    <t>小嶋　仁（本店）</t>
    <rPh sb="0" eb="2">
      <t>コジマ</t>
    </rPh>
    <rPh sb="3" eb="4">
      <t>ジン</t>
    </rPh>
    <rPh sb="5" eb="7">
      <t>ホンテン</t>
    </rPh>
    <phoneticPr fontId="7"/>
  </si>
  <si>
    <t>東京都千代田区九段北４丁目１番３号日本ビルディング九段別館５階</t>
    <phoneticPr fontId="7"/>
  </si>
  <si>
    <t>0130013</t>
  </si>
  <si>
    <t>株式会社ニッテイライフ</t>
    <rPh sb="0" eb="4">
      <t>カブシキガイシャ</t>
    </rPh>
    <phoneticPr fontId="7"/>
  </si>
  <si>
    <t>佐藤　隆之</t>
    <rPh sb="0" eb="2">
      <t>サトウ</t>
    </rPh>
    <rPh sb="3" eb="5">
      <t>タカユキ</t>
    </rPh>
    <phoneticPr fontId="7"/>
  </si>
  <si>
    <t>染谷　啓（本店）</t>
    <rPh sb="0" eb="2">
      <t>ソメヤ</t>
    </rPh>
    <rPh sb="3" eb="4">
      <t>アキラ</t>
    </rPh>
    <rPh sb="5" eb="7">
      <t>ホンテン</t>
    </rPh>
    <phoneticPr fontId="7"/>
  </si>
  <si>
    <t>東京都新宿区新宿６丁目２８番７号</t>
    <phoneticPr fontId="7"/>
  </si>
  <si>
    <t>0130014</t>
  </si>
  <si>
    <t>株式会社エイシンコーポレーション</t>
    <rPh sb="0" eb="4">
      <t>カブシキガイシャ</t>
    </rPh>
    <phoneticPr fontId="7"/>
  </si>
  <si>
    <t>山口　英</t>
    <rPh sb="0" eb="2">
      <t>ヤマグチ</t>
    </rPh>
    <rPh sb="3" eb="4">
      <t>エイ</t>
    </rPh>
    <phoneticPr fontId="7"/>
  </si>
  <si>
    <t>鷹箸　友久（本店）</t>
    <rPh sb="0" eb="2">
      <t>タカノハシ</t>
    </rPh>
    <rPh sb="3" eb="5">
      <t>トモヒサ</t>
    </rPh>
    <rPh sb="6" eb="8">
      <t>ホンテン</t>
    </rPh>
    <phoneticPr fontId="7"/>
  </si>
  <si>
    <t>東京都北区滝野川５丁目５番５号</t>
    <phoneticPr fontId="7"/>
  </si>
  <si>
    <t>0130015</t>
  </si>
  <si>
    <t>株式会社トラスト</t>
    <rPh sb="0" eb="4">
      <t>カブシキガイシャ</t>
    </rPh>
    <phoneticPr fontId="7"/>
  </si>
  <si>
    <t>名鏡　龍之介</t>
    <rPh sb="0" eb="2">
      <t>ナカガミ</t>
    </rPh>
    <rPh sb="3" eb="6">
      <t>リュウノスケ</t>
    </rPh>
    <phoneticPr fontId="7"/>
  </si>
  <si>
    <t>名鏡　幸子（本店）</t>
    <rPh sb="0" eb="2">
      <t>メイキョウ</t>
    </rPh>
    <rPh sb="3" eb="5">
      <t>ユキコ</t>
    </rPh>
    <rPh sb="6" eb="8">
      <t>ホンテン</t>
    </rPh>
    <phoneticPr fontId="7"/>
  </si>
  <si>
    <t>東京都中央区銀座３丁目１０番６号マルイト銀座第３ビル３Ｆ</t>
    <phoneticPr fontId="7"/>
  </si>
  <si>
    <t>神奈川県</t>
    <rPh sb="0" eb="3">
      <t>カナガワ</t>
    </rPh>
    <rPh sb="3" eb="4">
      <t>ケン</t>
    </rPh>
    <phoneticPr fontId="7"/>
  </si>
  <si>
    <t>0140002</t>
    <phoneticPr fontId="7"/>
  </si>
  <si>
    <t>コーヨープランニング株式会社</t>
    <rPh sb="10" eb="14">
      <t>カブシキカイシャ</t>
    </rPh>
    <phoneticPr fontId="7"/>
  </si>
  <si>
    <t>小野田　孔明</t>
    <rPh sb="0" eb="3">
      <t>オノダ</t>
    </rPh>
    <rPh sb="4" eb="6">
      <t>コウメイ</t>
    </rPh>
    <phoneticPr fontId="7"/>
  </si>
  <si>
    <t>小野田　孔明（本店）</t>
    <rPh sb="0" eb="3">
      <t>オノダ</t>
    </rPh>
    <rPh sb="4" eb="6">
      <t>コウメイ</t>
    </rPh>
    <rPh sb="7" eb="9">
      <t>ホンテン</t>
    </rPh>
    <phoneticPr fontId="7"/>
  </si>
  <si>
    <t>神奈川県横浜市西区浅間町１丁目４番７号</t>
    <phoneticPr fontId="7"/>
  </si>
  <si>
    <t>0140004</t>
  </si>
  <si>
    <t>株式会社ビルド</t>
    <rPh sb="0" eb="2">
      <t>カブシキ</t>
    </rPh>
    <rPh sb="2" eb="4">
      <t>カイシャ</t>
    </rPh>
    <phoneticPr fontId="7"/>
  </si>
  <si>
    <t>塚越　隆行</t>
    <rPh sb="0" eb="2">
      <t>ツカコシ</t>
    </rPh>
    <rPh sb="3" eb="5">
      <t>タカユキ</t>
    </rPh>
    <phoneticPr fontId="7"/>
  </si>
  <si>
    <t>塚越　隆行（本店）
遠藤　豊明（本店）</t>
    <rPh sb="0" eb="2">
      <t>ツカコシ</t>
    </rPh>
    <rPh sb="3" eb="5">
      <t>タカユキ</t>
    </rPh>
    <rPh sb="6" eb="8">
      <t>ホンテン</t>
    </rPh>
    <rPh sb="10" eb="12">
      <t>エンドウ</t>
    </rPh>
    <rPh sb="13" eb="15">
      <t>トヨアキ</t>
    </rPh>
    <rPh sb="16" eb="18">
      <t>ホンテン</t>
    </rPh>
    <phoneticPr fontId="7"/>
  </si>
  <si>
    <t>神奈川県横浜市西区浅間町１丁目２番地６</t>
    <phoneticPr fontId="7"/>
  </si>
  <si>
    <t>0140005</t>
  </si>
  <si>
    <t>biid Investment株式会社</t>
    <rPh sb="15" eb="17">
      <t>カブシキ</t>
    </rPh>
    <rPh sb="17" eb="19">
      <t>カイシャ</t>
    </rPh>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</si>
  <si>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</si>
  <si>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</si>
  <si>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</si>
  <si>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0140006</t>
  </si>
  <si>
    <t>株式会社日本ブライトパートナーズ</t>
    <rPh sb="0" eb="4">
      <t>カブシキガイシャ</t>
    </rPh>
    <rPh sb="4" eb="6">
      <t>ニホン</t>
    </rPh>
    <phoneticPr fontId="7"/>
  </si>
  <si>
    <t>松永　明憲</t>
    <rPh sb="0" eb="2">
      <t>マツナガ</t>
    </rPh>
    <rPh sb="3" eb="5">
      <t>アキノリ</t>
    </rPh>
    <phoneticPr fontId="7"/>
  </si>
  <si>
    <t>松永　明憲（本店）</t>
    <rPh sb="0" eb="2">
      <t>マツナガ</t>
    </rPh>
    <rPh sb="3" eb="5">
      <t>アキノリ</t>
    </rPh>
    <rPh sb="6" eb="8">
      <t>ホンテン</t>
    </rPh>
    <phoneticPr fontId="7"/>
  </si>
  <si>
    <t>神奈川県横浜市中区長者町３丁目８番地１３ＴＫ関内プラザ４０１Ｂ</t>
    <phoneticPr fontId="7"/>
  </si>
  <si>
    <t>0140007</t>
  </si>
  <si>
    <t>株式会社リプラン</t>
    <rPh sb="0" eb="4">
      <t>カブシキガイシャ</t>
    </rPh>
    <phoneticPr fontId="7"/>
  </si>
  <si>
    <t>三浦　洋平</t>
    <rPh sb="0" eb="2">
      <t>ミウラ</t>
    </rPh>
    <rPh sb="3" eb="5">
      <t>ヨウヘイ</t>
    </rPh>
    <phoneticPr fontId="7"/>
  </si>
  <si>
    <t>藤原　廉（本店）</t>
    <rPh sb="0" eb="2">
      <t>フジワラ</t>
    </rPh>
    <rPh sb="3" eb="4">
      <t>レン</t>
    </rPh>
    <rPh sb="5" eb="7">
      <t>ホンテン</t>
    </rPh>
    <phoneticPr fontId="7"/>
  </si>
  <si>
    <t>石川県</t>
    <rPh sb="0" eb="3">
      <t>イシカワケン</t>
    </rPh>
    <phoneticPr fontId="7"/>
  </si>
  <si>
    <t>0170001</t>
    <phoneticPr fontId="7"/>
  </si>
  <si>
    <t>ヨーク株式会社</t>
    <rPh sb="3" eb="5">
      <t>カブシキ</t>
    </rPh>
    <rPh sb="5" eb="7">
      <t>カイシャ</t>
    </rPh>
    <phoneticPr fontId="7"/>
  </si>
  <si>
    <t>米林　正克</t>
    <rPh sb="0" eb="2">
      <t>ヨネバヤシ</t>
    </rPh>
    <rPh sb="3" eb="5">
      <t>マサカツ</t>
    </rPh>
    <phoneticPr fontId="7"/>
  </si>
  <si>
    <t>米林　正克（本店）</t>
    <rPh sb="0" eb="2">
      <t>ヨネバヤシ</t>
    </rPh>
    <rPh sb="3" eb="5">
      <t>マサカツ</t>
    </rPh>
    <rPh sb="6" eb="8">
      <t>ホンテン</t>
    </rPh>
    <phoneticPr fontId="7"/>
  </si>
  <si>
    <t>石川県金沢市八日市１丁目６３４番地</t>
    <phoneticPr fontId="7"/>
  </si>
  <si>
    <t>静岡県</t>
    <rPh sb="0" eb="3">
      <t>シズオカケン</t>
    </rPh>
    <phoneticPr fontId="7"/>
  </si>
  <si>
    <t>0220001</t>
    <phoneticPr fontId="7"/>
  </si>
  <si>
    <t>株式会社さくらパートナーズ</t>
    <rPh sb="0" eb="4">
      <t>カブシキガイシャ</t>
    </rPh>
    <phoneticPr fontId="7"/>
  </si>
  <si>
    <t>廣井　重人</t>
    <rPh sb="0" eb="2">
      <t>ヒロイ</t>
    </rPh>
    <rPh sb="3" eb="5">
      <t>シゲト</t>
    </rPh>
    <phoneticPr fontId="7"/>
  </si>
  <si>
    <t>廣井　重人（本店）</t>
    <rPh sb="0" eb="2">
      <t>ヒロイ</t>
    </rPh>
    <rPh sb="3" eb="5">
      <t>シゲト</t>
    </rPh>
    <rPh sb="6" eb="8">
      <t>ホンテン</t>
    </rPh>
    <phoneticPr fontId="7"/>
  </si>
  <si>
    <t>静岡県伊東市玖須美元和田７１６番地の４６１</t>
    <phoneticPr fontId="7"/>
  </si>
  <si>
    <t>0220002</t>
  </si>
  <si>
    <t>株式会社Sweets Investment</t>
    <rPh sb="0" eb="4">
      <t>カブシキガイシャ</t>
    </rPh>
    <phoneticPr fontId="7"/>
  </si>
  <si>
    <t>玉木　潤一郎</t>
    <rPh sb="0" eb="2">
      <t>タマキ</t>
    </rPh>
    <rPh sb="3" eb="6">
      <t>ジュンイチロウ</t>
    </rPh>
    <phoneticPr fontId="7"/>
  </si>
  <si>
    <t>石川　優治（本店）</t>
    <rPh sb="0" eb="2">
      <t>イシカワ</t>
    </rPh>
    <rPh sb="3" eb="5">
      <t>ユウジ</t>
    </rPh>
    <phoneticPr fontId="7"/>
  </si>
  <si>
    <t>静岡県静岡市駿河区下川原６丁目２６番１４号</t>
    <phoneticPr fontId="7"/>
  </si>
  <si>
    <t>○</t>
    <phoneticPr fontId="7"/>
  </si>
  <si>
    <t>滋賀県</t>
    <rPh sb="0" eb="3">
      <t>シガケン</t>
    </rPh>
    <phoneticPr fontId="7"/>
  </si>
  <si>
    <t>0250002</t>
    <phoneticPr fontId="7"/>
  </si>
  <si>
    <t>sublime不動産販売株式会社</t>
    <rPh sb="7" eb="12">
      <t>フドウサンハンバイ</t>
    </rPh>
    <rPh sb="12" eb="16">
      <t>カブシキガイシャ</t>
    </rPh>
    <phoneticPr fontId="7"/>
  </si>
  <si>
    <t>南井　崇作</t>
    <rPh sb="0" eb="2">
      <t>ミナミイ</t>
    </rPh>
    <rPh sb="3" eb="5">
      <t>シュウサク</t>
    </rPh>
    <phoneticPr fontId="7"/>
  </si>
  <si>
    <t>滋賀県守山市焔魔堂町２３６番地</t>
    <phoneticPr fontId="7"/>
  </si>
  <si>
    <t>0250003</t>
    <phoneticPr fontId="7"/>
  </si>
  <si>
    <t>株式会社エム・ジェイホーム</t>
    <rPh sb="0" eb="4">
      <t>カブシキガイシャ</t>
    </rPh>
    <phoneticPr fontId="7"/>
  </si>
  <si>
    <t>葛川　睦</t>
    <rPh sb="0" eb="2">
      <t>クズカワ</t>
    </rPh>
    <rPh sb="3" eb="4">
      <t>ムツ</t>
    </rPh>
    <phoneticPr fontId="7"/>
  </si>
  <si>
    <t>葛川　睦（本店）</t>
    <rPh sb="0" eb="2">
      <t>クズカワ</t>
    </rPh>
    <rPh sb="3" eb="4">
      <t>ムツ</t>
    </rPh>
    <rPh sb="5" eb="7">
      <t>ホンテン</t>
    </rPh>
    <phoneticPr fontId="7"/>
  </si>
  <si>
    <t>滋賀県長浜市八幡東町９６番地１</t>
    <phoneticPr fontId="7"/>
  </si>
  <si>
    <t>大阪府</t>
    <rPh sb="0" eb="3">
      <t>オオサカフ</t>
    </rPh>
    <phoneticPr fontId="7"/>
  </si>
  <si>
    <t>0270003</t>
    <phoneticPr fontId="7"/>
  </si>
  <si>
    <t>株式会社サンジミアーノ</t>
    <rPh sb="0" eb="4">
      <t>カブシキカイシャ</t>
    </rPh>
    <phoneticPr fontId="7"/>
  </si>
  <si>
    <t>樫井　里紗</t>
    <rPh sb="0" eb="2">
      <t>カシイ</t>
    </rPh>
    <rPh sb="3" eb="5">
      <t>リサ</t>
    </rPh>
    <phoneticPr fontId="7"/>
  </si>
  <si>
    <t>樫井　賢一（本店）</t>
    <rPh sb="0" eb="2">
      <t>カシイ</t>
    </rPh>
    <rPh sb="3" eb="5">
      <t>ケンイチ</t>
    </rPh>
    <rPh sb="6" eb="8">
      <t>ホンテン</t>
    </rPh>
    <phoneticPr fontId="7"/>
  </si>
  <si>
    <t>大阪府泉南郡熊取町五門東３丁目３３番３６号</t>
    <phoneticPr fontId="7"/>
  </si>
  <si>
    <t>0270005</t>
    <phoneticPr fontId="7"/>
  </si>
  <si>
    <t>株式会社岩崎不動産</t>
    <rPh sb="0" eb="4">
      <t>カブシキガイシャ</t>
    </rPh>
    <rPh sb="4" eb="6">
      <t>イワサキ</t>
    </rPh>
    <rPh sb="6" eb="9">
      <t>フドウサン</t>
    </rPh>
    <phoneticPr fontId="7"/>
  </si>
  <si>
    <t>岩﨑　桂子</t>
    <rPh sb="0" eb="2">
      <t>イワサキ</t>
    </rPh>
    <rPh sb="3" eb="5">
      <t>ケイコ</t>
    </rPh>
    <phoneticPr fontId="7"/>
  </si>
  <si>
    <t>岩﨑　一樹（本店）</t>
    <rPh sb="0" eb="2">
      <t>イワサキ</t>
    </rPh>
    <rPh sb="3" eb="5">
      <t>カズキ</t>
    </rPh>
    <rPh sb="6" eb="8">
      <t>ホンテン</t>
    </rPh>
    <phoneticPr fontId="7"/>
  </si>
  <si>
    <t>大阪府大阪市東住吉区南田辺５丁目４番７号</t>
    <phoneticPr fontId="7"/>
  </si>
  <si>
    <t>0270008</t>
    <phoneticPr fontId="7"/>
  </si>
  <si>
    <t>株式会社大阪真和エンタープライズ</t>
    <rPh sb="0" eb="4">
      <t>カブシキガイシャ</t>
    </rPh>
    <rPh sb="4" eb="6">
      <t>オオサカ</t>
    </rPh>
    <rPh sb="6" eb="8">
      <t>シンワ</t>
    </rPh>
    <phoneticPr fontId="7"/>
  </si>
  <si>
    <t>富永　学（本店）</t>
    <rPh sb="0" eb="2">
      <t>トミナガ</t>
    </rPh>
    <rPh sb="3" eb="4">
      <t>マナ</t>
    </rPh>
    <rPh sb="5" eb="7">
      <t>ホンテン</t>
    </rPh>
    <phoneticPr fontId="7"/>
  </si>
  <si>
    <t>大阪府大阪市北区西天満２丁目６番８号</t>
    <phoneticPr fontId="7"/>
  </si>
  <si>
    <t>0270010</t>
  </si>
  <si>
    <t>株式会社イー・トラスト</t>
    <rPh sb="0" eb="4">
      <t>カブシキガイシャ</t>
    </rPh>
    <phoneticPr fontId="7"/>
  </si>
  <si>
    <t>森　智寛</t>
    <rPh sb="0" eb="1">
      <t>モリ</t>
    </rPh>
    <rPh sb="2" eb="4">
      <t>トモヒロ</t>
    </rPh>
    <phoneticPr fontId="7"/>
  </si>
  <si>
    <t>松尾　勝（本店）</t>
    <rPh sb="0" eb="2">
      <t>マツオ</t>
    </rPh>
    <rPh sb="3" eb="4">
      <t>マサル</t>
    </rPh>
    <rPh sb="5" eb="7">
      <t>ホンテン</t>
    </rPh>
    <phoneticPr fontId="7"/>
  </si>
  <si>
    <t>大阪府大阪市中央区南船場２丁目９番１４号</t>
    <phoneticPr fontId="7"/>
  </si>
  <si>
    <t>0270011</t>
  </si>
  <si>
    <t>株式会社GREEDY</t>
    <rPh sb="0" eb="4">
      <t>カブ</t>
    </rPh>
    <phoneticPr fontId="7"/>
  </si>
  <si>
    <t>吉住　清美</t>
    <rPh sb="0" eb="2">
      <t>ヨシズミ</t>
    </rPh>
    <rPh sb="3" eb="5">
      <t>キヨミ</t>
    </rPh>
    <phoneticPr fontId="7"/>
  </si>
  <si>
    <t>谷　千世（本店）</t>
    <rPh sb="0" eb="1">
      <t>タニ</t>
    </rPh>
    <rPh sb="2" eb="4">
      <t>チセ</t>
    </rPh>
    <rPh sb="5" eb="7">
      <t>ホンテン</t>
    </rPh>
    <phoneticPr fontId="7"/>
  </si>
  <si>
    <t>大阪府大阪市西区北堀江１丁目１番７号</t>
    <phoneticPr fontId="7"/>
  </si>
  <si>
    <t>0270012</t>
  </si>
  <si>
    <t>株式会社新成トラスト</t>
    <rPh sb="0" eb="4">
      <t>カブシキガイシャ</t>
    </rPh>
    <rPh sb="4" eb="6">
      <t>シンセイ</t>
    </rPh>
    <phoneticPr fontId="7"/>
  </si>
  <si>
    <t>冨士井　直哉</t>
    <rPh sb="0" eb="3">
      <t>フジイ</t>
    </rPh>
    <rPh sb="4" eb="6">
      <t>ナオヤ</t>
    </rPh>
    <phoneticPr fontId="7"/>
  </si>
  <si>
    <t>塩田　信代（本店）</t>
    <rPh sb="0" eb="2">
      <t>シオタ</t>
    </rPh>
    <rPh sb="3" eb="5">
      <t>ノブヨ</t>
    </rPh>
    <rPh sb="6" eb="8">
      <t>ホンテン</t>
    </rPh>
    <phoneticPr fontId="7"/>
  </si>
  <si>
    <t>大阪府大阪市中央区道修町１丁目６番７号</t>
    <phoneticPr fontId="7"/>
  </si>
  <si>
    <t>和歌山県</t>
    <rPh sb="0" eb="4">
      <t>ワカヤマケン</t>
    </rPh>
    <phoneticPr fontId="7"/>
  </si>
  <si>
    <t>0300001</t>
    <phoneticPr fontId="7"/>
  </si>
  <si>
    <t>山田　茂</t>
    <rPh sb="0" eb="2">
      <t>ヤマダ</t>
    </rPh>
    <rPh sb="3" eb="4">
      <t>シゲル</t>
    </rPh>
    <phoneticPr fontId="7"/>
  </si>
  <si>
    <t>山田　富雄（本店）</t>
    <rPh sb="0" eb="2">
      <t>ヤマダ</t>
    </rPh>
    <rPh sb="3" eb="5">
      <t>トミオ</t>
    </rPh>
    <rPh sb="6" eb="8">
      <t>ホンテン</t>
    </rPh>
    <phoneticPr fontId="7"/>
  </si>
  <si>
    <t>和歌山県和歌山市中之島１５１８番地中之島８０１ビル５階</t>
    <phoneticPr fontId="7"/>
  </si>
  <si>
    <t>0300002</t>
    <phoneticPr fontId="7"/>
  </si>
  <si>
    <t>株式会社和み</t>
    <rPh sb="0" eb="4">
      <t>カブシキガイシャ</t>
    </rPh>
    <rPh sb="4" eb="5">
      <t>ナゴミ</t>
    </rPh>
    <phoneticPr fontId="7"/>
  </si>
  <si>
    <t>古田　高士</t>
    <rPh sb="0" eb="2">
      <t>フルタ</t>
    </rPh>
    <rPh sb="3" eb="5">
      <t>タカシ</t>
    </rPh>
    <phoneticPr fontId="7"/>
  </si>
  <si>
    <t>古田　高士（本店）</t>
    <rPh sb="0" eb="2">
      <t>フルタ</t>
    </rPh>
    <rPh sb="3" eb="5">
      <t>タカシ</t>
    </rPh>
    <rPh sb="6" eb="8">
      <t>ホンテン</t>
    </rPh>
    <phoneticPr fontId="7"/>
  </si>
  <si>
    <t>和歌山県和歌山市吉田３８６番地和歌山プラザビル４０２号</t>
    <phoneticPr fontId="7"/>
  </si>
  <si>
    <t>愛知県</t>
    <rPh sb="0" eb="3">
      <t>アイチケン</t>
    </rPh>
    <phoneticPr fontId="7"/>
  </si>
  <si>
    <t>0230001</t>
    <phoneticPr fontId="7"/>
  </si>
  <si>
    <t>株式会社OnePiece</t>
    <rPh sb="0" eb="4">
      <t>カブシキガイシャ</t>
    </rPh>
    <phoneticPr fontId="7"/>
  </si>
  <si>
    <t>前野　富早江</t>
    <rPh sb="0" eb="2">
      <t>マエノ</t>
    </rPh>
    <rPh sb="3" eb="4">
      <t>トミ</t>
    </rPh>
    <rPh sb="4" eb="5">
      <t>サ</t>
    </rPh>
    <rPh sb="5" eb="6">
      <t>エ</t>
    </rPh>
    <phoneticPr fontId="7"/>
  </si>
  <si>
    <t>前野　君勝（本店）</t>
    <rPh sb="0" eb="2">
      <t>マエノ</t>
    </rPh>
    <rPh sb="3" eb="4">
      <t>クン</t>
    </rPh>
    <rPh sb="4" eb="5">
      <t>カ</t>
    </rPh>
    <rPh sb="6" eb="8">
      <t>ホンテン</t>
    </rPh>
    <phoneticPr fontId="7"/>
  </si>
  <si>
    <t>愛知県名古屋市中区栄３丁目１５番２７号いちご栄ビル７階</t>
    <phoneticPr fontId="7"/>
  </si>
  <si>
    <t>0230002</t>
    <phoneticPr fontId="7"/>
  </si>
  <si>
    <t>御幸不動産株式会社</t>
    <rPh sb="0" eb="2">
      <t>ミユキ</t>
    </rPh>
    <rPh sb="2" eb="5">
      <t>フドウサン</t>
    </rPh>
    <rPh sb="5" eb="9">
      <t>カブシキガイシャ</t>
    </rPh>
    <phoneticPr fontId="7"/>
  </si>
  <si>
    <t>近藤　俊英</t>
    <rPh sb="0" eb="2">
      <t>コンドウ</t>
    </rPh>
    <rPh sb="3" eb="5">
      <t>シュンエイ</t>
    </rPh>
    <phoneticPr fontId="7"/>
  </si>
  <si>
    <t>平松　久典（本店）</t>
    <rPh sb="0" eb="2">
      <t>ヒラマツ</t>
    </rPh>
    <rPh sb="3" eb="5">
      <t>ヒサノリ</t>
    </rPh>
    <rPh sb="6" eb="8">
      <t>ホンテン</t>
    </rPh>
    <phoneticPr fontId="7"/>
  </si>
  <si>
    <t xml:space="preserve">愛知県岡崎市上里２丁目５番地１１	</t>
    <phoneticPr fontId="7"/>
  </si>
  <si>
    <t>沖縄県</t>
    <rPh sb="0" eb="3">
      <t>オキナワケン</t>
    </rPh>
    <phoneticPr fontId="7"/>
  </si>
  <si>
    <t>都道府県知事登録事業者数</t>
    <rPh sb="11" eb="12">
      <t>スウ</t>
    </rPh>
    <phoneticPr fontId="7"/>
  </si>
  <si>
    <t>合計事業者数</t>
    <rPh sb="0" eb="2">
      <t>ゴウケイ</t>
    </rPh>
    <rPh sb="2" eb="5">
      <t>ジギョウシャ</t>
    </rPh>
    <rPh sb="5" eb="6">
      <t>スウ</t>
    </rPh>
    <phoneticPr fontId="7"/>
  </si>
  <si>
    <r>
      <t>00</t>
    </r>
    <r>
      <rPr>
        <sz val="12"/>
        <color theme="1"/>
        <rFont val="MS UI Gothic"/>
        <family val="3"/>
        <charset val="128"/>
      </rPr>
      <t>10</t>
    </r>
    <phoneticPr fontId="2"/>
  </si>
  <si>
    <t>0016</t>
    <phoneticPr fontId="2"/>
  </si>
  <si>
    <t>0017</t>
    <phoneticPr fontId="2"/>
  </si>
  <si>
    <t>神奈川県横浜市港北区新横浜３丁目６番地１２日総第１２ビル</t>
    <phoneticPr fontId="7"/>
  </si>
  <si>
    <t>原川　久司</t>
    <rPh sb="0" eb="2">
      <t>ハラカワ</t>
    </rPh>
    <rPh sb="3" eb="5">
      <t>ヒサシ</t>
    </rPh>
    <phoneticPr fontId="7"/>
  </si>
  <si>
    <t>創企株式会社</t>
    <rPh sb="0" eb="1">
      <t>ツク</t>
    </rPh>
    <rPh sb="1" eb="2">
      <t>キ</t>
    </rPh>
    <rPh sb="2" eb="6">
      <t>カブシキガイシャ</t>
    </rPh>
    <phoneticPr fontId="2"/>
  </si>
  <si>
    <t>平川　昌勝</t>
    <rPh sb="0" eb="2">
      <t>ヒラカワ</t>
    </rPh>
    <rPh sb="3" eb="5">
      <t>マサカツ</t>
    </rPh>
    <phoneticPr fontId="2"/>
  </si>
  <si>
    <t>平川　達也（本店）</t>
    <rPh sb="0" eb="2">
      <t>ヒラカワ</t>
    </rPh>
    <rPh sb="3" eb="5">
      <t>タツヤ</t>
    </rPh>
    <rPh sb="6" eb="8">
      <t>ホンテン</t>
    </rPh>
    <phoneticPr fontId="2"/>
  </si>
  <si>
    <t>兵庫県神戸市中央区小野柄通４丁目１番１５号</t>
    <rPh sb="0" eb="3">
      <t>ヒョウゴケン</t>
    </rPh>
    <rPh sb="3" eb="6">
      <t>コウベシ</t>
    </rPh>
    <rPh sb="6" eb="9">
      <t>チュウオウク</t>
    </rPh>
    <rPh sb="9" eb="11">
      <t>オノ</t>
    </rPh>
    <rPh sb="11" eb="12">
      <t>ガラ</t>
    </rPh>
    <rPh sb="12" eb="13">
      <t>トオ</t>
    </rPh>
    <rPh sb="14" eb="16">
      <t>チョウメ</t>
    </rPh>
    <rPh sb="17" eb="18">
      <t>バン</t>
    </rPh>
    <rPh sb="20" eb="21">
      <t>ゴウ</t>
    </rPh>
    <phoneticPr fontId="2"/>
  </si>
  <si>
    <t>○</t>
    <phoneticPr fontId="2"/>
  </si>
  <si>
    <t>045ー550ー7335</t>
    <phoneticPr fontId="7"/>
  </si>
  <si>
    <t>創企株式会社</t>
  </si>
  <si>
    <t>0280004</t>
    <phoneticPr fontId="2"/>
  </si>
  <si>
    <t>（１）</t>
    <phoneticPr fontId="2"/>
  </si>
  <si>
    <t>Maki Financiers Japan株式会社</t>
    <phoneticPr fontId="2"/>
  </si>
  <si>
    <t>眞木　昭司</t>
    <phoneticPr fontId="2"/>
  </si>
  <si>
    <t>東京都千代田区平河町二丁目１２番２号ニュー福井ビル</t>
    <phoneticPr fontId="2"/>
  </si>
  <si>
    <t>〇</t>
    <phoneticPr fontId="2"/>
  </si>
  <si>
    <t>0130016</t>
  </si>
  <si>
    <t>鵜殿　隆太朗（本店）</t>
    <rPh sb="0" eb="2">
      <t>ウドノ</t>
    </rPh>
    <rPh sb="3" eb="6">
      <t>リュウタロウ</t>
    </rPh>
    <rPh sb="7" eb="9">
      <t>ホンテン</t>
    </rPh>
    <phoneticPr fontId="7"/>
  </si>
  <si>
    <t>東京都千代田区紀尾井町４番１号 ニューオータニ ガーデンコート10階</t>
    <phoneticPr fontId="7"/>
  </si>
  <si>
    <t>0270013</t>
    <phoneticPr fontId="2"/>
  </si>
  <si>
    <t>株式会社空き家総研パートナーズ</t>
    <rPh sb="0" eb="4">
      <t>カブシキガイシャ</t>
    </rPh>
    <rPh sb="4" eb="5">
      <t>ア</t>
    </rPh>
    <rPh sb="6" eb="7">
      <t>ヤ</t>
    </rPh>
    <rPh sb="7" eb="9">
      <t>ソウケン</t>
    </rPh>
    <phoneticPr fontId="7"/>
  </si>
  <si>
    <t>田口　貴士</t>
    <phoneticPr fontId="2"/>
  </si>
  <si>
    <t>原　賢二（本店）</t>
    <rPh sb="0" eb="1">
      <t>ハラ</t>
    </rPh>
    <rPh sb="2" eb="4">
      <t>ケンジ</t>
    </rPh>
    <rPh sb="5" eb="7">
      <t>ホンテン</t>
    </rPh>
    <phoneticPr fontId="7"/>
  </si>
  <si>
    <t>Maki Financiers Japan株式会社</t>
  </si>
  <si>
    <t>株式会社空き家総研パートナーズ</t>
    <rPh sb="0" eb="4">
      <t>カブシキガイシャ</t>
    </rPh>
    <rPh sb="4" eb="5">
      <t>ア</t>
    </rPh>
    <rPh sb="6" eb="7">
      <t>ヤ</t>
    </rPh>
    <rPh sb="7" eb="9">
      <t>ソウケン</t>
    </rPh>
    <phoneticPr fontId="1"/>
  </si>
  <si>
    <t>辻󠄀井　知明（本店）</t>
    <rPh sb="0" eb="3">
      <t>ツジ</t>
    </rPh>
    <rPh sb="8" eb="10">
      <t>ホンテン</t>
    </rPh>
    <phoneticPr fontId="7"/>
  </si>
  <si>
    <t>株式会社UMITO</t>
    <rPh sb="0" eb="4">
      <t>カブシキガイシャ</t>
    </rPh>
    <phoneticPr fontId="7"/>
  </si>
  <si>
    <t>株式会社UMITO</t>
    <rPh sb="0" eb="4">
      <t>カブシキガイシャ</t>
    </rPh>
    <phoneticPr fontId="1"/>
  </si>
  <si>
    <t>0270014</t>
    <phoneticPr fontId="2"/>
  </si>
  <si>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</si>
  <si>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</si>
  <si>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</si>
  <si>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</si>
  <si>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株式会社オリエントホーム</t>
    <phoneticPr fontId="1"/>
  </si>
  <si>
    <t>大阪府八尾市本町４丁目２番４６号</t>
    <phoneticPr fontId="7"/>
  </si>
  <si>
    <r>
      <rPr>
        <sz val="12"/>
        <rFont val="ＭＳ 明朝"/>
        <family val="1"/>
        <charset val="128"/>
      </rPr>
      <t>安土　拓（本店）</t>
    </r>
    <rPh sb="0" eb="2">
      <t>アズチ</t>
    </rPh>
    <rPh sb="3" eb="4">
      <t>タク</t>
    </rPh>
    <phoneticPr fontId="7"/>
  </si>
  <si>
    <t>セイワ不動産鑑定株式会社</t>
    <phoneticPr fontId="2"/>
  </si>
  <si>
    <t>菊地　誠一</t>
    <phoneticPr fontId="2"/>
  </si>
  <si>
    <t>菊地　誠一（本店）</t>
    <rPh sb="6" eb="8">
      <t>ホンテン</t>
    </rPh>
    <phoneticPr fontId="2"/>
  </si>
  <si>
    <t>神奈川県横浜市中区相生町一丁目15番地　第二東商ビル４Ｄ</t>
    <phoneticPr fontId="2"/>
  </si>
  <si>
    <t>0140008</t>
    <phoneticPr fontId="2"/>
  </si>
  <si>
    <t>眞木　一成（本店）</t>
    <rPh sb="0" eb="2">
      <t>マキ</t>
    </rPh>
    <rPh sb="3" eb="5">
      <t>カズナリ</t>
    </rPh>
    <rPh sb="6" eb="8">
      <t>ホンテン</t>
    </rPh>
    <phoneticPr fontId="2"/>
  </si>
  <si>
    <t>株式会社湘建</t>
    <rPh sb="0" eb="4">
      <t>カブシキカイシャ</t>
    </rPh>
    <rPh sb="4" eb="5">
      <t>ショウ</t>
    </rPh>
    <rPh sb="5" eb="6">
      <t>タツル</t>
    </rPh>
    <phoneticPr fontId="2"/>
  </si>
  <si>
    <t>松尾　健太郎</t>
    <rPh sb="0" eb="2">
      <t>マツオ</t>
    </rPh>
    <rPh sb="3" eb="6">
      <t>ケンタロウ</t>
    </rPh>
    <phoneticPr fontId="2"/>
  </si>
  <si>
    <t>渡邉　隆志（本店）</t>
    <rPh sb="0" eb="2">
      <t>ワタナベ</t>
    </rPh>
    <rPh sb="3" eb="4">
      <t>リュウ</t>
    </rPh>
    <rPh sb="4" eb="5">
      <t>ココロザシ</t>
    </rPh>
    <rPh sb="6" eb="8">
      <t>ホンテン</t>
    </rPh>
    <phoneticPr fontId="2"/>
  </si>
  <si>
    <t>神奈川県横浜市西区みなとみらい３丁目６番１号</t>
    <rPh sb="0" eb="4">
      <t>カナガワケン</t>
    </rPh>
    <rPh sb="4" eb="7">
      <t>ヨコハマシ</t>
    </rPh>
    <rPh sb="7" eb="9">
      <t>ニシク</t>
    </rPh>
    <rPh sb="16" eb="18">
      <t>チョウメ</t>
    </rPh>
    <rPh sb="19" eb="20">
      <t>バン</t>
    </rPh>
    <rPh sb="21" eb="22">
      <t>ゴウ</t>
    </rPh>
    <phoneticPr fontId="2"/>
  </si>
  <si>
    <t>株式会社湘建</t>
  </si>
  <si>
    <t>0140009</t>
    <phoneticPr fontId="2"/>
  </si>
  <si>
    <t>0130017</t>
  </si>
  <si>
    <t>株式会社トータスホーム</t>
    <rPh sb="0" eb="4">
      <t>カブシキガイシャ</t>
    </rPh>
    <phoneticPr fontId="2"/>
  </si>
  <si>
    <t>松﨑　友彦</t>
    <rPh sb="0" eb="2">
      <t>マツザキ</t>
    </rPh>
    <rPh sb="3" eb="5">
      <t>トモヒコ</t>
    </rPh>
    <phoneticPr fontId="2"/>
  </si>
  <si>
    <t>佐藤　保行（本店）</t>
    <rPh sb="6" eb="8">
      <t>ホンテン</t>
    </rPh>
    <phoneticPr fontId="2"/>
  </si>
  <si>
    <t>東京都練馬区練馬一丁目２番８号</t>
    <phoneticPr fontId="2"/>
  </si>
  <si>
    <t>株式会社トータスホーム</t>
    <phoneticPr fontId="2"/>
  </si>
  <si>
    <t>埼玉県</t>
    <rPh sb="0" eb="3">
      <t>サイタマケン</t>
    </rPh>
    <phoneticPr fontId="7"/>
  </si>
  <si>
    <t>株式会社アイ建設事務所</t>
    <rPh sb="0" eb="4">
      <t>カブシキカイシャ</t>
    </rPh>
    <rPh sb="6" eb="11">
      <t>ケンセツジムショ</t>
    </rPh>
    <phoneticPr fontId="7"/>
  </si>
  <si>
    <t>池本　寅男</t>
    <rPh sb="0" eb="2">
      <t>イケモト</t>
    </rPh>
    <rPh sb="3" eb="4">
      <t>トラ</t>
    </rPh>
    <rPh sb="4" eb="5">
      <t>オトコ</t>
    </rPh>
    <phoneticPr fontId="7"/>
  </si>
  <si>
    <t>池本　峰秀（本店）</t>
    <rPh sb="0" eb="2">
      <t>イケモト</t>
    </rPh>
    <rPh sb="3" eb="4">
      <t>ミネ</t>
    </rPh>
    <rPh sb="4" eb="5">
      <t>ヒデ</t>
    </rPh>
    <rPh sb="6" eb="8">
      <t>ホンテン</t>
    </rPh>
    <phoneticPr fontId="7"/>
  </si>
  <si>
    <t>埼玉県所沢市日吉町１６番１５号・２階</t>
    <rPh sb="0" eb="3">
      <t>サイタマケン</t>
    </rPh>
    <rPh sb="3" eb="6">
      <t>トコロザワシ</t>
    </rPh>
    <rPh sb="6" eb="8">
      <t>ヒヨシ</t>
    </rPh>
    <rPh sb="8" eb="9">
      <t>マチ</t>
    </rPh>
    <rPh sb="11" eb="12">
      <t>バン</t>
    </rPh>
    <rPh sb="14" eb="15">
      <t>ゴウ</t>
    </rPh>
    <rPh sb="17" eb="18">
      <t>カイ</t>
    </rPh>
    <phoneticPr fontId="7"/>
  </si>
  <si>
    <t>0300-01-023525</t>
    <phoneticPr fontId="7"/>
  </si>
  <si>
    <t>0110002</t>
    <phoneticPr fontId="7"/>
  </si>
  <si>
    <t>0140010</t>
    <phoneticPr fontId="2"/>
  </si>
  <si>
    <t>株式会社アイ建設事務所</t>
  </si>
  <si>
    <t>株式会社エステートシンワ</t>
  </si>
  <si>
    <t>北海道</t>
    <rPh sb="0" eb="3">
      <t>ホッカイドウ</t>
    </rPh>
    <phoneticPr fontId="7"/>
  </si>
  <si>
    <t>0010002</t>
    <phoneticPr fontId="7"/>
  </si>
  <si>
    <t>SVnext株式会社</t>
    <rPh sb="6" eb="10">
      <t>カブシキガイシャ</t>
    </rPh>
    <phoneticPr fontId="7"/>
  </si>
  <si>
    <t>根布　和明</t>
    <rPh sb="0" eb="1">
      <t>ネ</t>
    </rPh>
    <rPh sb="1" eb="2">
      <t>ヌノ</t>
    </rPh>
    <rPh sb="3" eb="5">
      <t>カズアキ</t>
    </rPh>
    <phoneticPr fontId="7"/>
  </si>
  <si>
    <t>亀田　さとえ（本店）</t>
    <rPh sb="0" eb="2">
      <t>カメダ</t>
    </rPh>
    <rPh sb="7" eb="9">
      <t>ホンテン</t>
    </rPh>
    <phoneticPr fontId="7"/>
  </si>
  <si>
    <t>札幌市中央区南一条西七丁目１２番地６</t>
    <rPh sb="0" eb="3">
      <t>サッポロシ</t>
    </rPh>
    <rPh sb="3" eb="6">
      <t>チュウオウク</t>
    </rPh>
    <rPh sb="6" eb="7">
      <t>ミナミ</t>
    </rPh>
    <rPh sb="7" eb="8">
      <t>イチ</t>
    </rPh>
    <rPh sb="8" eb="9">
      <t>ジョウ</t>
    </rPh>
    <rPh sb="9" eb="10">
      <t>ニシ</t>
    </rPh>
    <rPh sb="10" eb="11">
      <t>ナナ</t>
    </rPh>
    <rPh sb="11" eb="13">
      <t>チョウメ</t>
    </rPh>
    <rPh sb="15" eb="17">
      <t>バンチ</t>
    </rPh>
    <phoneticPr fontId="7"/>
  </si>
  <si>
    <t>011－200－0560</t>
  </si>
  <si>
    <t>022－794－7838</t>
  </si>
  <si>
    <t>04－2903－5500</t>
  </si>
  <si>
    <t>03－6302－0544</t>
  </si>
  <si>
    <t>03－6261－4484</t>
  </si>
  <si>
    <t>03－6712－5044</t>
  </si>
  <si>
    <t>03－5458－7001</t>
  </si>
  <si>
    <t>03－3234－0533</t>
  </si>
  <si>
    <t>03－4589－6911</t>
  </si>
  <si>
    <t>03－3915－8091</t>
  </si>
  <si>
    <t>03－6263－2645</t>
  </si>
  <si>
    <t>03－6682－3843</t>
  </si>
  <si>
    <t>03－5999－2221</t>
  </si>
  <si>
    <t>045－620－0099</t>
  </si>
  <si>
    <t>045－594－6507</t>
  </si>
  <si>
    <t>050－2018－6182</t>
  </si>
  <si>
    <t>045－264－9077</t>
  </si>
  <si>
    <t>045－228－7351</t>
  </si>
  <si>
    <t>045－227－8450</t>
  </si>
  <si>
    <t>042－740－0751</t>
  </si>
  <si>
    <t>076－280－8228</t>
  </si>
  <si>
    <t>0557－35－9157</t>
  </si>
  <si>
    <t>054－204－0850</t>
  </si>
  <si>
    <t>052－212－7672</t>
  </si>
  <si>
    <t>0564－24－3600</t>
  </si>
  <si>
    <t>077－582－3300</t>
  </si>
  <si>
    <t>0749－65－5940</t>
  </si>
  <si>
    <t>072－452－9680</t>
  </si>
  <si>
    <t>06－6609－7711</t>
  </si>
  <si>
    <t>06－6131－1390</t>
  </si>
  <si>
    <t>06－7660－1031</t>
  </si>
  <si>
    <t>06－6532－8500</t>
  </si>
  <si>
    <t>06－6208－3377</t>
  </si>
  <si>
    <t>072－968－7010</t>
  </si>
  <si>
    <t>06－6567－2828</t>
  </si>
  <si>
    <t>078－261－0202</t>
  </si>
  <si>
    <t>073－436－1010</t>
  </si>
  <si>
    <t>073－488－1321</t>
  </si>
  <si>
    <t>098－988－0417</t>
  </si>
  <si>
    <t>SVnext株式会社</t>
    <phoneticPr fontId="2"/>
  </si>
  <si>
    <t>株式会社エステートシンワ</t>
    <rPh sb="0" eb="4">
      <t>カブシキカイシャ</t>
    </rPh>
    <phoneticPr fontId="7"/>
  </si>
  <si>
    <t>宮坂　和樹</t>
    <rPh sb="0" eb="2">
      <t>ミヤサカ</t>
    </rPh>
    <rPh sb="3" eb="5">
      <t>カズキ</t>
    </rPh>
    <phoneticPr fontId="7"/>
  </si>
  <si>
    <t>宮坂　和樹（本店）</t>
    <rPh sb="6" eb="8">
      <t>ホンテン</t>
    </rPh>
    <phoneticPr fontId="7"/>
  </si>
  <si>
    <t>神奈川県相模原市南区相模大野７丁目１番10号</t>
    <rPh sb="0" eb="4">
      <t>カナガワケン</t>
    </rPh>
    <rPh sb="4" eb="8">
      <t>サガミハラシ</t>
    </rPh>
    <rPh sb="8" eb="10">
      <t>ミナミク</t>
    </rPh>
    <rPh sb="10" eb="12">
      <t>サガミ</t>
    </rPh>
    <rPh sb="12" eb="14">
      <t>オオノ</t>
    </rPh>
    <rPh sb="15" eb="17">
      <t>チョウメ</t>
    </rPh>
    <rPh sb="18" eb="19">
      <t>バン</t>
    </rPh>
    <rPh sb="21" eb="22">
      <t>ゴウ</t>
    </rPh>
    <phoneticPr fontId="7"/>
  </si>
  <si>
    <t>0470001</t>
    <phoneticPr fontId="2"/>
  </si>
  <si>
    <t>株式会社日建ハウジング</t>
    <rPh sb="0" eb="2">
      <t>カブシキ</t>
    </rPh>
    <rPh sb="2" eb="4">
      <t>カイシャ</t>
    </rPh>
    <rPh sb="4" eb="5">
      <t>ニチ</t>
    </rPh>
    <phoneticPr fontId="2"/>
  </si>
  <si>
    <t>眞保榮　秀一</t>
    <rPh sb="0" eb="2">
      <t>マコトタモツ</t>
    </rPh>
    <rPh sb="2" eb="3">
      <t>エイ</t>
    </rPh>
    <rPh sb="4" eb="6">
      <t>シュウイチ</t>
    </rPh>
    <phoneticPr fontId="2"/>
  </si>
  <si>
    <t>金城　貴裕（本店）</t>
    <rPh sb="0" eb="2">
      <t>キンジョウ</t>
    </rPh>
    <rPh sb="3" eb="5">
      <t>タカヒロ</t>
    </rPh>
    <rPh sb="6" eb="8">
      <t>ホンテン</t>
    </rPh>
    <phoneticPr fontId="2"/>
  </si>
  <si>
    <t>沖縄県那覇市首里山川町１丁目６８番地ファイブテラス１階</t>
    <phoneticPr fontId="2"/>
  </si>
  <si>
    <t>ヤマイチエステート株式会社</t>
    <rPh sb="9" eb="13">
      <t>カブシキガイシャ</t>
    </rPh>
    <phoneticPr fontId="7"/>
  </si>
  <si>
    <t>ヤマイチエステート株式会社</t>
    <rPh sb="9" eb="13">
      <t>カブシキガイシャ</t>
    </rPh>
    <phoneticPr fontId="1"/>
  </si>
  <si>
    <t>令和７年８月３１日現在</t>
    <rPh sb="0" eb="2">
      <t>レイワ</t>
    </rPh>
    <rPh sb="3" eb="4">
      <t>ネン</t>
    </rPh>
    <rPh sb="8" eb="9">
      <t>ニチ</t>
    </rPh>
    <rPh sb="9" eb="11">
      <t>ゲンザイ</t>
    </rPh>
    <phoneticPr fontId="7"/>
  </si>
  <si>
    <t>0120002</t>
    <phoneticPr fontId="7"/>
  </si>
  <si>
    <t>047－366－8888</t>
    <phoneticPr fontId="7"/>
  </si>
  <si>
    <t>047－429－7272</t>
    <phoneticPr fontId="7"/>
  </si>
  <si>
    <t>京葉エステート株式会社</t>
    <rPh sb="0" eb="2">
      <t>ケイヨウ</t>
    </rPh>
    <rPh sb="7" eb="11">
      <t>カブシキガイシャ</t>
    </rPh>
    <phoneticPr fontId="7"/>
  </si>
  <si>
    <t>0002</t>
  </si>
  <si>
    <t>京葉エステート株式会社</t>
    <rPh sb="0" eb="2">
      <t>ケイヨウ</t>
    </rPh>
    <rPh sb="7" eb="11">
      <t>カブシキガイシャ</t>
    </rPh>
    <phoneticPr fontId="2"/>
  </si>
  <si>
    <t>高橋　弘明</t>
    <rPh sb="0" eb="2">
      <t>タカハシ</t>
    </rPh>
    <rPh sb="3" eb="5">
      <t>ヒロアキ</t>
    </rPh>
    <phoneticPr fontId="2"/>
  </si>
  <si>
    <t>野中　憩子（本店）</t>
    <rPh sb="0" eb="2">
      <t>ノナカ</t>
    </rPh>
    <rPh sb="3" eb="4">
      <t>イコイ</t>
    </rPh>
    <rPh sb="4" eb="5">
      <t>コ</t>
    </rPh>
    <rPh sb="6" eb="8">
      <t>ホンテン</t>
    </rPh>
    <phoneticPr fontId="2"/>
  </si>
  <si>
    <t>千葉県船橋市行田１－４８－７</t>
    <rPh sb="3" eb="6">
      <t>フナバシシ</t>
    </rPh>
    <rPh sb="6" eb="8">
      <t>ギョウダ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</si>
</sst>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color rgb="FFFF0000"/>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sz val="11"/>
      <color theme="1"/>
      <name val="ＭＳ 明朝"/>
      <family val="1"/>
    </font>
    <font>
      <b/>
      <sz val="14"/>
      <color theme="1"/>
      <name val="ＭＳ 明朝"/>
      <family val="1"/>
    </font>
    <font>
      <b/>
      <sz val="14"/>
      <name val="ＭＳ 明朝"/>
      <family val="1"/>
    </font>
    <font>
      <sz val="11"/>
      <name val="ＭＳ 明朝"/>
      <family val="1"/>
    </font>
    <font>
      <sz val="12"/>
      <name val="ＭＳ 明朝"/>
      <family val="1"/>
    </font>
    <font>
      <sz val="14"/>
      <name val="ＭＳ 明朝"/>
      <family val="1"/>
    </font>
    <font>
      <sz val="14"/>
      <color theme="1"/>
      <name val="ＭＳ 明朝"/>
      <family val="1"/>
    </font>
    <font>
      <sz val="14"/>
      <color theme="1"/>
      <name val="ＭＳ 明朝"/>
      <family val="1"/>
      <charset val="128"/>
    </font>
    <font>
      <sz val="12"/>
      <color theme="1"/>
      <name val="ＭＳ 明朝"/>
      <family val="1"/>
    </font>
    <font>
      <sz val="12"/>
      <color rgb="FFFF0000"/>
      <name val="ＭＳ 明朝"/>
      <family val="1"/>
    </font>
    <font>
      <sz val="12"/>
      <color theme="1"/>
      <name val="MS UI Gothic"/>
      <family val="3"/>
      <charset val="128"/>
    </font>
    <font>
      <sz val="12"/>
      <name val="ＭＳ 明朝"/>
      <family val="1"/>
      <charset val="128"/>
    </font>
  </fonts>
  <fills count="6">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hair">
        <color auto="1"/>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188">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9" xfId="0" applyFont="1" applyFill="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3" borderId="11" xfId="0" applyFont="1" applyFill="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10" fillId="0" borderId="17" xfId="0" applyFont="1" applyBorder="1" applyAlignment="1">
      <alignment vertical="center"/>
    </xf>
    <xf numFmtId="0" fontId="11" fillId="0" borderId="1" xfId="0" applyFont="1" applyBorder="1" applyAlignment="1">
      <alignment vertical="center"/>
    </xf>
    <xf numFmtId="0" fontId="10" fillId="5" borderId="2" xfId="0" applyFont="1" applyFill="1" applyBorder="1" applyAlignment="1">
      <alignment vertical="center"/>
    </xf>
    <xf numFmtId="0" fontId="8" fillId="0" borderId="15" xfId="0" applyFont="1" applyBorder="1" applyAlignment="1">
      <alignment vertical="center"/>
    </xf>
    <xf numFmtId="0" fontId="8" fillId="0" borderId="0" xfId="0" applyFont="1" applyAlignment="1">
      <alignment vertical="center"/>
    </xf>
    <xf numFmtId="0" fontId="10" fillId="0" borderId="13"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4"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11" fillId="0" borderId="16"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9" fillId="0" borderId="0" xfId="0" applyNumberFormat="1" applyFont="1" applyFill="1" applyAlignment="1">
      <alignment horizontal="left" vertical="center"/>
    </xf>
    <xf numFmtId="0" fontId="9" fillId="0" borderId="0" xfId="0" applyFont="1" applyFill="1"/>
    <xf numFmtId="0" fontId="8" fillId="5" borderId="0" xfId="0" applyFont="1" applyFill="1"/>
    <xf numFmtId="0" fontId="8" fillId="0" borderId="0" xfId="0" applyFont="1"/>
    <xf numFmtId="0" fontId="12" fillId="5" borderId="0" xfId="0" applyFont="1" applyFill="1" applyBorder="1" applyAlignment="1">
      <alignment vertical="center"/>
    </xf>
    <xf numFmtId="0" fontId="13" fillId="5" borderId="0" xfId="0" applyFont="1" applyFill="1"/>
    <xf numFmtId="0" fontId="13" fillId="5" borderId="16" xfId="0" applyFont="1" applyFill="1" applyBorder="1" applyAlignment="1">
      <alignment vertical="center"/>
    </xf>
    <xf numFmtId="49" fontId="13" fillId="0" borderId="1" xfId="0" applyNumberFormat="1" applyFont="1" applyFill="1" applyBorder="1" applyAlignment="1">
      <alignment horizontal="center" vertical="center"/>
    </xf>
    <xf numFmtId="0" fontId="13" fillId="5" borderId="3" xfId="0" applyFont="1" applyFill="1" applyBorder="1" applyAlignment="1">
      <alignment vertical="center"/>
    </xf>
    <xf numFmtId="0" fontId="13" fillId="5" borderId="0" xfId="0" applyFont="1"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Fill="1"/>
    <xf numFmtId="0" fontId="13" fillId="0" borderId="0" xfId="0" applyFont="1" applyFill="1" applyBorder="1" applyAlignment="1">
      <alignment vertical="center"/>
    </xf>
    <xf numFmtId="0" fontId="8" fillId="0" borderId="0" xfId="0" applyFont="1" applyFill="1"/>
    <xf numFmtId="0" fontId="0" fillId="0" borderId="0" xfId="0" applyAlignment="1"/>
    <xf numFmtId="0" fontId="14" fillId="0" borderId="0" xfId="0" applyFont="1" applyFill="1" applyBorder="1" applyAlignment="1">
      <alignment vertical="center"/>
    </xf>
    <xf numFmtId="0" fontId="0" fillId="0" borderId="16" xfId="0" applyBorder="1" applyAlignment="1">
      <alignment vertical="center" wrapText="1"/>
    </xf>
    <xf numFmtId="0" fontId="0" fillId="0" borderId="16" xfId="0" applyBorder="1" applyAlignment="1">
      <alignment vertical="center"/>
    </xf>
    <xf numFmtId="0" fontId="0" fillId="0" borderId="16" xfId="0" applyBorder="1" applyAlignment="1">
      <alignment horizontal="right" vertical="center"/>
    </xf>
    <xf numFmtId="0" fontId="0" fillId="0" borderId="18" xfId="0" applyBorder="1" applyAlignment="1">
      <alignment vertical="center"/>
    </xf>
    <xf numFmtId="0" fontId="0" fillId="4" borderId="1" xfId="0" applyFill="1" applyBorder="1" applyAlignment="1">
      <alignment vertical="center"/>
    </xf>
    <xf numFmtId="0" fontId="0" fillId="4" borderId="1" xfId="0" applyFill="1" applyBorder="1" applyAlignment="1">
      <alignment vertical="center" wrapText="1"/>
    </xf>
    <xf numFmtId="0" fontId="17" fillId="0" borderId="0" xfId="0" applyFont="1" applyFill="1" applyAlignment="1">
      <alignment vertical="center"/>
    </xf>
    <xf numFmtId="0" fontId="0" fillId="0" borderId="0" xfId="0" applyFill="1" applyAlignment="1">
      <alignment vertical="center"/>
    </xf>
    <xf numFmtId="0" fontId="16" fillId="0" borderId="0" xfId="0" applyFont="1" applyFill="1" applyAlignment="1">
      <alignment vertical="center"/>
    </xf>
    <xf numFmtId="0" fontId="0" fillId="4" borderId="1" xfId="0" applyFill="1" applyBorder="1" applyAlignment="1">
      <alignment horizontal="center" vertical="center" wrapText="1"/>
    </xf>
    <xf numFmtId="0" fontId="0" fillId="0" borderId="16" xfId="0" applyBorder="1" applyAlignment="1">
      <alignment horizontal="center" vertical="center"/>
    </xf>
    <xf numFmtId="0" fontId="18" fillId="0" borderId="0" xfId="0" applyFont="1" applyAlignment="1">
      <alignment vertical="center"/>
    </xf>
    <xf numFmtId="49" fontId="18" fillId="0" borderId="0" xfId="0" applyNumberFormat="1" applyFont="1" applyAlignment="1">
      <alignment vertical="center"/>
    </xf>
    <xf numFmtId="0" fontId="20" fillId="3" borderId="0" xfId="0" applyFont="1" applyFill="1" applyAlignment="1">
      <alignment vertical="center"/>
    </xf>
    <xf numFmtId="0" fontId="21" fillId="3" borderId="0" xfId="0" applyFont="1" applyFill="1" applyAlignment="1">
      <alignment horizontal="right" vertical="center"/>
    </xf>
    <xf numFmtId="0" fontId="23" fillId="4" borderId="6" xfId="0" applyFont="1" applyFill="1" applyBorder="1" applyAlignment="1">
      <alignment horizontal="center" vertical="center" wrapText="1"/>
    </xf>
    <xf numFmtId="0" fontId="21" fillId="0" borderId="22" xfId="0" applyFont="1" applyBorder="1" applyAlignment="1">
      <alignment horizontal="left" vertical="center"/>
    </xf>
    <xf numFmtId="0" fontId="22" fillId="0" borderId="19" xfId="0" applyFont="1" applyBorder="1" applyAlignment="1">
      <alignment horizontal="center" vertical="center"/>
    </xf>
    <xf numFmtId="176" fontId="22" fillId="0" borderId="23" xfId="0" applyNumberFormat="1" applyFont="1" applyBorder="1" applyAlignment="1">
      <alignment horizontal="center" vertical="center"/>
    </xf>
    <xf numFmtId="49" fontId="26" fillId="0" borderId="0" xfId="0" applyNumberFormat="1" applyFont="1" applyAlignment="1">
      <alignment vertical="center"/>
    </xf>
    <xf numFmtId="0" fontId="22" fillId="4" borderId="8" xfId="0" applyFont="1" applyFill="1" applyBorder="1" applyAlignment="1">
      <alignment horizontal="center" vertical="center"/>
    </xf>
    <xf numFmtId="0" fontId="22" fillId="0" borderId="1" xfId="0" applyFont="1" applyBorder="1" applyAlignment="1">
      <alignment horizontal="center" vertical="center"/>
    </xf>
    <xf numFmtId="58" fontId="22" fillId="0" borderId="1" xfId="0" applyNumberFormat="1" applyFont="1" applyBorder="1" applyAlignment="1">
      <alignment horizontal="center" vertical="center"/>
    </xf>
    <xf numFmtId="176" fontId="22" fillId="0" borderId="1" xfId="0" applyNumberFormat="1" applyFont="1" applyBorder="1" applyAlignment="1">
      <alignment horizontal="center" vertical="center"/>
    </xf>
    <xf numFmtId="0" fontId="26" fillId="0" borderId="0" xfId="0" applyFont="1" applyAlignment="1">
      <alignment vertical="center"/>
    </xf>
    <xf numFmtId="0" fontId="22" fillId="4" borderId="1" xfId="0" applyFont="1" applyFill="1" applyBorder="1" applyAlignment="1">
      <alignment horizontal="center" vertical="center"/>
    </xf>
    <xf numFmtId="0" fontId="22" fillId="0" borderId="16" xfId="0" applyFont="1" applyBorder="1" applyAlignment="1">
      <alignment horizontal="center" vertical="center"/>
    </xf>
    <xf numFmtId="0" fontId="22" fillId="4" borderId="15" xfId="0" applyFont="1" applyFill="1" applyBorder="1" applyAlignment="1">
      <alignment vertical="center"/>
    </xf>
    <xf numFmtId="0" fontId="22" fillId="4" borderId="16" xfId="0" applyFont="1" applyFill="1" applyBorder="1" applyAlignment="1">
      <alignment vertical="center"/>
    </xf>
    <xf numFmtId="0" fontId="22" fillId="4" borderId="18" xfId="0" applyFont="1" applyFill="1" applyBorder="1" applyAlignment="1">
      <alignment vertical="center"/>
    </xf>
    <xf numFmtId="49" fontId="27" fillId="0" borderId="0" xfId="0" applyNumberFormat="1" applyFont="1" applyAlignment="1">
      <alignment vertical="center"/>
    </xf>
    <xf numFmtId="0" fontId="22" fillId="0" borderId="1" xfId="0" applyFont="1" applyBorder="1" applyAlignment="1">
      <alignment vertical="center"/>
    </xf>
    <xf numFmtId="176" fontId="27" fillId="0" borderId="0" xfId="0" applyNumberFormat="1" applyFont="1" applyAlignment="1">
      <alignment horizontal="center" vertical="center"/>
    </xf>
    <xf numFmtId="0" fontId="27" fillId="0" borderId="0" xfId="0" applyFont="1" applyAlignment="1">
      <alignment vertical="center"/>
    </xf>
    <xf numFmtId="176" fontId="26" fillId="0" borderId="0" xfId="0" applyNumberFormat="1" applyFont="1" applyAlignment="1">
      <alignment horizontal="center" vertical="center"/>
    </xf>
    <xf numFmtId="0" fontId="21" fillId="4" borderId="15" xfId="0" applyFont="1" applyFill="1" applyBorder="1" applyAlignment="1">
      <alignment horizontal="left" vertical="center"/>
    </xf>
    <xf numFmtId="0" fontId="21" fillId="4" borderId="16" xfId="0" applyFont="1" applyFill="1" applyBorder="1" applyAlignment="1">
      <alignment vertical="center"/>
    </xf>
    <xf numFmtId="0" fontId="21" fillId="4" borderId="16" xfId="0" applyFont="1" applyFill="1" applyBorder="1" applyAlignment="1">
      <alignment horizontal="center" vertical="center"/>
    </xf>
    <xf numFmtId="0" fontId="21" fillId="4" borderId="18" xfId="0" applyFont="1" applyFill="1" applyBorder="1" applyAlignment="1">
      <alignment horizontal="center" vertical="center"/>
    </xf>
    <xf numFmtId="0" fontId="18" fillId="0" borderId="0" xfId="0" applyFont="1" applyAlignment="1">
      <alignment horizontal="center" vertical="center"/>
    </xf>
    <xf numFmtId="0" fontId="22" fillId="0" borderId="1" xfId="0" applyFont="1" applyFill="1" applyBorder="1" applyAlignment="1">
      <alignment vertical="center"/>
    </xf>
    <xf numFmtId="0" fontId="29" fillId="0" borderId="1" xfId="0" applyFont="1" applyBorder="1" applyAlignment="1">
      <alignment horizontal="center" vertical="center"/>
    </xf>
    <xf numFmtId="58" fontId="29" fillId="0" borderId="1" xfId="0" applyNumberFormat="1" applyFont="1" applyBorder="1" applyAlignment="1">
      <alignment horizontal="center" vertical="center"/>
    </xf>
    <xf numFmtId="0" fontId="10" fillId="3" borderId="12" xfId="0" applyFont="1" applyFill="1" applyBorder="1" applyAlignment="1">
      <alignment vertical="center"/>
    </xf>
    <xf numFmtId="0" fontId="10" fillId="3" borderId="1" xfId="0" applyFont="1" applyFill="1" applyBorder="1" applyAlignment="1">
      <alignment vertical="center"/>
    </xf>
    <xf numFmtId="0" fontId="12" fillId="3" borderId="1" xfId="0" applyFont="1" applyFill="1" applyBorder="1" applyAlignment="1">
      <alignment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176" fontId="29" fillId="0" borderId="1" xfId="0" applyNumberFormat="1" applyFont="1" applyBorder="1" applyAlignment="1">
      <alignment horizontal="center"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58" fontId="29" fillId="0" borderId="1" xfId="0" applyNumberFormat="1" applyFont="1" applyFill="1" applyBorder="1" applyAlignment="1">
      <alignment horizontal="center" vertical="center"/>
    </xf>
    <xf numFmtId="0" fontId="22" fillId="4" borderId="15" xfId="0" applyFont="1" applyFill="1" applyBorder="1" applyAlignment="1">
      <alignment horizontal="center" vertical="center"/>
    </xf>
    <xf numFmtId="0" fontId="29" fillId="4" borderId="16" xfId="0" applyFont="1" applyFill="1" applyBorder="1" applyAlignment="1">
      <alignment vertical="center"/>
    </xf>
    <xf numFmtId="0" fontId="29" fillId="4" borderId="18" xfId="0" applyFont="1" applyFill="1" applyBorder="1" applyAlignment="1">
      <alignment vertical="center"/>
    </xf>
    <xf numFmtId="0" fontId="29" fillId="0" borderId="16" xfId="0" applyFont="1" applyFill="1" applyBorder="1" applyAlignment="1">
      <alignment vertical="center"/>
    </xf>
    <xf numFmtId="0" fontId="29" fillId="0" borderId="15" xfId="0" applyFont="1" applyFill="1" applyBorder="1" applyAlignment="1">
      <alignment vertical="center"/>
    </xf>
    <xf numFmtId="0" fontId="29" fillId="0" borderId="18" xfId="0" applyFont="1" applyFill="1" applyBorder="1" applyAlignment="1">
      <alignment horizontal="center" vertical="center"/>
    </xf>
    <xf numFmtId="176" fontId="29" fillId="0" borderId="18" xfId="0" applyNumberFormat="1" applyFont="1" applyFill="1" applyBorder="1" applyAlignment="1">
      <alignment horizontal="center" vertical="center"/>
    </xf>
    <xf numFmtId="49" fontId="22" fillId="0" borderId="0" xfId="0" applyNumberFormat="1" applyFont="1" applyFill="1" applyAlignment="1">
      <alignment vertical="center"/>
    </xf>
    <xf numFmtId="0" fontId="10" fillId="0" borderId="13" xfId="0" applyFont="1" applyFill="1" applyBorder="1" applyAlignment="1">
      <alignment horizontal="left" vertical="center"/>
    </xf>
    <xf numFmtId="0" fontId="10" fillId="0" borderId="11" xfId="0" applyFont="1" applyFill="1" applyBorder="1" applyAlignment="1">
      <alignment vertical="center"/>
    </xf>
    <xf numFmtId="0" fontId="10" fillId="0" borderId="25" xfId="0" applyFont="1" applyFill="1" applyBorder="1" applyAlignment="1">
      <alignment horizontal="left" vertical="center"/>
    </xf>
    <xf numFmtId="0" fontId="29" fillId="4" borderId="1" xfId="0" applyFont="1" applyFill="1" applyBorder="1" applyAlignment="1">
      <alignment horizontal="center" vertical="center"/>
    </xf>
    <xf numFmtId="0" fontId="10" fillId="0" borderId="0" xfId="0" applyFont="1" applyBorder="1" applyAlignment="1">
      <alignment horizontal="left" vertical="center"/>
    </xf>
    <xf numFmtId="49" fontId="22" fillId="0" borderId="0" xfId="0" applyNumberFormat="1" applyFont="1" applyAlignment="1">
      <alignment vertical="center"/>
    </xf>
    <xf numFmtId="0" fontId="10" fillId="0" borderId="13" xfId="0" applyFont="1" applyBorder="1" applyAlignment="1">
      <alignment vertical="center"/>
    </xf>
    <xf numFmtId="0" fontId="10" fillId="0" borderId="1" xfId="0" applyFont="1" applyFill="1" applyBorder="1" applyAlignment="1">
      <alignment vertical="center"/>
    </xf>
    <xf numFmtId="0" fontId="22" fillId="0" borderId="1" xfId="0" applyFont="1" applyBorder="1" applyAlignment="1">
      <alignment horizontal="center" vertical="center"/>
    </xf>
    <xf numFmtId="49" fontId="28" fillId="0" borderId="10" xfId="0" applyNumberFormat="1" applyFont="1" applyFill="1" applyBorder="1" applyAlignment="1">
      <alignment horizontal="center" vertical="center"/>
    </xf>
    <xf numFmtId="0" fontId="22" fillId="0" borderId="9" xfId="0" applyFont="1" applyBorder="1" applyAlignment="1">
      <alignment vertical="center"/>
    </xf>
    <xf numFmtId="0" fontId="29" fillId="0" borderId="4" xfId="0" applyFont="1" applyBorder="1" applyAlignment="1">
      <alignment vertical="center"/>
    </xf>
    <xf numFmtId="176" fontId="29" fillId="0" borderId="8" xfId="0" applyNumberFormat="1" applyFont="1" applyBorder="1" applyAlignment="1">
      <alignment horizontal="center" vertical="center"/>
    </xf>
    <xf numFmtId="0" fontId="29" fillId="0" borderId="1" xfId="0" applyFont="1" applyBorder="1" applyAlignment="1">
      <alignment horizontal="left" vertical="center"/>
    </xf>
    <xf numFmtId="0" fontId="18" fillId="0" borderId="0" xfId="0" applyFont="1" applyFill="1" applyAlignment="1">
      <alignment horizontal="left" vertical="center"/>
    </xf>
    <xf numFmtId="0" fontId="18" fillId="0" borderId="0" xfId="0" applyFont="1" applyBorder="1" applyAlignment="1">
      <alignment horizontal="center" vertical="center"/>
    </xf>
    <xf numFmtId="0" fontId="18" fillId="0" borderId="0" xfId="0" applyFont="1" applyFill="1" applyBorder="1" applyAlignment="1">
      <alignment vertical="center"/>
    </xf>
    <xf numFmtId="0" fontId="26" fillId="0" borderId="0" xfId="0" applyFont="1" applyFill="1" applyBorder="1" applyAlignment="1">
      <alignment vertical="center"/>
    </xf>
    <xf numFmtId="176"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176" fontId="27" fillId="0" borderId="0"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22" fillId="0" borderId="0" xfId="0" applyFont="1" applyFill="1" applyBorder="1" applyAlignment="1">
      <alignment vertical="center"/>
    </xf>
    <xf numFmtId="0" fontId="18" fillId="0" borderId="0" xfId="0" applyFont="1" applyFill="1" applyAlignment="1">
      <alignment vertical="center"/>
    </xf>
    <xf numFmtId="49" fontId="18" fillId="0" borderId="0" xfId="0" applyNumberFormat="1" applyFont="1" applyFill="1" applyAlignment="1">
      <alignment vertical="center"/>
    </xf>
    <xf numFmtId="0" fontId="26" fillId="0" borderId="0" xfId="0" applyFont="1" applyFill="1" applyAlignment="1">
      <alignment vertical="center"/>
    </xf>
    <xf numFmtId="49" fontId="26" fillId="0" borderId="0" xfId="0" applyNumberFormat="1" applyFont="1" applyFill="1" applyAlignment="1">
      <alignment vertical="center"/>
    </xf>
    <xf numFmtId="0" fontId="26" fillId="0" borderId="18" xfId="0" applyFont="1" applyBorder="1" applyAlignment="1">
      <alignment horizontal="center" vertical="center"/>
    </xf>
    <xf numFmtId="0" fontId="27" fillId="0" borderId="18" xfId="0" applyFont="1" applyBorder="1" applyAlignment="1">
      <alignment horizontal="center" vertical="center"/>
    </xf>
    <xf numFmtId="49" fontId="28" fillId="0" borderId="10" xfId="0" applyNumberFormat="1"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vertical="center" wrapText="1"/>
    </xf>
    <xf numFmtId="176" fontId="29" fillId="0" borderId="1" xfId="0" applyNumberFormat="1" applyFont="1" applyFill="1" applyBorder="1" applyAlignment="1">
      <alignment horizontal="center" vertical="center"/>
    </xf>
    <xf numFmtId="0" fontId="0" fillId="0" borderId="16" xfId="0" applyBorder="1" applyAlignment="1">
      <alignment horizontal="left" vertical="center" wrapText="1"/>
    </xf>
    <xf numFmtId="0" fontId="22" fillId="0" borderId="1"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24" xfId="0" applyFont="1" applyBorder="1" applyAlignment="1">
      <alignment horizontal="center" vertical="center"/>
    </xf>
    <xf numFmtId="0" fontId="23" fillId="4" borderId="5"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17" fillId="0" borderId="3" xfId="0" applyFont="1" applyBorder="1" applyAlignment="1">
      <alignment vertical="center"/>
    </xf>
    <xf numFmtId="0" fontId="17" fillId="0" borderId="24" xfId="0" applyFont="1" applyBorder="1" applyAlignment="1">
      <alignment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8" xfId="0" applyFont="1" applyFill="1" applyBorder="1" applyAlignment="1">
      <alignment horizontal="center" vertical="center"/>
    </xf>
    <xf numFmtId="0" fontId="22" fillId="0" borderId="6" xfId="0" applyFont="1" applyBorder="1" applyAlignment="1">
      <alignment horizontal="center" vertical="center"/>
    </xf>
    <xf numFmtId="0" fontId="22" fillId="0" borderId="22" xfId="0" applyFont="1" applyBorder="1" applyAlignment="1">
      <alignment horizontal="left" vertical="center"/>
    </xf>
    <xf numFmtId="0" fontId="22" fillId="0" borderId="19" xfId="0" applyFont="1" applyBorder="1" applyAlignment="1">
      <alignment horizontal="left" vertical="center"/>
    </xf>
    <xf numFmtId="0" fontId="22" fillId="0" borderId="23" xfId="0" applyFont="1" applyBorder="1" applyAlignment="1">
      <alignment horizontal="left" vertical="center"/>
    </xf>
    <xf numFmtId="0" fontId="22" fillId="0" borderId="5" xfId="0" applyFont="1" applyBorder="1" applyAlignment="1">
      <alignment horizontal="left" vertical="center"/>
    </xf>
    <xf numFmtId="0" fontId="22" fillId="0" borderId="3" xfId="0" applyFont="1" applyBorder="1" applyAlignment="1">
      <alignment horizontal="left" vertical="center"/>
    </xf>
    <xf numFmtId="0" fontId="22" fillId="0" borderId="24" xfId="0" applyFont="1" applyBorder="1" applyAlignment="1">
      <alignment horizontal="left" vertical="center"/>
    </xf>
    <xf numFmtId="0" fontId="23" fillId="4" borderId="5" xfId="0" applyFont="1" applyFill="1" applyBorder="1" applyAlignment="1">
      <alignment horizontal="left" vertical="center"/>
    </xf>
    <xf numFmtId="0" fontId="23" fillId="4" borderId="3" xfId="0" applyFont="1" applyFill="1" applyBorder="1" applyAlignment="1">
      <alignment horizontal="left" vertical="center"/>
    </xf>
    <xf numFmtId="0" fontId="23" fillId="4" borderId="24" xfId="0" applyFont="1" applyFill="1" applyBorder="1" applyAlignment="1">
      <alignment horizontal="left" vertical="center"/>
    </xf>
    <xf numFmtId="0" fontId="22" fillId="0" borderId="1" xfId="0" applyFont="1" applyBorder="1" applyAlignment="1">
      <alignment horizontal="left" vertical="center"/>
    </xf>
    <xf numFmtId="0" fontId="19" fillId="3" borderId="0" xfId="0" applyFont="1" applyFill="1" applyAlignment="1">
      <alignment horizontal="center" vertical="center"/>
    </xf>
    <xf numFmtId="0" fontId="22" fillId="3" borderId="3"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7"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3" xfId="0" applyFont="1" applyFill="1" applyBorder="1" applyAlignment="1">
      <alignment horizontal="center" vertical="center"/>
    </xf>
    <xf numFmtId="0" fontId="24" fillId="4" borderId="6"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4" fillId="4" borderId="6" xfId="0" applyFont="1" applyFill="1" applyBorder="1" applyAlignment="1">
      <alignment horizontal="center" vertical="center"/>
    </xf>
    <xf numFmtId="0" fontId="25" fillId="4" borderId="21" xfId="0" applyFont="1" applyFill="1" applyBorder="1" applyAlignment="1">
      <alignment horizontal="center" vertical="center"/>
    </xf>
    <xf numFmtId="0" fontId="23" fillId="4" borderId="15" xfId="0" applyFont="1" applyFill="1" applyBorder="1" applyAlignment="1">
      <alignment horizontal="center" vertical="center" wrapText="1" shrinkToFit="1"/>
    </xf>
    <xf numFmtId="0" fontId="23" fillId="4" borderId="16" xfId="0" applyFont="1" applyFill="1" applyBorder="1" applyAlignment="1">
      <alignment horizontal="center" vertical="center" wrapText="1" shrinkToFit="1"/>
    </xf>
    <xf numFmtId="0" fontId="23" fillId="4" borderId="6" xfId="0" applyFont="1" applyFill="1" applyBorder="1" applyAlignment="1">
      <alignment horizontal="center" vertical="center" wrapText="1" shrinkToFit="1"/>
    </xf>
    <xf numFmtId="0" fontId="23" fillId="4" borderId="14" xfId="0" applyFont="1" applyFill="1" applyBorder="1" applyAlignment="1">
      <alignment horizontal="center" vertical="center" wrapText="1" shrinkToFit="1"/>
    </xf>
    <xf numFmtId="0" fontId="17" fillId="0" borderId="14" xfId="0" applyFont="1" applyBorder="1" applyAlignment="1">
      <alignment horizontal="center" vertical="center" wrapText="1" shrinkToFit="1"/>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14"/>
  <sheetViews>
    <sheetView tabSelected="1" view="pageBreakPreview" zoomScaleNormal="100" zoomScaleSheetLayoutView="100" workbookViewId="0"/>
  </sheetViews>
  <sheetFormatPr defaultRowHeight="18"/>
  <cols>
    <col min="3" max="3" width="21.33203125" customWidth="1"/>
    <col min="4" max="5" width="12.08203125" style="5" customWidth="1"/>
    <col min="6" max="6" width="7.58203125" style="5" customWidth="1"/>
    <col min="7" max="8" width="12.08203125" style="5" customWidth="1"/>
    <col min="9" max="9" width="4.1640625" customWidth="1"/>
  </cols>
  <sheetData>
    <row r="2" spans="3:9">
      <c r="D2" s="54" t="str">
        <f>IFERROR(VLOOKUP(D4,Sheet2!A3:B50,2,FALSE),"")</f>
        <v/>
      </c>
      <c r="H2" s="54" t="str">
        <f>IFERROR(VLOOKUP(H4,Sheet2!F3:G141,2,FALSE),"")</f>
        <v/>
      </c>
    </row>
    <row r="4" spans="3:9">
      <c r="C4" t="s">
        <v>177</v>
      </c>
      <c r="D4" s="55"/>
      <c r="G4" s="5" t="s">
        <v>176</v>
      </c>
      <c r="H4" s="55"/>
      <c r="I4" s="46"/>
    </row>
    <row r="6" spans="3:9" ht="20">
      <c r="C6" s="56" t="str">
        <f>D2&amp;H2</f>
        <v/>
      </c>
    </row>
    <row r="7" spans="3:9" s="5" customFormat="1" ht="37" customHeight="1">
      <c r="C7" s="52" t="s">
        <v>178</v>
      </c>
      <c r="D7" s="48" t="str">
        <f>D4&amp;""</f>
        <v/>
      </c>
      <c r="E7" s="49" t="str">
        <f>IF(D2="100","",IF(D2="200","","知事"))</f>
        <v>知事</v>
      </c>
      <c r="F7" s="49" t="str">
        <f>IFERROR(VLOOKUP($C$6,マスターデータ!$A$1:$N$85,2,FALSE),"")</f>
        <v/>
      </c>
      <c r="G7" s="50" t="s">
        <v>173</v>
      </c>
      <c r="H7" s="49" t="str">
        <f>IFERROR(VLOOKUP($C$6,マスターデータ!$A$1:$N$85,3,FALSE),"")</f>
        <v/>
      </c>
      <c r="I7" s="51" t="s">
        <v>174</v>
      </c>
    </row>
    <row r="8" spans="3:9" s="5" customFormat="1">
      <c r="C8" s="52" t="s">
        <v>112</v>
      </c>
      <c r="D8" s="49" t="str">
        <f>IFERROR(VLOOKUP($C$6,マスターデータ!$A$1:$N$85,4,FALSE),"")</f>
        <v/>
      </c>
      <c r="E8" s="49"/>
      <c r="F8" s="49"/>
      <c r="G8" s="49"/>
      <c r="H8" s="49"/>
      <c r="I8" s="51"/>
    </row>
    <row r="9" spans="3:9" s="5" customFormat="1">
      <c r="C9" s="52" t="s">
        <v>113</v>
      </c>
      <c r="D9" s="49" t="str">
        <f>IFERROR(VLOOKUP($C$6,マスターデータ!$A$1:$N$85,5,FALSE),"")</f>
        <v/>
      </c>
      <c r="E9" s="49"/>
      <c r="F9" s="49"/>
      <c r="G9" s="49"/>
      <c r="H9" s="49"/>
      <c r="I9" s="51"/>
    </row>
    <row r="10" spans="3:9" s="5" customFormat="1" ht="270" customHeight="1">
      <c r="C10" s="52" t="s">
        <v>172</v>
      </c>
      <c r="D10" s="145" t="str">
        <f>IFERROR(VLOOKUP($C$6,マスターデータ!$A$1:$N$85,6,FALSE),"")</f>
        <v/>
      </c>
      <c r="E10" s="145"/>
      <c r="F10" s="145"/>
      <c r="G10" s="145"/>
      <c r="H10" s="49"/>
      <c r="I10" s="51"/>
    </row>
    <row r="11" spans="3:9" s="5" customFormat="1" ht="36">
      <c r="C11" s="53" t="s">
        <v>114</v>
      </c>
      <c r="D11" s="49" t="str">
        <f>IFERROR(VLOOKUP($C$6,マスターデータ!$A$1:$N$85,7,FALSE),"")</f>
        <v/>
      </c>
      <c r="E11" s="49"/>
      <c r="F11" s="49"/>
      <c r="G11" s="49"/>
      <c r="H11" s="49"/>
      <c r="I11" s="51"/>
    </row>
    <row r="12" spans="3:9" s="5" customFormat="1">
      <c r="C12" s="52" t="s">
        <v>115</v>
      </c>
      <c r="D12" s="49" t="str">
        <f>IFERROR(VLOOKUP($C$6,マスターデータ!$A$1:$N$85,8,FALSE),"")</f>
        <v/>
      </c>
      <c r="E12" s="49"/>
      <c r="F12" s="49"/>
      <c r="G12" s="49"/>
      <c r="H12" s="49"/>
      <c r="I12" s="51"/>
    </row>
    <row r="13" spans="3:9" s="5" customFormat="1" ht="36">
      <c r="C13" s="57" t="s">
        <v>179</v>
      </c>
      <c r="D13" s="49" t="s">
        <v>116</v>
      </c>
      <c r="E13" s="58" t="str">
        <f>IFERROR(VLOOKUP($C$6,マスターデータ!$A$1:$N$85,9,FALSE)&amp;"","")</f>
        <v/>
      </c>
      <c r="F13" s="58"/>
      <c r="G13" s="49" t="s">
        <v>117</v>
      </c>
      <c r="H13" s="58" t="str">
        <f>IFERROR(VLOOKUP($C$6,マスターデータ!$A$1:$N$85,10,FALSE)&amp;"","")</f>
        <v/>
      </c>
      <c r="I13" s="51"/>
    </row>
    <row r="14" spans="3:9">
      <c r="C14" s="47" t="s">
        <v>175</v>
      </c>
    </row>
  </sheetData>
  <mergeCells count="1">
    <mergeCell ref="D10:G10"/>
  </mergeCells>
  <phoneticPr fontId="2"/>
  <dataValidations count="1">
    <dataValidation type="list" allowBlank="1" showInputMessage="1" showErrorMessage="1" sqref="H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Sheet2!$A$2:$A$50</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141"/>
  <sheetViews>
    <sheetView topLeftCell="A23" zoomScale="102" workbookViewId="0">
      <pane xSplit="1" topLeftCell="B1" activePane="topRight" state="frozen"/>
      <selection activeCell="C4" sqref="C4:C5"/>
      <selection pane="topRight" activeCell="C4" sqref="C4:C5"/>
    </sheetView>
  </sheetViews>
  <sheetFormatPr defaultRowHeight="18"/>
  <cols>
    <col min="1" max="1" width="11.5" customWidth="1"/>
    <col min="2" max="2" width="5.5" bestFit="1" customWidth="1"/>
    <col min="6" max="6" width="56" style="18" customWidth="1"/>
    <col min="7" max="7" width="7.9140625" style="31" customWidth="1"/>
    <col min="8" max="8" width="8.6640625" style="7"/>
    <col min="9" max="9" width="53.83203125" style="34" bestFit="1" customWidth="1"/>
    <col min="10" max="10" width="8.6640625" style="32"/>
    <col min="11" max="11" width="8.6640625" style="7"/>
  </cols>
  <sheetData>
    <row r="1" spans="1:7" ht="36">
      <c r="A1" s="2" t="s">
        <v>95</v>
      </c>
      <c r="B1" s="1" t="s">
        <v>0</v>
      </c>
      <c r="F1" s="6" t="s">
        <v>101</v>
      </c>
      <c r="G1" s="29" t="s">
        <v>100</v>
      </c>
    </row>
    <row r="2" spans="1:7">
      <c r="A2" s="95"/>
      <c r="B2" s="96"/>
      <c r="C2" s="97"/>
      <c r="D2" s="97"/>
      <c r="E2" s="97"/>
      <c r="F2" s="98"/>
      <c r="G2" s="94"/>
    </row>
    <row r="3" spans="1:7">
      <c r="A3" s="4" t="s">
        <v>1</v>
      </c>
      <c r="B3" s="3" t="s">
        <v>48</v>
      </c>
      <c r="F3" s="33" t="s">
        <v>102</v>
      </c>
      <c r="G3" s="30"/>
    </row>
    <row r="4" spans="1:7">
      <c r="A4" s="4" t="s">
        <v>2</v>
      </c>
      <c r="B4" s="4" t="s">
        <v>49</v>
      </c>
      <c r="F4" s="8" t="s">
        <v>180</v>
      </c>
      <c r="G4" s="120" t="s">
        <v>103</v>
      </c>
    </row>
    <row r="5" spans="1:7">
      <c r="A5" s="4" t="s">
        <v>3</v>
      </c>
      <c r="B5" s="4" t="s">
        <v>50</v>
      </c>
      <c r="F5" s="9" t="s">
        <v>181</v>
      </c>
      <c r="G5" s="120" t="s">
        <v>104</v>
      </c>
    </row>
    <row r="6" spans="1:7">
      <c r="A6" s="4" t="s">
        <v>4</v>
      </c>
      <c r="B6" s="3" t="s">
        <v>51</v>
      </c>
      <c r="F6" s="11" t="s">
        <v>182</v>
      </c>
      <c r="G6" s="120" t="s">
        <v>108</v>
      </c>
    </row>
    <row r="7" spans="1:7">
      <c r="A7" s="4" t="s">
        <v>5</v>
      </c>
      <c r="B7" s="4" t="s">
        <v>52</v>
      </c>
      <c r="F7" s="112" t="s">
        <v>483</v>
      </c>
      <c r="G7" s="120" t="s">
        <v>139</v>
      </c>
    </row>
    <row r="8" spans="1:7">
      <c r="A8" s="4" t="s">
        <v>6</v>
      </c>
      <c r="B8" s="4" t="s">
        <v>53</v>
      </c>
      <c r="F8" s="9" t="s">
        <v>183</v>
      </c>
      <c r="G8" s="120" t="s">
        <v>454</v>
      </c>
    </row>
    <row r="9" spans="1:7">
      <c r="A9" s="4" t="s">
        <v>7</v>
      </c>
      <c r="B9" s="3" t="s">
        <v>54</v>
      </c>
      <c r="F9" s="11" t="s">
        <v>184</v>
      </c>
      <c r="G9" s="120" t="s">
        <v>130</v>
      </c>
    </row>
    <row r="10" spans="1:7">
      <c r="A10" s="4" t="s">
        <v>8</v>
      </c>
      <c r="B10" s="4" t="s">
        <v>55</v>
      </c>
      <c r="F10" s="11" t="s">
        <v>185</v>
      </c>
      <c r="G10" s="120" t="s">
        <v>131</v>
      </c>
    </row>
    <row r="11" spans="1:7">
      <c r="A11" s="4" t="s">
        <v>9</v>
      </c>
      <c r="B11" s="4" t="s">
        <v>56</v>
      </c>
      <c r="F11" s="9" t="s">
        <v>186</v>
      </c>
      <c r="G11" s="120" t="s">
        <v>136</v>
      </c>
    </row>
    <row r="12" spans="1:7">
      <c r="A12" s="4" t="s">
        <v>10</v>
      </c>
      <c r="B12" s="3" t="s">
        <v>57</v>
      </c>
      <c r="F12" s="91" t="s">
        <v>187</v>
      </c>
      <c r="G12" s="120" t="s">
        <v>455</v>
      </c>
    </row>
    <row r="13" spans="1:7">
      <c r="A13" s="4" t="s">
        <v>11</v>
      </c>
      <c r="B13" s="4" t="s">
        <v>58</v>
      </c>
      <c r="F13" s="92" t="s">
        <v>188</v>
      </c>
      <c r="G13" s="120" t="s">
        <v>456</v>
      </c>
    </row>
    <row r="14" spans="1:7">
      <c r="A14" s="4" t="s">
        <v>12</v>
      </c>
      <c r="B14" s="4" t="s">
        <v>59</v>
      </c>
    </row>
    <row r="15" spans="1:7">
      <c r="A15" s="4" t="s">
        <v>13</v>
      </c>
      <c r="B15" s="3" t="s">
        <v>60</v>
      </c>
      <c r="F15" s="92"/>
      <c r="G15" s="38"/>
    </row>
    <row r="16" spans="1:7">
      <c r="A16" s="4" t="s">
        <v>14</v>
      </c>
      <c r="B16" s="4" t="s">
        <v>61</v>
      </c>
    </row>
    <row r="17" spans="1:7">
      <c r="A17" s="4" t="s">
        <v>15</v>
      </c>
      <c r="B17" s="4" t="s">
        <v>62</v>
      </c>
      <c r="F17" s="93"/>
      <c r="G17" s="38"/>
    </row>
    <row r="18" spans="1:7">
      <c r="A18" s="4" t="s">
        <v>16</v>
      </c>
      <c r="B18" s="3" t="s">
        <v>63</v>
      </c>
      <c r="F18" s="16" t="s">
        <v>109</v>
      </c>
      <c r="G18" s="30"/>
    </row>
    <row r="19" spans="1:7">
      <c r="A19" s="4" t="s">
        <v>17</v>
      </c>
      <c r="B19" s="4" t="s">
        <v>64</v>
      </c>
      <c r="F19" s="17"/>
      <c r="G19" s="120" t="s">
        <v>103</v>
      </c>
    </row>
    <row r="20" spans="1:7">
      <c r="A20" s="4" t="s">
        <v>18</v>
      </c>
      <c r="B20" s="4" t="s">
        <v>65</v>
      </c>
      <c r="F20" s="33" t="s">
        <v>110</v>
      </c>
      <c r="G20" s="120"/>
    </row>
    <row r="21" spans="1:7">
      <c r="A21" s="4" t="s">
        <v>19</v>
      </c>
      <c r="B21" s="3" t="s">
        <v>66</v>
      </c>
      <c r="F21" s="28" t="s">
        <v>565</v>
      </c>
      <c r="G21" s="141" t="s">
        <v>104</v>
      </c>
    </row>
    <row r="22" spans="1:7">
      <c r="A22" s="4" t="s">
        <v>20</v>
      </c>
      <c r="B22" s="4" t="s">
        <v>67</v>
      </c>
      <c r="F22" s="12" t="s">
        <v>111</v>
      </c>
      <c r="G22" s="120"/>
    </row>
    <row r="23" spans="1:7">
      <c r="A23" s="4" t="s">
        <v>21</v>
      </c>
      <c r="B23" s="4" t="s">
        <v>68</v>
      </c>
      <c r="F23" s="42"/>
      <c r="G23" s="120"/>
    </row>
    <row r="24" spans="1:7">
      <c r="A24" s="4" t="s">
        <v>22</v>
      </c>
      <c r="B24" s="3" t="s">
        <v>69</v>
      </c>
      <c r="F24" s="35" t="s">
        <v>118</v>
      </c>
      <c r="G24" s="120"/>
    </row>
    <row r="25" spans="1:7">
      <c r="A25" s="4" t="s">
        <v>23</v>
      </c>
      <c r="B25" s="4" t="s">
        <v>70</v>
      </c>
      <c r="F25" s="41"/>
      <c r="G25" s="120"/>
    </row>
    <row r="26" spans="1:7">
      <c r="A26" s="4" t="s">
        <v>24</v>
      </c>
      <c r="B26" s="4" t="s">
        <v>71</v>
      </c>
      <c r="F26" s="36" t="s">
        <v>119</v>
      </c>
      <c r="G26" s="120"/>
    </row>
    <row r="27" spans="1:7">
      <c r="A27" s="4" t="s">
        <v>25</v>
      </c>
      <c r="B27" s="3" t="s">
        <v>72</v>
      </c>
      <c r="F27" s="13" t="s">
        <v>189</v>
      </c>
      <c r="G27" s="120" t="s">
        <v>103</v>
      </c>
    </row>
    <row r="28" spans="1:7">
      <c r="A28" s="4" t="s">
        <v>26</v>
      </c>
      <c r="B28" s="4" t="s">
        <v>73</v>
      </c>
      <c r="F28" s="35" t="s">
        <v>120</v>
      </c>
      <c r="G28" s="120"/>
    </row>
    <row r="29" spans="1:7">
      <c r="A29" s="4" t="s">
        <v>27</v>
      </c>
      <c r="B29" s="4" t="s">
        <v>74</v>
      </c>
      <c r="F29" s="41"/>
      <c r="G29" s="120"/>
    </row>
    <row r="30" spans="1:7">
      <c r="A30" s="4" t="s">
        <v>28</v>
      </c>
      <c r="B30" s="3" t="s">
        <v>75</v>
      </c>
      <c r="F30" s="35" t="s">
        <v>121</v>
      </c>
      <c r="G30" s="120"/>
    </row>
    <row r="31" spans="1:7">
      <c r="A31" s="4" t="s">
        <v>29</v>
      </c>
      <c r="B31" s="4" t="s">
        <v>76</v>
      </c>
      <c r="F31" s="41"/>
      <c r="G31" s="120"/>
    </row>
    <row r="32" spans="1:7">
      <c r="A32" s="4" t="s">
        <v>30</v>
      </c>
      <c r="B32" s="4" t="s">
        <v>77</v>
      </c>
      <c r="F32" s="36" t="s">
        <v>122</v>
      </c>
      <c r="G32" s="120"/>
    </row>
    <row r="33" spans="1:7">
      <c r="A33" s="4" t="s">
        <v>31</v>
      </c>
      <c r="B33" s="3" t="s">
        <v>78</v>
      </c>
      <c r="F33" s="43"/>
      <c r="G33" s="120"/>
    </row>
    <row r="34" spans="1:7">
      <c r="A34" s="4" t="s">
        <v>32</v>
      </c>
      <c r="B34" s="4" t="s">
        <v>79</v>
      </c>
      <c r="F34" s="37" t="s">
        <v>123</v>
      </c>
      <c r="G34" s="120"/>
    </row>
    <row r="35" spans="1:7">
      <c r="A35" s="4" t="s">
        <v>33</v>
      </c>
      <c r="B35" s="4" t="s">
        <v>80</v>
      </c>
      <c r="F35" s="14"/>
      <c r="G35" s="120"/>
    </row>
    <row r="36" spans="1:7">
      <c r="A36" s="4" t="s">
        <v>34</v>
      </c>
      <c r="B36" s="3" t="s">
        <v>81</v>
      </c>
      <c r="F36" s="39" t="s">
        <v>124</v>
      </c>
      <c r="G36" s="120"/>
    </row>
    <row r="37" spans="1:7">
      <c r="A37" s="4" t="s">
        <v>35</v>
      </c>
      <c r="B37" s="4" t="s">
        <v>82</v>
      </c>
      <c r="F37" s="15"/>
      <c r="G37" s="120"/>
    </row>
    <row r="38" spans="1:7">
      <c r="A38" s="4" t="s">
        <v>36</v>
      </c>
      <c r="B38" s="4" t="s">
        <v>83</v>
      </c>
      <c r="F38" s="35" t="s">
        <v>126</v>
      </c>
      <c r="G38" s="120"/>
    </row>
    <row r="39" spans="1:7">
      <c r="A39" s="4" t="s">
        <v>37</v>
      </c>
      <c r="B39" s="3" t="s">
        <v>84</v>
      </c>
      <c r="F39" s="41"/>
      <c r="G39" s="120"/>
    </row>
    <row r="40" spans="1:7">
      <c r="A40" s="4" t="s">
        <v>38</v>
      </c>
      <c r="B40" s="4" t="s">
        <v>85</v>
      </c>
      <c r="F40" s="36" t="s">
        <v>125</v>
      </c>
      <c r="G40" s="120"/>
    </row>
    <row r="41" spans="1:7">
      <c r="A41" s="4" t="s">
        <v>39</v>
      </c>
      <c r="B41" s="4" t="s">
        <v>86</v>
      </c>
      <c r="F41" s="13" t="s">
        <v>518</v>
      </c>
      <c r="G41" s="120" t="s">
        <v>104</v>
      </c>
    </row>
    <row r="42" spans="1:7">
      <c r="A42" s="4" t="s">
        <v>40</v>
      </c>
      <c r="B42" s="3" t="s">
        <v>87</v>
      </c>
      <c r="F42" s="40" t="s">
        <v>128</v>
      </c>
      <c r="G42" s="120"/>
    </row>
    <row r="43" spans="1:7">
      <c r="A43" s="4" t="s">
        <v>41</v>
      </c>
      <c r="B43" s="4" t="s">
        <v>88</v>
      </c>
      <c r="F43" s="44" t="s">
        <v>190</v>
      </c>
      <c r="G43" s="120" t="s">
        <v>103</v>
      </c>
    </row>
    <row r="44" spans="1:7">
      <c r="A44" s="4" t="s">
        <v>42</v>
      </c>
      <c r="B44" s="4" t="s">
        <v>89</v>
      </c>
      <c r="F44" s="44" t="s">
        <v>581</v>
      </c>
      <c r="G44" s="120" t="s">
        <v>582</v>
      </c>
    </row>
    <row r="45" spans="1:7">
      <c r="A45" s="4" t="s">
        <v>43</v>
      </c>
      <c r="B45" s="3" t="s">
        <v>90</v>
      </c>
      <c r="F45" s="36" t="s">
        <v>129</v>
      </c>
      <c r="G45" s="120"/>
    </row>
    <row r="46" spans="1:7">
      <c r="A46" s="4" t="s">
        <v>44</v>
      </c>
      <c r="B46" s="4" t="s">
        <v>91</v>
      </c>
      <c r="F46" s="10" t="s">
        <v>191</v>
      </c>
      <c r="G46" s="120" t="s">
        <v>138</v>
      </c>
    </row>
    <row r="47" spans="1:7">
      <c r="A47" s="4" t="s">
        <v>45</v>
      </c>
      <c r="B47" s="4" t="s">
        <v>92</v>
      </c>
      <c r="F47" s="10" t="s">
        <v>192</v>
      </c>
      <c r="G47" s="120" t="s">
        <v>108</v>
      </c>
    </row>
    <row r="48" spans="1:7">
      <c r="A48" s="4" t="s">
        <v>46</v>
      </c>
      <c r="B48" s="3" t="s">
        <v>93</v>
      </c>
      <c r="F48" s="10" t="s">
        <v>193</v>
      </c>
      <c r="G48" s="120" t="s">
        <v>139</v>
      </c>
    </row>
    <row r="49" spans="1:7">
      <c r="A49" s="4" t="s">
        <v>47</v>
      </c>
      <c r="B49" s="4" t="s">
        <v>94</v>
      </c>
      <c r="F49" s="10" t="s">
        <v>194</v>
      </c>
      <c r="G49" s="120" t="s">
        <v>130</v>
      </c>
    </row>
    <row r="50" spans="1:7">
      <c r="A50" s="4" t="s">
        <v>98</v>
      </c>
      <c r="B50" s="4" t="s">
        <v>96</v>
      </c>
      <c r="F50" s="10" t="s">
        <v>195</v>
      </c>
      <c r="G50" s="120" t="s">
        <v>134</v>
      </c>
    </row>
    <row r="51" spans="1:7">
      <c r="A51" s="4" t="s">
        <v>99</v>
      </c>
      <c r="B51" s="4" t="s">
        <v>97</v>
      </c>
      <c r="F51" s="10" t="s">
        <v>196</v>
      </c>
      <c r="G51" s="120" t="s">
        <v>135</v>
      </c>
    </row>
    <row r="52" spans="1:7">
      <c r="F52" s="10" t="s">
        <v>197</v>
      </c>
      <c r="G52" s="120" t="s">
        <v>131</v>
      </c>
    </row>
    <row r="53" spans="1:7">
      <c r="F53" s="117" t="s">
        <v>198</v>
      </c>
      <c r="G53" s="120" t="s">
        <v>136</v>
      </c>
    </row>
    <row r="54" spans="1:7">
      <c r="F54" s="118" t="s">
        <v>479</v>
      </c>
      <c r="G54" s="120" t="s">
        <v>455</v>
      </c>
    </row>
    <row r="55" spans="1:7">
      <c r="F55" s="118" t="s">
        <v>509</v>
      </c>
      <c r="G55" s="120" t="s">
        <v>456</v>
      </c>
    </row>
    <row r="56" spans="1:7">
      <c r="F56" s="36" t="s">
        <v>132</v>
      </c>
      <c r="G56" s="120"/>
    </row>
    <row r="57" spans="1:7">
      <c r="F57" s="19" t="s">
        <v>199</v>
      </c>
      <c r="G57" s="120" t="s">
        <v>104</v>
      </c>
    </row>
    <row r="58" spans="1:7">
      <c r="F58" s="19" t="s">
        <v>200</v>
      </c>
      <c r="G58" s="120" t="s">
        <v>138</v>
      </c>
    </row>
    <row r="59" spans="1:7">
      <c r="F59" s="19" t="s">
        <v>201</v>
      </c>
      <c r="G59" s="120" t="s">
        <v>106</v>
      </c>
    </row>
    <row r="60" spans="1:7">
      <c r="F60" s="19" t="s">
        <v>202</v>
      </c>
      <c r="G60" s="120" t="s">
        <v>107</v>
      </c>
    </row>
    <row r="61" spans="1:7">
      <c r="F61" s="20" t="s">
        <v>203</v>
      </c>
      <c r="G61" s="120" t="s">
        <v>127</v>
      </c>
    </row>
    <row r="62" spans="1:7">
      <c r="F62" s="115" t="s">
        <v>492</v>
      </c>
      <c r="G62" s="120" t="s">
        <v>108</v>
      </c>
    </row>
    <row r="63" spans="1:7">
      <c r="F63" s="115" t="s">
        <v>502</v>
      </c>
      <c r="G63" s="120" t="s">
        <v>139</v>
      </c>
    </row>
    <row r="64" spans="1:7">
      <c r="F64" s="34" t="s">
        <v>519</v>
      </c>
      <c r="G64" s="120" t="s">
        <v>133</v>
      </c>
    </row>
    <row r="65" spans="6:7">
      <c r="F65" s="36" t="s">
        <v>140</v>
      </c>
      <c r="G65" s="120"/>
    </row>
    <row r="66" spans="6:7">
      <c r="F66" s="22"/>
      <c r="G66" s="120"/>
    </row>
    <row r="67" spans="6:7">
      <c r="F67" s="40" t="s">
        <v>152</v>
      </c>
      <c r="G67" s="120"/>
    </row>
    <row r="68" spans="6:7">
      <c r="F68" s="44"/>
      <c r="G68" s="120"/>
    </row>
    <row r="69" spans="6:7">
      <c r="F69" s="40" t="s">
        <v>153</v>
      </c>
      <c r="G69" s="120"/>
    </row>
    <row r="70" spans="6:7">
      <c r="F70" s="44" t="s">
        <v>204</v>
      </c>
      <c r="G70" s="120" t="s">
        <v>103</v>
      </c>
    </row>
    <row r="71" spans="6:7">
      <c r="F71" s="40" t="s">
        <v>154</v>
      </c>
      <c r="G71" s="120"/>
    </row>
    <row r="72" spans="6:7">
      <c r="F72" s="44"/>
      <c r="G72" s="120"/>
    </row>
    <row r="73" spans="6:7">
      <c r="F73" s="40" t="s">
        <v>155</v>
      </c>
      <c r="G73" s="120"/>
    </row>
    <row r="74" spans="6:7">
      <c r="F74" s="44"/>
      <c r="G74" s="120"/>
    </row>
    <row r="75" spans="6:7">
      <c r="F75" s="40" t="s">
        <v>156</v>
      </c>
      <c r="G75" s="120"/>
    </row>
    <row r="76" spans="6:7">
      <c r="F76" s="44"/>
      <c r="G76" s="120"/>
    </row>
    <row r="77" spans="6:7">
      <c r="F77" s="40" t="s">
        <v>157</v>
      </c>
      <c r="G77" s="120"/>
    </row>
    <row r="78" spans="6:7">
      <c r="F78" s="44"/>
      <c r="G78" s="120"/>
    </row>
    <row r="79" spans="6:7">
      <c r="F79" s="40" t="s">
        <v>158</v>
      </c>
      <c r="G79" s="120"/>
    </row>
    <row r="80" spans="6:7">
      <c r="F80" s="44" t="s">
        <v>205</v>
      </c>
      <c r="G80" s="120" t="s">
        <v>103</v>
      </c>
    </row>
    <row r="81" spans="6:7">
      <c r="F81" s="44" t="s">
        <v>206</v>
      </c>
      <c r="G81" s="120" t="s">
        <v>104</v>
      </c>
    </row>
    <row r="82" spans="6:7">
      <c r="F82" s="36" t="s">
        <v>137</v>
      </c>
      <c r="G82" s="120"/>
    </row>
    <row r="83" spans="6:7">
      <c r="F83" s="21" t="s">
        <v>216</v>
      </c>
      <c r="G83" s="120" t="s">
        <v>103</v>
      </c>
    </row>
    <row r="84" spans="6:7">
      <c r="F84" s="20" t="s">
        <v>217</v>
      </c>
      <c r="G84" s="120" t="s">
        <v>104</v>
      </c>
    </row>
    <row r="85" spans="6:7">
      <c r="F85" s="36" t="s">
        <v>159</v>
      </c>
      <c r="G85" s="120"/>
    </row>
    <row r="86" spans="6:7">
      <c r="F86" s="43"/>
      <c r="G86" s="120"/>
    </row>
    <row r="87" spans="6:7">
      <c r="F87" s="36" t="s">
        <v>141</v>
      </c>
      <c r="G87" s="120"/>
    </row>
    <row r="88" spans="6:7">
      <c r="F88" s="23" t="s">
        <v>207</v>
      </c>
      <c r="G88" s="120" t="s">
        <v>104</v>
      </c>
    </row>
    <row r="89" spans="6:7">
      <c r="F89" s="23" t="s">
        <v>208</v>
      </c>
      <c r="G89" s="120" t="s">
        <v>105</v>
      </c>
    </row>
    <row r="90" spans="6:7">
      <c r="F90" s="33" t="s">
        <v>142</v>
      </c>
      <c r="G90" s="120"/>
    </row>
    <row r="91" spans="6:7">
      <c r="F91" s="22"/>
      <c r="G91" s="120"/>
    </row>
    <row r="92" spans="6:7">
      <c r="F92" s="33" t="s">
        <v>143</v>
      </c>
      <c r="G92" s="120"/>
    </row>
    <row r="93" spans="6:7">
      <c r="F93" s="21" t="s">
        <v>209</v>
      </c>
      <c r="G93" s="120" t="s">
        <v>105</v>
      </c>
    </row>
    <row r="94" spans="6:7">
      <c r="F94" s="20" t="s">
        <v>210</v>
      </c>
      <c r="G94" s="120" t="s">
        <v>106</v>
      </c>
    </row>
    <row r="95" spans="6:7">
      <c r="F95" s="19" t="s">
        <v>211</v>
      </c>
      <c r="G95" s="120" t="s">
        <v>108</v>
      </c>
    </row>
    <row r="96" spans="6:7">
      <c r="F96" s="24" t="s">
        <v>212</v>
      </c>
      <c r="G96" s="120" t="s">
        <v>133</v>
      </c>
    </row>
    <row r="97" spans="6:7">
      <c r="F97" s="19" t="s">
        <v>213</v>
      </c>
      <c r="G97" s="120" t="s">
        <v>130</v>
      </c>
    </row>
    <row r="98" spans="6:7">
      <c r="F98" s="19" t="s">
        <v>214</v>
      </c>
      <c r="G98" s="120" t="s">
        <v>134</v>
      </c>
    </row>
    <row r="99" spans="6:7">
      <c r="F99" s="111" t="s">
        <v>480</v>
      </c>
      <c r="G99" s="120" t="s">
        <v>135</v>
      </c>
    </row>
    <row r="100" spans="6:7">
      <c r="F100" s="113" t="s">
        <v>489</v>
      </c>
      <c r="G100" s="120" t="s">
        <v>131</v>
      </c>
    </row>
    <row r="101" spans="6:7">
      <c r="F101" s="36" t="s">
        <v>144</v>
      </c>
      <c r="G101" s="120"/>
    </row>
    <row r="102" spans="6:7">
      <c r="F102" s="23" t="s">
        <v>465</v>
      </c>
      <c r="G102" s="120" t="s">
        <v>138</v>
      </c>
    </row>
    <row r="103" spans="6:7">
      <c r="F103" s="40" t="s">
        <v>160</v>
      </c>
      <c r="G103" s="120"/>
    </row>
    <row r="104" spans="6:7">
      <c r="F104" s="44"/>
      <c r="G104" s="120"/>
    </row>
    <row r="105" spans="6:7">
      <c r="F105" s="33" t="s">
        <v>145</v>
      </c>
      <c r="G105" s="120"/>
    </row>
    <row r="106" spans="6:7">
      <c r="F106" s="25" t="s">
        <v>576</v>
      </c>
      <c r="G106" s="120" t="s">
        <v>103</v>
      </c>
    </row>
    <row r="107" spans="6:7">
      <c r="F107" s="26" t="s">
        <v>215</v>
      </c>
      <c r="G107" s="120" t="s">
        <v>104</v>
      </c>
    </row>
    <row r="108" spans="6:7">
      <c r="F108" s="35" t="s">
        <v>161</v>
      </c>
      <c r="G108" s="120"/>
    </row>
    <row r="109" spans="6:7">
      <c r="F109" s="41"/>
      <c r="G109" s="120"/>
    </row>
    <row r="110" spans="6:7">
      <c r="F110" s="35" t="s">
        <v>162</v>
      </c>
      <c r="G110" s="120"/>
    </row>
    <row r="111" spans="6:7">
      <c r="F111" s="41"/>
      <c r="G111" s="120"/>
    </row>
    <row r="112" spans="6:7">
      <c r="F112" s="35" t="s">
        <v>163</v>
      </c>
      <c r="G112" s="120"/>
    </row>
    <row r="113" spans="6:7">
      <c r="F113" s="41"/>
      <c r="G113" s="120"/>
    </row>
    <row r="114" spans="6:7">
      <c r="F114" s="35" t="s">
        <v>164</v>
      </c>
      <c r="G114" s="120"/>
    </row>
    <row r="115" spans="6:7">
      <c r="F115" s="41"/>
      <c r="G115" s="120"/>
    </row>
    <row r="116" spans="6:7">
      <c r="F116" s="36" t="s">
        <v>148</v>
      </c>
      <c r="G116" s="120"/>
    </row>
    <row r="117" spans="6:7">
      <c r="F117" s="27"/>
      <c r="G117" s="120"/>
    </row>
    <row r="118" spans="6:7">
      <c r="F118" s="33" t="s">
        <v>146</v>
      </c>
      <c r="G118" s="120"/>
    </row>
    <row r="119" spans="6:7">
      <c r="F119" s="45"/>
      <c r="G119" s="120"/>
    </row>
    <row r="120" spans="6:7">
      <c r="F120" s="36" t="s">
        <v>147</v>
      </c>
      <c r="G120" s="120"/>
    </row>
    <row r="121" spans="6:7">
      <c r="F121" s="43"/>
      <c r="G121" s="120"/>
    </row>
    <row r="122" spans="6:7">
      <c r="F122" s="36" t="s">
        <v>165</v>
      </c>
      <c r="G122" s="120"/>
    </row>
    <row r="123" spans="6:7">
      <c r="F123" s="43"/>
      <c r="G123" s="120"/>
    </row>
    <row r="124" spans="6:7">
      <c r="F124" s="36" t="s">
        <v>166</v>
      </c>
      <c r="G124" s="120"/>
    </row>
    <row r="125" spans="6:7">
      <c r="F125" s="43"/>
      <c r="G125" s="120"/>
    </row>
    <row r="126" spans="6:7">
      <c r="F126" s="36" t="s">
        <v>149</v>
      </c>
      <c r="G126" s="120"/>
    </row>
    <row r="127" spans="6:7">
      <c r="F127" s="28"/>
      <c r="G127" s="120"/>
    </row>
    <row r="128" spans="6:7">
      <c r="F128" s="35" t="s">
        <v>167</v>
      </c>
      <c r="G128" s="120"/>
    </row>
    <row r="129" spans="6:7">
      <c r="F129" s="41"/>
      <c r="G129" s="120"/>
    </row>
    <row r="130" spans="6:7">
      <c r="F130" s="36" t="s">
        <v>150</v>
      </c>
      <c r="G130" s="120"/>
    </row>
    <row r="131" spans="6:7">
      <c r="F131" s="25"/>
      <c r="G131" s="120"/>
    </row>
    <row r="132" spans="6:7">
      <c r="F132" s="35" t="s">
        <v>168</v>
      </c>
      <c r="G132" s="120"/>
    </row>
    <row r="133" spans="6:7">
      <c r="F133" s="41"/>
      <c r="G133" s="120"/>
    </row>
    <row r="134" spans="6:7">
      <c r="F134" s="35" t="s">
        <v>169</v>
      </c>
      <c r="G134" s="120"/>
    </row>
    <row r="135" spans="6:7">
      <c r="F135" s="41"/>
      <c r="G135" s="120"/>
    </row>
    <row r="136" spans="6:7">
      <c r="F136" s="12" t="s">
        <v>170</v>
      </c>
      <c r="G136" s="120"/>
    </row>
    <row r="137" spans="6:7">
      <c r="F137" s="42"/>
      <c r="G137" s="120"/>
    </row>
    <row r="138" spans="6:7">
      <c r="F138" s="35" t="s">
        <v>171</v>
      </c>
      <c r="G138" s="120"/>
    </row>
    <row r="139" spans="6:7">
      <c r="F139" s="41"/>
      <c r="G139" s="120"/>
    </row>
    <row r="140" spans="6:7">
      <c r="F140" s="36" t="s">
        <v>151</v>
      </c>
      <c r="G140" s="120"/>
    </row>
    <row r="141" spans="6:7">
      <c r="F141" s="25" t="s">
        <v>218</v>
      </c>
      <c r="G141" s="120" t="s">
        <v>103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5F15-A171-48D0-BC15-5E0D09A3792F}">
  <dimension ref="A1:Q84"/>
  <sheetViews>
    <sheetView zoomScale="70" zoomScaleNormal="70" workbookViewId="0">
      <selection activeCell="C4" sqref="C4:C5"/>
    </sheetView>
  </sheetViews>
  <sheetFormatPr defaultColWidth="8.25" defaultRowHeight="13"/>
  <cols>
    <col min="1" max="1" width="8.25" style="59"/>
    <col min="2" max="2" width="8.25" style="60"/>
    <col min="3" max="3" width="7.9140625" style="125" customWidth="1"/>
    <col min="4" max="4" width="51.6640625" style="59" customWidth="1"/>
    <col min="5" max="6" width="26.1640625" style="59" customWidth="1"/>
    <col min="7" max="7" width="72.08203125" style="59" customWidth="1"/>
    <col min="8" max="8" width="28.5" style="59" bestFit="1" customWidth="1"/>
    <col min="9" max="10" width="13.1640625" style="87" customWidth="1"/>
    <col min="11" max="11" width="7.4140625" style="87" customWidth="1"/>
    <col min="12" max="12" width="20.08203125" style="87" customWidth="1"/>
    <col min="13" max="13" width="20.83203125" style="126" customWidth="1"/>
    <col min="14" max="14" width="4.58203125" style="127" customWidth="1"/>
    <col min="15" max="17" width="8.25" style="127" hidden="1" customWidth="1"/>
    <col min="18" max="16384" width="8.25" style="127"/>
  </cols>
  <sheetData>
    <row r="1" spans="1:13" ht="18.75" customHeight="1">
      <c r="C1" s="171"/>
      <c r="D1" s="171"/>
      <c r="E1" s="171"/>
      <c r="F1" s="171"/>
      <c r="G1" s="171"/>
      <c r="H1" s="171"/>
      <c r="I1" s="171"/>
      <c r="J1" s="171"/>
      <c r="K1" s="171"/>
      <c r="L1" s="171"/>
      <c r="M1" s="171"/>
    </row>
    <row r="2" spans="1:13" ht="18.75" customHeight="1">
      <c r="C2" s="61" t="s">
        <v>219</v>
      </c>
      <c r="D2" s="61"/>
      <c r="E2" s="61"/>
      <c r="F2" s="61"/>
      <c r="G2" s="61"/>
      <c r="H2" s="61"/>
      <c r="I2" s="61"/>
      <c r="J2" s="61"/>
      <c r="K2" s="61"/>
      <c r="L2" s="61"/>
      <c r="M2" s="62" t="s">
        <v>577</v>
      </c>
    </row>
    <row r="3" spans="1:13" ht="18.75" customHeight="1">
      <c r="C3" s="172"/>
      <c r="D3" s="172"/>
      <c r="E3" s="172"/>
      <c r="F3" s="172"/>
      <c r="G3" s="172"/>
      <c r="H3" s="172"/>
      <c r="I3" s="172"/>
      <c r="J3" s="172"/>
      <c r="K3" s="172"/>
      <c r="L3" s="172"/>
      <c r="M3" s="172"/>
    </row>
    <row r="4" spans="1:13" ht="65.25" customHeight="1">
      <c r="C4" s="173" t="s">
        <v>220</v>
      </c>
      <c r="D4" s="175" t="s">
        <v>221</v>
      </c>
      <c r="E4" s="177" t="s">
        <v>222</v>
      </c>
      <c r="F4" s="177" t="s">
        <v>223</v>
      </c>
      <c r="G4" s="179" t="s">
        <v>224</v>
      </c>
      <c r="H4" s="181" t="s">
        <v>225</v>
      </c>
      <c r="I4" s="183" t="s">
        <v>226</v>
      </c>
      <c r="J4" s="184"/>
      <c r="K4" s="185" t="s">
        <v>227</v>
      </c>
      <c r="L4" s="185" t="s">
        <v>228</v>
      </c>
      <c r="M4" s="185" t="s">
        <v>229</v>
      </c>
    </row>
    <row r="5" spans="1:13" ht="18.75" customHeight="1">
      <c r="C5" s="174"/>
      <c r="D5" s="176"/>
      <c r="E5" s="178"/>
      <c r="F5" s="178"/>
      <c r="G5" s="180"/>
      <c r="H5" s="182"/>
      <c r="I5" s="63" t="s">
        <v>230</v>
      </c>
      <c r="J5" s="63" t="s">
        <v>231</v>
      </c>
      <c r="K5" s="186"/>
      <c r="L5" s="187"/>
      <c r="M5" s="186"/>
    </row>
    <row r="6" spans="1:13" ht="0.75" customHeight="1">
      <c r="C6" s="64"/>
      <c r="D6" s="65"/>
      <c r="E6" s="65"/>
      <c r="F6" s="65"/>
      <c r="G6" s="65"/>
      <c r="H6" s="65"/>
      <c r="I6" s="65"/>
      <c r="J6" s="65"/>
      <c r="K6" s="65"/>
      <c r="L6" s="65"/>
      <c r="M6" s="66"/>
    </row>
    <row r="7" spans="1:13" ht="18.75" customHeight="1">
      <c r="B7" s="60" t="s">
        <v>232</v>
      </c>
      <c r="C7" s="153" t="s">
        <v>233</v>
      </c>
      <c r="D7" s="154"/>
      <c r="E7" s="154"/>
      <c r="F7" s="154"/>
      <c r="G7" s="154"/>
      <c r="H7" s="154"/>
      <c r="I7" s="154"/>
      <c r="J7" s="154"/>
      <c r="K7" s="154"/>
      <c r="L7" s="155"/>
      <c r="M7" s="156"/>
    </row>
    <row r="8" spans="1:13" s="128" customFormat="1" ht="18.75" customHeight="1">
      <c r="A8" s="67" t="s">
        <v>234</v>
      </c>
      <c r="B8" s="67" t="s">
        <v>235</v>
      </c>
      <c r="C8" s="68">
        <v>1</v>
      </c>
      <c r="D8" s="121" t="s">
        <v>180</v>
      </c>
      <c r="E8" s="122" t="s">
        <v>236</v>
      </c>
      <c r="F8" s="122" t="s">
        <v>237</v>
      </c>
      <c r="G8" s="122" t="s">
        <v>238</v>
      </c>
      <c r="H8" s="122" t="s">
        <v>239</v>
      </c>
      <c r="I8" s="89" t="s">
        <v>240</v>
      </c>
      <c r="J8" s="89" t="s">
        <v>240</v>
      </c>
      <c r="K8" s="123" t="s">
        <v>240</v>
      </c>
      <c r="L8" s="90">
        <v>47001</v>
      </c>
      <c r="M8" s="99">
        <v>3013303001958</v>
      </c>
    </row>
    <row r="9" spans="1:13" ht="18.75" customHeight="1">
      <c r="A9" s="67" t="s">
        <v>241</v>
      </c>
      <c r="B9" s="67" t="s">
        <v>235</v>
      </c>
      <c r="C9" s="73">
        <v>2</v>
      </c>
      <c r="D9" s="124" t="s">
        <v>181</v>
      </c>
      <c r="E9" s="124" t="s">
        <v>242</v>
      </c>
      <c r="F9" s="124" t="s">
        <v>243</v>
      </c>
      <c r="G9" s="124" t="s">
        <v>244</v>
      </c>
      <c r="H9" s="124" t="s">
        <v>245</v>
      </c>
      <c r="I9" s="89" t="s">
        <v>240</v>
      </c>
      <c r="J9" s="89" t="s">
        <v>240</v>
      </c>
      <c r="K9" s="89"/>
      <c r="L9" s="90">
        <v>47077</v>
      </c>
      <c r="M9" s="99">
        <v>3080401005876</v>
      </c>
    </row>
    <row r="10" spans="1:13" ht="18.75" customHeight="1">
      <c r="A10" s="67" t="s">
        <v>247</v>
      </c>
      <c r="B10" s="67" t="s">
        <v>246</v>
      </c>
      <c r="C10" s="73">
        <v>8</v>
      </c>
      <c r="D10" s="124" t="s">
        <v>248</v>
      </c>
      <c r="E10" s="124" t="s">
        <v>249</v>
      </c>
      <c r="F10" s="124" t="s">
        <v>250</v>
      </c>
      <c r="G10" s="124" t="s">
        <v>251</v>
      </c>
      <c r="H10" s="124" t="s">
        <v>252</v>
      </c>
      <c r="I10" s="89" t="s">
        <v>240</v>
      </c>
      <c r="J10" s="89" t="s">
        <v>240</v>
      </c>
      <c r="K10" s="89"/>
      <c r="L10" s="90">
        <v>46074</v>
      </c>
      <c r="M10" s="99">
        <v>5290001040409</v>
      </c>
    </row>
    <row r="11" spans="1:13" ht="18.75" customHeight="1">
      <c r="A11" s="67" t="s">
        <v>253</v>
      </c>
      <c r="B11" s="67" t="s">
        <v>246</v>
      </c>
      <c r="C11" s="73">
        <v>9</v>
      </c>
      <c r="D11" s="124" t="s">
        <v>482</v>
      </c>
      <c r="E11" s="124" t="s">
        <v>254</v>
      </c>
      <c r="F11" s="124" t="s">
        <v>255</v>
      </c>
      <c r="G11" s="124" t="s">
        <v>474</v>
      </c>
      <c r="H11" s="124" t="s">
        <v>256</v>
      </c>
      <c r="I11" s="89" t="s">
        <v>240</v>
      </c>
      <c r="J11" s="89" t="s">
        <v>240</v>
      </c>
      <c r="K11" s="89" t="s">
        <v>240</v>
      </c>
      <c r="L11" s="90">
        <v>46074</v>
      </c>
      <c r="M11" s="99">
        <v>3010401145159</v>
      </c>
    </row>
    <row r="12" spans="1:13" ht="18.75" customHeight="1">
      <c r="A12" s="67" t="s">
        <v>257</v>
      </c>
      <c r="B12" s="67" t="s">
        <v>246</v>
      </c>
      <c r="C12" s="73">
        <v>10</v>
      </c>
      <c r="D12" s="124" t="s">
        <v>258</v>
      </c>
      <c r="E12" s="124" t="s">
        <v>259</v>
      </c>
      <c r="F12" s="124" t="s">
        <v>260</v>
      </c>
      <c r="G12" s="124" t="s">
        <v>261</v>
      </c>
      <c r="H12" s="124" t="s">
        <v>262</v>
      </c>
      <c r="I12" s="89"/>
      <c r="J12" s="89" t="s">
        <v>240</v>
      </c>
      <c r="K12" s="89"/>
      <c r="L12" s="90">
        <v>46228</v>
      </c>
      <c r="M12" s="99">
        <v>7130001035380</v>
      </c>
    </row>
    <row r="13" spans="1:13" ht="18.75" customHeight="1">
      <c r="A13" s="67" t="s">
        <v>263</v>
      </c>
      <c r="B13" s="67" t="s">
        <v>246</v>
      </c>
      <c r="C13" s="73">
        <v>11</v>
      </c>
      <c r="D13" s="124" t="s">
        <v>264</v>
      </c>
      <c r="E13" s="124" t="s">
        <v>265</v>
      </c>
      <c r="F13" s="124" t="s">
        <v>266</v>
      </c>
      <c r="G13" s="124" t="s">
        <v>267</v>
      </c>
      <c r="H13" s="124" t="s">
        <v>268</v>
      </c>
      <c r="I13" s="89" t="s">
        <v>240</v>
      </c>
      <c r="J13" s="89" t="s">
        <v>240</v>
      </c>
      <c r="K13" s="89"/>
      <c r="L13" s="90">
        <v>46202</v>
      </c>
      <c r="M13" s="99">
        <v>8011601005503</v>
      </c>
    </row>
    <row r="14" spans="1:13" ht="18.75" customHeight="1">
      <c r="A14" s="67" t="s">
        <v>269</v>
      </c>
      <c r="B14" s="67" t="s">
        <v>246</v>
      </c>
      <c r="C14" s="73">
        <v>14</v>
      </c>
      <c r="D14" s="124" t="s">
        <v>270</v>
      </c>
      <c r="E14" s="124" t="s">
        <v>271</v>
      </c>
      <c r="F14" s="124" t="s">
        <v>272</v>
      </c>
      <c r="G14" s="124" t="s">
        <v>273</v>
      </c>
      <c r="H14" s="124" t="s">
        <v>274</v>
      </c>
      <c r="I14" s="89" t="s">
        <v>240</v>
      </c>
      <c r="J14" s="89" t="s">
        <v>240</v>
      </c>
      <c r="K14" s="89"/>
      <c r="L14" s="90">
        <v>46588</v>
      </c>
      <c r="M14" s="99">
        <v>8060001012840</v>
      </c>
    </row>
    <row r="15" spans="1:13" ht="18.75" customHeight="1">
      <c r="A15" s="67" t="s">
        <v>275</v>
      </c>
      <c r="B15" s="67" t="s">
        <v>246</v>
      </c>
      <c r="C15" s="73">
        <v>15</v>
      </c>
      <c r="D15" s="124" t="s">
        <v>276</v>
      </c>
      <c r="E15" s="124" t="s">
        <v>277</v>
      </c>
      <c r="F15" s="124" t="s">
        <v>278</v>
      </c>
      <c r="G15" s="124" t="s">
        <v>279</v>
      </c>
      <c r="H15" s="124" t="s">
        <v>280</v>
      </c>
      <c r="I15" s="89" t="s">
        <v>240</v>
      </c>
      <c r="J15" s="89" t="s">
        <v>240</v>
      </c>
      <c r="K15" s="89"/>
      <c r="L15" s="90">
        <v>46650</v>
      </c>
      <c r="M15" s="99">
        <v>7430001083556</v>
      </c>
    </row>
    <row r="16" spans="1:13" ht="18.75" customHeight="1">
      <c r="A16" s="67" t="s">
        <v>281</v>
      </c>
      <c r="B16" s="67" t="s">
        <v>246</v>
      </c>
      <c r="C16" s="73">
        <v>16</v>
      </c>
      <c r="D16" s="124" t="s">
        <v>282</v>
      </c>
      <c r="E16" s="124" t="s">
        <v>283</v>
      </c>
      <c r="F16" s="124" t="s">
        <v>473</v>
      </c>
      <c r="G16" s="124" t="s">
        <v>284</v>
      </c>
      <c r="H16" s="124" t="s">
        <v>285</v>
      </c>
      <c r="I16" s="89" t="s">
        <v>240</v>
      </c>
      <c r="J16" s="89" t="s">
        <v>240</v>
      </c>
      <c r="K16" s="89" t="s">
        <v>286</v>
      </c>
      <c r="L16" s="90">
        <v>46825</v>
      </c>
      <c r="M16" s="99">
        <v>8030001031876</v>
      </c>
    </row>
    <row r="17" spans="1:15" ht="18.75" customHeight="1">
      <c r="A17" s="67" t="s">
        <v>287</v>
      </c>
      <c r="B17" s="67" t="s">
        <v>246</v>
      </c>
      <c r="C17" s="73">
        <v>17</v>
      </c>
      <c r="D17" s="124" t="s">
        <v>288</v>
      </c>
      <c r="E17" s="124" t="s">
        <v>289</v>
      </c>
      <c r="F17" s="124" t="s">
        <v>290</v>
      </c>
      <c r="G17" s="124" t="s">
        <v>291</v>
      </c>
      <c r="H17" s="124" t="s">
        <v>292</v>
      </c>
      <c r="I17" s="89" t="s">
        <v>240</v>
      </c>
      <c r="J17" s="89" t="s">
        <v>240</v>
      </c>
      <c r="K17" s="89"/>
      <c r="L17" s="90">
        <v>47041</v>
      </c>
      <c r="M17" s="99">
        <v>3010701032593</v>
      </c>
    </row>
    <row r="18" spans="1:15" ht="19" customHeight="1">
      <c r="A18" s="135"/>
      <c r="B18" s="136"/>
      <c r="C18" s="157"/>
      <c r="D18" s="158"/>
      <c r="E18" s="158"/>
      <c r="F18" s="158"/>
      <c r="G18" s="158"/>
      <c r="H18" s="158"/>
      <c r="I18" s="158"/>
      <c r="J18" s="158"/>
      <c r="K18" s="158"/>
      <c r="L18" s="158"/>
      <c r="M18" s="159"/>
    </row>
    <row r="19" spans="1:15" ht="18.75" customHeight="1">
      <c r="A19" s="135"/>
      <c r="B19" s="136"/>
      <c r="C19" s="146" t="s">
        <v>293</v>
      </c>
      <c r="D19" s="146"/>
      <c r="E19" s="147"/>
      <c r="F19" s="148"/>
      <c r="G19" s="148"/>
      <c r="H19" s="149"/>
      <c r="I19" s="69">
        <f>COUNTA(I8:I17)</f>
        <v>9</v>
      </c>
      <c r="J19" s="69">
        <f>COUNTA(J8:J17)</f>
        <v>10</v>
      </c>
      <c r="K19" s="161"/>
      <c r="L19" s="162"/>
      <c r="M19" s="163"/>
    </row>
    <row r="20" spans="1:15" ht="18.75" customHeight="1">
      <c r="A20" s="135"/>
      <c r="B20" s="136"/>
      <c r="C20" s="160"/>
      <c r="D20" s="160"/>
      <c r="E20" s="150"/>
      <c r="F20" s="151"/>
      <c r="G20" s="151"/>
      <c r="H20" s="152"/>
      <c r="I20" s="160">
        <f>COUNTA(D8:D17)</f>
        <v>10</v>
      </c>
      <c r="J20" s="160"/>
      <c r="K20" s="164"/>
      <c r="L20" s="165"/>
      <c r="M20" s="166"/>
    </row>
    <row r="21" spans="1:15" ht="18.75" customHeight="1">
      <c r="A21" s="135"/>
      <c r="B21" s="136"/>
      <c r="C21" s="74"/>
      <c r="D21" s="74"/>
      <c r="E21" s="74"/>
      <c r="F21" s="74"/>
      <c r="G21" s="74"/>
      <c r="H21" s="74"/>
      <c r="I21" s="74"/>
      <c r="J21" s="74"/>
      <c r="K21" s="74"/>
      <c r="L21" s="74"/>
      <c r="M21" s="74"/>
    </row>
    <row r="22" spans="1:15" s="128" customFormat="1" ht="18.75" customHeight="1">
      <c r="A22" s="137"/>
      <c r="B22" s="138"/>
      <c r="C22" s="167" t="s">
        <v>294</v>
      </c>
      <c r="D22" s="168"/>
      <c r="E22" s="168"/>
      <c r="F22" s="168"/>
      <c r="G22" s="168"/>
      <c r="H22" s="168"/>
      <c r="I22" s="168"/>
      <c r="J22" s="168"/>
      <c r="K22" s="168"/>
      <c r="L22" s="168"/>
      <c r="M22" s="169"/>
    </row>
    <row r="23" spans="1:15" s="72" customFormat="1" ht="18.75" customHeight="1">
      <c r="B23" s="67"/>
      <c r="C23" s="75" t="s">
        <v>520</v>
      </c>
      <c r="D23" s="76"/>
      <c r="E23" s="76"/>
      <c r="F23" s="76"/>
      <c r="G23" s="76"/>
      <c r="H23" s="76"/>
      <c r="I23" s="76"/>
      <c r="J23" s="76"/>
      <c r="K23" s="76"/>
      <c r="L23" s="76"/>
      <c r="M23" s="77"/>
      <c r="N23" s="82"/>
      <c r="O23" s="139"/>
    </row>
    <row r="24" spans="1:15" s="81" customFormat="1" ht="18.75" customHeight="1">
      <c r="A24" s="78" t="s">
        <v>521</v>
      </c>
      <c r="B24" s="67" t="s">
        <v>246</v>
      </c>
      <c r="C24" s="73">
        <v>2</v>
      </c>
      <c r="D24" s="88" t="s">
        <v>522</v>
      </c>
      <c r="E24" s="100" t="s">
        <v>523</v>
      </c>
      <c r="F24" s="100" t="s">
        <v>524</v>
      </c>
      <c r="G24" s="100" t="s">
        <v>525</v>
      </c>
      <c r="H24" s="100" t="s">
        <v>526</v>
      </c>
      <c r="I24" s="101" t="s">
        <v>301</v>
      </c>
      <c r="J24" s="101"/>
      <c r="K24" s="101"/>
      <c r="L24" s="102">
        <v>47677</v>
      </c>
      <c r="M24" s="144">
        <v>6430001082138</v>
      </c>
      <c r="N24" s="80"/>
      <c r="O24" s="140"/>
    </row>
    <row r="25" spans="1:15" s="128" customFormat="1" ht="18.75" customHeight="1">
      <c r="A25" s="137"/>
      <c r="B25" s="138"/>
      <c r="C25" s="75" t="s">
        <v>295</v>
      </c>
      <c r="D25" s="76"/>
      <c r="E25" s="76"/>
      <c r="F25" s="76"/>
      <c r="G25" s="76"/>
      <c r="H25" s="76"/>
      <c r="I25" s="76"/>
      <c r="J25" s="76"/>
      <c r="K25" s="76"/>
      <c r="L25" s="76"/>
      <c r="M25" s="77"/>
      <c r="N25" s="129"/>
      <c r="O25" s="130"/>
    </row>
    <row r="26" spans="1:15" s="133" customFormat="1" ht="18.75" customHeight="1">
      <c r="A26" s="78" t="s">
        <v>296</v>
      </c>
      <c r="B26" s="67" t="s">
        <v>246</v>
      </c>
      <c r="C26" s="73">
        <v>1</v>
      </c>
      <c r="D26" s="79" t="s">
        <v>297</v>
      </c>
      <c r="E26" s="79" t="s">
        <v>298</v>
      </c>
      <c r="F26" s="79" t="s">
        <v>299</v>
      </c>
      <c r="G26" s="79" t="s">
        <v>300</v>
      </c>
      <c r="H26" s="79" t="s">
        <v>527</v>
      </c>
      <c r="I26" s="69" t="s">
        <v>301</v>
      </c>
      <c r="J26" s="69"/>
      <c r="K26" s="69"/>
      <c r="L26" s="70">
        <v>46289</v>
      </c>
      <c r="M26" s="71">
        <v>3370001024776</v>
      </c>
      <c r="N26" s="131"/>
      <c r="O26" s="132"/>
    </row>
    <row r="27" spans="1:15" s="128" customFormat="1" ht="18.75" customHeight="1">
      <c r="A27" s="78"/>
      <c r="B27" s="67"/>
      <c r="C27" s="75" t="s">
        <v>510</v>
      </c>
      <c r="D27" s="76"/>
      <c r="E27" s="76"/>
      <c r="F27" s="76"/>
      <c r="G27" s="76"/>
      <c r="H27" s="76"/>
      <c r="I27" s="76"/>
      <c r="J27" s="76"/>
      <c r="K27" s="76"/>
      <c r="L27" s="76"/>
      <c r="M27" s="77"/>
    </row>
    <row r="28" spans="1:15" s="128" customFormat="1" ht="18.75" customHeight="1">
      <c r="A28" s="78" t="s">
        <v>516</v>
      </c>
      <c r="B28" s="67" t="s">
        <v>246</v>
      </c>
      <c r="C28" s="73">
        <v>2</v>
      </c>
      <c r="D28" s="79" t="s">
        <v>511</v>
      </c>
      <c r="E28" s="79" t="s">
        <v>512</v>
      </c>
      <c r="F28" s="79" t="s">
        <v>513</v>
      </c>
      <c r="G28" s="79" t="s">
        <v>514</v>
      </c>
      <c r="H28" s="79" t="s">
        <v>528</v>
      </c>
      <c r="I28" s="119" t="s">
        <v>286</v>
      </c>
      <c r="J28" s="119"/>
      <c r="K28" s="119" t="s">
        <v>286</v>
      </c>
      <c r="L28" s="70">
        <v>47615</v>
      </c>
      <c r="M28" s="71" t="s">
        <v>515</v>
      </c>
    </row>
    <row r="29" spans="1:15" s="128" customFormat="1" ht="18.75" customHeight="1">
      <c r="A29" s="78"/>
      <c r="B29" s="67"/>
      <c r="C29" s="75" t="s">
        <v>302</v>
      </c>
      <c r="D29" s="76"/>
      <c r="E29" s="76"/>
      <c r="F29" s="76"/>
      <c r="G29" s="76"/>
      <c r="H29" s="76"/>
      <c r="I29" s="76"/>
      <c r="J29" s="76"/>
      <c r="K29" s="76"/>
      <c r="L29" s="76"/>
      <c r="M29" s="77"/>
      <c r="N29" s="129"/>
      <c r="O29" s="130"/>
    </row>
    <row r="30" spans="1:15" s="128" customFormat="1" ht="18.75" customHeight="1">
      <c r="A30" s="78" t="s">
        <v>303</v>
      </c>
      <c r="B30" s="67" t="s">
        <v>246</v>
      </c>
      <c r="C30" s="73">
        <v>1</v>
      </c>
      <c r="D30" s="79" t="s">
        <v>304</v>
      </c>
      <c r="E30" s="79" t="s">
        <v>305</v>
      </c>
      <c r="F30" s="79" t="s">
        <v>306</v>
      </c>
      <c r="G30" s="79" t="s">
        <v>307</v>
      </c>
      <c r="H30" s="79" t="s">
        <v>579</v>
      </c>
      <c r="I30" s="69" t="s">
        <v>240</v>
      </c>
      <c r="J30" s="69"/>
      <c r="K30" s="69" t="s">
        <v>301</v>
      </c>
      <c r="L30" s="70">
        <v>45962</v>
      </c>
      <c r="M30" s="71">
        <v>7040001035976</v>
      </c>
      <c r="N30" s="129"/>
      <c r="O30" s="130"/>
    </row>
    <row r="31" spans="1:15" s="134" customFormat="1" ht="18.75" customHeight="1">
      <c r="A31" s="78" t="s">
        <v>578</v>
      </c>
      <c r="B31" s="116" t="s">
        <v>467</v>
      </c>
      <c r="C31" s="73">
        <v>2</v>
      </c>
      <c r="D31" s="142" t="s">
        <v>583</v>
      </c>
      <c r="E31" s="142" t="s">
        <v>584</v>
      </c>
      <c r="F31" s="142" t="s">
        <v>585</v>
      </c>
      <c r="G31" s="142" t="s">
        <v>586</v>
      </c>
      <c r="H31" s="142" t="s">
        <v>580</v>
      </c>
      <c r="I31" s="89" t="s">
        <v>471</v>
      </c>
      <c r="J31" s="89"/>
      <c r="K31" s="89"/>
      <c r="L31" s="90">
        <v>47721</v>
      </c>
      <c r="M31" s="99">
        <v>5040001019618</v>
      </c>
    </row>
    <row r="32" spans="1:15" s="128" customFormat="1" ht="18.75" customHeight="1">
      <c r="A32" s="78"/>
      <c r="B32" s="67"/>
      <c r="C32" s="75" t="s">
        <v>308</v>
      </c>
      <c r="D32" s="76"/>
      <c r="E32" s="76"/>
      <c r="F32" s="76"/>
      <c r="G32" s="76"/>
      <c r="H32" s="76"/>
      <c r="I32" s="76"/>
      <c r="J32" s="76"/>
      <c r="K32" s="76"/>
      <c r="L32" s="76"/>
      <c r="M32" s="77"/>
    </row>
    <row r="33" spans="1:13" s="128" customFormat="1" ht="18.75" customHeight="1">
      <c r="A33" s="78" t="s">
        <v>309</v>
      </c>
      <c r="B33" s="67" t="s">
        <v>246</v>
      </c>
      <c r="C33" s="73">
        <v>4</v>
      </c>
      <c r="D33" s="142" t="s">
        <v>191</v>
      </c>
      <c r="E33" s="142" t="s">
        <v>310</v>
      </c>
      <c r="F33" s="142" t="s">
        <v>481</v>
      </c>
      <c r="G33" s="142" t="s">
        <v>311</v>
      </c>
      <c r="H33" s="142" t="s">
        <v>529</v>
      </c>
      <c r="I33" s="89" t="s">
        <v>240</v>
      </c>
      <c r="J33" s="89"/>
      <c r="K33" s="89" t="s">
        <v>286</v>
      </c>
      <c r="L33" s="90">
        <v>45845</v>
      </c>
      <c r="M33" s="99">
        <v>1011101058355</v>
      </c>
    </row>
    <row r="34" spans="1:13" s="128" customFormat="1" ht="18.75" customHeight="1">
      <c r="A34" s="78" t="s">
        <v>312</v>
      </c>
      <c r="B34" s="67" t="s">
        <v>246</v>
      </c>
      <c r="C34" s="73">
        <v>8</v>
      </c>
      <c r="D34" s="142" t="s">
        <v>313</v>
      </c>
      <c r="E34" s="142" t="s">
        <v>314</v>
      </c>
      <c r="F34" s="142" t="s">
        <v>315</v>
      </c>
      <c r="G34" s="142" t="s">
        <v>316</v>
      </c>
      <c r="H34" s="142" t="s">
        <v>530</v>
      </c>
      <c r="I34" s="89" t="s">
        <v>240</v>
      </c>
      <c r="J34" s="89"/>
      <c r="K34" s="89"/>
      <c r="L34" s="90">
        <v>46274</v>
      </c>
      <c r="M34" s="99">
        <v>6010601037921</v>
      </c>
    </row>
    <row r="35" spans="1:13" s="133" customFormat="1" ht="18.75" customHeight="1">
      <c r="A35" s="78" t="s">
        <v>317</v>
      </c>
      <c r="B35" s="67" t="s">
        <v>246</v>
      </c>
      <c r="C35" s="73">
        <v>9</v>
      </c>
      <c r="D35" s="142" t="s">
        <v>318</v>
      </c>
      <c r="E35" s="142" t="s">
        <v>319</v>
      </c>
      <c r="F35" s="142" t="s">
        <v>320</v>
      </c>
      <c r="G35" s="142" t="s">
        <v>321</v>
      </c>
      <c r="H35" s="142" t="s">
        <v>531</v>
      </c>
      <c r="I35" s="89" t="s">
        <v>301</v>
      </c>
      <c r="J35" s="89"/>
      <c r="K35" s="89" t="s">
        <v>301</v>
      </c>
      <c r="L35" s="90">
        <v>46337</v>
      </c>
      <c r="M35" s="99">
        <v>3010401130821</v>
      </c>
    </row>
    <row r="36" spans="1:13" s="134" customFormat="1" ht="18.75" customHeight="1">
      <c r="A36" s="78" t="s">
        <v>322</v>
      </c>
      <c r="B36" s="67" t="s">
        <v>246</v>
      </c>
      <c r="C36" s="73">
        <v>11</v>
      </c>
      <c r="D36" s="142" t="s">
        <v>323</v>
      </c>
      <c r="E36" s="142" t="s">
        <v>324</v>
      </c>
      <c r="F36" s="142" t="s">
        <v>325</v>
      </c>
      <c r="G36" s="142" t="s">
        <v>326</v>
      </c>
      <c r="H36" s="142" t="s">
        <v>532</v>
      </c>
      <c r="I36" s="89" t="s">
        <v>301</v>
      </c>
      <c r="J36" s="89"/>
      <c r="K36" s="89" t="s">
        <v>301</v>
      </c>
      <c r="L36" s="90">
        <v>46393</v>
      </c>
      <c r="M36" s="99">
        <v>6011001046166</v>
      </c>
    </row>
    <row r="37" spans="1:13" s="134" customFormat="1" ht="18.75" customHeight="1">
      <c r="A37" s="78" t="s">
        <v>327</v>
      </c>
      <c r="B37" s="67" t="s">
        <v>246</v>
      </c>
      <c r="C37" s="73">
        <v>12</v>
      </c>
      <c r="D37" s="142" t="s">
        <v>328</v>
      </c>
      <c r="E37" s="142" t="s">
        <v>329</v>
      </c>
      <c r="F37" s="142" t="s">
        <v>330</v>
      </c>
      <c r="G37" s="142" t="s">
        <v>331</v>
      </c>
      <c r="H37" s="142" t="s">
        <v>533</v>
      </c>
      <c r="I37" s="89" t="s">
        <v>240</v>
      </c>
      <c r="J37" s="89"/>
      <c r="K37" s="89"/>
      <c r="L37" s="90">
        <v>46501</v>
      </c>
      <c r="M37" s="99">
        <v>1011101063660</v>
      </c>
    </row>
    <row r="38" spans="1:13" s="134" customFormat="1" ht="18.75" customHeight="1">
      <c r="A38" s="78" t="s">
        <v>332</v>
      </c>
      <c r="B38" s="67" t="s">
        <v>246</v>
      </c>
      <c r="C38" s="73">
        <v>13</v>
      </c>
      <c r="D38" s="142" t="s">
        <v>333</v>
      </c>
      <c r="E38" s="142" t="s">
        <v>334</v>
      </c>
      <c r="F38" s="142" t="s">
        <v>335</v>
      </c>
      <c r="G38" s="142" t="s">
        <v>336</v>
      </c>
      <c r="H38" s="142" t="s">
        <v>534</v>
      </c>
      <c r="I38" s="89" t="s">
        <v>286</v>
      </c>
      <c r="J38" s="89"/>
      <c r="K38" s="89"/>
      <c r="L38" s="90">
        <v>46701</v>
      </c>
      <c r="M38" s="99">
        <v>4013301018697</v>
      </c>
    </row>
    <row r="39" spans="1:13" s="134" customFormat="1" ht="18.75" customHeight="1">
      <c r="A39" s="78" t="s">
        <v>337</v>
      </c>
      <c r="B39" s="67" t="s">
        <v>246</v>
      </c>
      <c r="C39" s="73">
        <v>14</v>
      </c>
      <c r="D39" s="142" t="s">
        <v>338</v>
      </c>
      <c r="E39" s="142" t="s">
        <v>339</v>
      </c>
      <c r="F39" s="142" t="s">
        <v>340</v>
      </c>
      <c r="G39" s="142" t="s">
        <v>341</v>
      </c>
      <c r="H39" s="142" t="s">
        <v>535</v>
      </c>
      <c r="I39" s="89" t="s">
        <v>286</v>
      </c>
      <c r="J39" s="89"/>
      <c r="K39" s="89"/>
      <c r="L39" s="90">
        <v>46804</v>
      </c>
      <c r="M39" s="99">
        <v>4011501000582</v>
      </c>
    </row>
    <row r="40" spans="1:13" s="134" customFormat="1" ht="18.75" customHeight="1">
      <c r="A40" s="78" t="s">
        <v>342</v>
      </c>
      <c r="B40" s="67" t="s">
        <v>246</v>
      </c>
      <c r="C40" s="73">
        <v>15</v>
      </c>
      <c r="D40" s="142" t="s">
        <v>343</v>
      </c>
      <c r="E40" s="142" t="s">
        <v>344</v>
      </c>
      <c r="F40" s="142" t="s">
        <v>345</v>
      </c>
      <c r="G40" s="142" t="s">
        <v>346</v>
      </c>
      <c r="H40" s="142" t="s">
        <v>536</v>
      </c>
      <c r="I40" s="89" t="s">
        <v>286</v>
      </c>
      <c r="J40" s="89"/>
      <c r="K40" s="89" t="s">
        <v>286</v>
      </c>
      <c r="L40" s="90">
        <v>46824</v>
      </c>
      <c r="M40" s="99">
        <v>9010001145594</v>
      </c>
    </row>
    <row r="41" spans="1:13" s="134" customFormat="1" ht="18.75" customHeight="1">
      <c r="A41" s="78" t="s">
        <v>472</v>
      </c>
      <c r="B41" s="110" t="s">
        <v>467</v>
      </c>
      <c r="C41" s="73">
        <v>16</v>
      </c>
      <c r="D41" s="142" t="s">
        <v>468</v>
      </c>
      <c r="E41" s="142" t="s">
        <v>469</v>
      </c>
      <c r="F41" s="142" t="s">
        <v>497</v>
      </c>
      <c r="G41" s="142" t="s">
        <v>470</v>
      </c>
      <c r="H41" s="142" t="s">
        <v>537</v>
      </c>
      <c r="I41" s="89" t="s">
        <v>471</v>
      </c>
      <c r="J41" s="89"/>
      <c r="K41" s="89" t="s">
        <v>286</v>
      </c>
      <c r="L41" s="90">
        <v>47330</v>
      </c>
      <c r="M41" s="99">
        <v>8010403006775</v>
      </c>
    </row>
    <row r="42" spans="1:13" s="134" customFormat="1" ht="18.75" customHeight="1">
      <c r="A42" s="78" t="s">
        <v>504</v>
      </c>
      <c r="B42" s="116" t="s">
        <v>467</v>
      </c>
      <c r="C42" s="73">
        <v>17</v>
      </c>
      <c r="D42" s="142" t="s">
        <v>505</v>
      </c>
      <c r="E42" s="142" t="s">
        <v>506</v>
      </c>
      <c r="F42" s="142" t="s">
        <v>507</v>
      </c>
      <c r="G42" s="142" t="s">
        <v>508</v>
      </c>
      <c r="H42" s="142" t="s">
        <v>538</v>
      </c>
      <c r="I42" s="89" t="s">
        <v>471</v>
      </c>
      <c r="J42" s="89"/>
      <c r="K42" s="89"/>
      <c r="L42" s="90">
        <v>47575</v>
      </c>
      <c r="M42" s="99">
        <v>8011601004744</v>
      </c>
    </row>
    <row r="43" spans="1:13" s="128" customFormat="1" ht="18.75" customHeight="1">
      <c r="A43" s="78"/>
      <c r="B43" s="67"/>
      <c r="C43" s="75" t="s">
        <v>347</v>
      </c>
      <c r="D43" s="76"/>
      <c r="E43" s="76"/>
      <c r="F43" s="76"/>
      <c r="G43" s="76"/>
      <c r="H43" s="76"/>
      <c r="I43" s="76"/>
      <c r="J43" s="76"/>
      <c r="K43" s="76"/>
      <c r="L43" s="76"/>
      <c r="M43" s="77"/>
    </row>
    <row r="44" spans="1:13" s="128" customFormat="1" ht="18.75" customHeight="1">
      <c r="A44" s="78" t="s">
        <v>348</v>
      </c>
      <c r="B44" s="67" t="s">
        <v>246</v>
      </c>
      <c r="C44" s="73">
        <v>2</v>
      </c>
      <c r="D44" s="79" t="s">
        <v>349</v>
      </c>
      <c r="E44" s="79" t="s">
        <v>350</v>
      </c>
      <c r="F44" s="79" t="s">
        <v>351</v>
      </c>
      <c r="G44" s="79" t="s">
        <v>352</v>
      </c>
      <c r="H44" s="79" t="s">
        <v>539</v>
      </c>
      <c r="I44" s="89" t="s">
        <v>240</v>
      </c>
      <c r="J44" s="89"/>
      <c r="K44" s="89" t="s">
        <v>240</v>
      </c>
      <c r="L44" s="102">
        <v>47624</v>
      </c>
      <c r="M44" s="99">
        <v>3020001014779</v>
      </c>
    </row>
    <row r="45" spans="1:13" s="128" customFormat="1" ht="28">
      <c r="A45" s="78" t="s">
        <v>353</v>
      </c>
      <c r="B45" s="67" t="s">
        <v>246</v>
      </c>
      <c r="C45" s="73">
        <v>4</v>
      </c>
      <c r="D45" s="79" t="s">
        <v>354</v>
      </c>
      <c r="E45" s="79" t="s">
        <v>355</v>
      </c>
      <c r="F45" s="143" t="s">
        <v>356</v>
      </c>
      <c r="G45" s="142" t="s">
        <v>357</v>
      </c>
      <c r="H45" s="142" t="s">
        <v>540</v>
      </c>
      <c r="I45" s="89" t="s">
        <v>240</v>
      </c>
      <c r="J45" s="89"/>
      <c r="K45" s="89" t="s">
        <v>301</v>
      </c>
      <c r="L45" s="90">
        <v>45875</v>
      </c>
      <c r="M45" s="99">
        <v>2021001035956</v>
      </c>
    </row>
    <row r="46" spans="1:13" s="128" customFormat="1" ht="18.75" customHeight="1">
      <c r="A46" s="78" t="s">
        <v>358</v>
      </c>
      <c r="B46" s="67" t="s">
        <v>246</v>
      </c>
      <c r="C46" s="73">
        <v>5</v>
      </c>
      <c r="D46" s="79" t="s">
        <v>359</v>
      </c>
      <c r="E46" s="79" t="s">
        <v>360</v>
      </c>
      <c r="F46" s="142" t="s">
        <v>361</v>
      </c>
      <c r="G46" s="142" t="s">
        <v>362</v>
      </c>
      <c r="H46" s="142" t="s">
        <v>541</v>
      </c>
      <c r="I46" s="89" t="s">
        <v>240</v>
      </c>
      <c r="J46" s="89"/>
      <c r="K46" s="89" t="s">
        <v>240</v>
      </c>
      <c r="L46" s="90">
        <v>45992</v>
      </c>
      <c r="M46" s="99">
        <v>6021001070586</v>
      </c>
    </row>
    <row r="47" spans="1:13" s="128" customFormat="1" ht="18.75" customHeight="1">
      <c r="A47" s="78" t="s">
        <v>363</v>
      </c>
      <c r="B47" s="67" t="s">
        <v>246</v>
      </c>
      <c r="C47" s="73">
        <v>6</v>
      </c>
      <c r="D47" s="79" t="s">
        <v>364</v>
      </c>
      <c r="E47" s="79" t="s">
        <v>365</v>
      </c>
      <c r="F47" s="142" t="s">
        <v>366</v>
      </c>
      <c r="G47" s="142" t="s">
        <v>367</v>
      </c>
      <c r="H47" s="142" t="s">
        <v>542</v>
      </c>
      <c r="I47" s="89" t="s">
        <v>240</v>
      </c>
      <c r="J47" s="89"/>
      <c r="K47" s="89" t="s">
        <v>240</v>
      </c>
      <c r="L47" s="90">
        <v>46657</v>
      </c>
      <c r="M47" s="99">
        <v>1020001115224</v>
      </c>
    </row>
    <row r="48" spans="1:13" s="128" customFormat="1" ht="18.75" customHeight="1">
      <c r="A48" s="78" t="s">
        <v>368</v>
      </c>
      <c r="B48" s="67" t="s">
        <v>246</v>
      </c>
      <c r="C48" s="73">
        <v>7</v>
      </c>
      <c r="D48" s="79" t="s">
        <v>369</v>
      </c>
      <c r="E48" s="79" t="s">
        <v>370</v>
      </c>
      <c r="F48" s="142" t="s">
        <v>371</v>
      </c>
      <c r="G48" s="142" t="s">
        <v>457</v>
      </c>
      <c r="H48" s="142" t="s">
        <v>464</v>
      </c>
      <c r="I48" s="89" t="s">
        <v>240</v>
      </c>
      <c r="J48" s="89"/>
      <c r="K48" s="89" t="s">
        <v>240</v>
      </c>
      <c r="L48" s="90">
        <v>47229</v>
      </c>
      <c r="M48" s="99">
        <v>8010501045964</v>
      </c>
    </row>
    <row r="49" spans="1:13" s="128" customFormat="1" ht="18.75" customHeight="1">
      <c r="A49" s="78" t="s">
        <v>496</v>
      </c>
      <c r="B49" s="116" t="s">
        <v>246</v>
      </c>
      <c r="C49" s="73">
        <v>8</v>
      </c>
      <c r="D49" s="142" t="s">
        <v>492</v>
      </c>
      <c r="E49" s="142" t="s">
        <v>493</v>
      </c>
      <c r="F49" s="142" t="s">
        <v>494</v>
      </c>
      <c r="G49" s="142" t="s">
        <v>495</v>
      </c>
      <c r="H49" s="142" t="s">
        <v>543</v>
      </c>
      <c r="I49" s="89" t="s">
        <v>463</v>
      </c>
      <c r="J49" s="89"/>
      <c r="K49" s="89"/>
      <c r="L49" s="90">
        <v>47476</v>
      </c>
      <c r="M49" s="99">
        <v>7020001086591</v>
      </c>
    </row>
    <row r="50" spans="1:13" s="128" customFormat="1" ht="18.75" customHeight="1">
      <c r="A50" s="78" t="s">
        <v>503</v>
      </c>
      <c r="B50" s="116" t="s">
        <v>246</v>
      </c>
      <c r="C50" s="73">
        <v>9</v>
      </c>
      <c r="D50" s="142" t="s">
        <v>498</v>
      </c>
      <c r="E50" s="142" t="s">
        <v>499</v>
      </c>
      <c r="F50" s="142" t="s">
        <v>500</v>
      </c>
      <c r="G50" s="142" t="s">
        <v>501</v>
      </c>
      <c r="H50" s="142" t="s">
        <v>544</v>
      </c>
      <c r="I50" s="89" t="s">
        <v>471</v>
      </c>
      <c r="J50" s="89"/>
      <c r="K50" s="89" t="s">
        <v>471</v>
      </c>
      <c r="L50" s="90">
        <v>47518</v>
      </c>
      <c r="M50" s="99">
        <v>5020001060227</v>
      </c>
    </row>
    <row r="51" spans="1:13" s="134" customFormat="1" ht="18.75" customHeight="1">
      <c r="A51" s="78" t="s">
        <v>517</v>
      </c>
      <c r="B51" s="116" t="s">
        <v>467</v>
      </c>
      <c r="C51" s="73">
        <v>10</v>
      </c>
      <c r="D51" s="79" t="s">
        <v>566</v>
      </c>
      <c r="E51" s="79" t="s">
        <v>567</v>
      </c>
      <c r="F51" s="79" t="s">
        <v>568</v>
      </c>
      <c r="G51" s="79" t="s">
        <v>569</v>
      </c>
      <c r="H51" s="79" t="s">
        <v>545</v>
      </c>
      <c r="I51" s="119" t="s">
        <v>286</v>
      </c>
      <c r="J51" s="119"/>
      <c r="K51" s="119" t="s">
        <v>286</v>
      </c>
      <c r="L51" s="70">
        <v>47603</v>
      </c>
      <c r="M51" s="71">
        <v>4021001047636</v>
      </c>
    </row>
    <row r="52" spans="1:13" s="128" customFormat="1" ht="18.5" customHeight="1">
      <c r="A52" s="78"/>
      <c r="B52" s="67"/>
      <c r="C52" s="75" t="s">
        <v>372</v>
      </c>
      <c r="D52" s="76"/>
      <c r="E52" s="76"/>
      <c r="F52" s="76"/>
      <c r="G52" s="76"/>
      <c r="H52" s="76"/>
      <c r="I52" s="76"/>
      <c r="J52" s="76"/>
      <c r="K52" s="76"/>
      <c r="L52" s="76"/>
      <c r="M52" s="77"/>
    </row>
    <row r="53" spans="1:13" s="128" customFormat="1" ht="18.75" customHeight="1">
      <c r="A53" s="78" t="s">
        <v>373</v>
      </c>
      <c r="B53" s="67" t="s">
        <v>246</v>
      </c>
      <c r="C53" s="73">
        <v>1</v>
      </c>
      <c r="D53" s="79" t="s">
        <v>374</v>
      </c>
      <c r="E53" s="79" t="s">
        <v>375</v>
      </c>
      <c r="F53" s="79" t="s">
        <v>376</v>
      </c>
      <c r="G53" s="79" t="s">
        <v>377</v>
      </c>
      <c r="H53" s="79" t="s">
        <v>546</v>
      </c>
      <c r="I53" s="69" t="s">
        <v>240</v>
      </c>
      <c r="J53" s="69"/>
      <c r="K53" s="69"/>
      <c r="L53" s="70">
        <v>45962</v>
      </c>
      <c r="M53" s="71">
        <v>1220001006064</v>
      </c>
    </row>
    <row r="54" spans="1:13" s="128" customFormat="1" ht="18.75" customHeight="1">
      <c r="A54" s="78"/>
      <c r="B54" s="67"/>
      <c r="C54" s="75" t="s">
        <v>378</v>
      </c>
      <c r="D54" s="76"/>
      <c r="E54" s="76"/>
      <c r="F54" s="76"/>
      <c r="G54" s="76"/>
      <c r="H54" s="76"/>
      <c r="I54" s="76"/>
      <c r="J54" s="76"/>
      <c r="K54" s="76"/>
      <c r="L54" s="76"/>
      <c r="M54" s="77"/>
    </row>
    <row r="55" spans="1:13" s="128" customFormat="1" ht="18.75" customHeight="1">
      <c r="A55" s="78" t="s">
        <v>379</v>
      </c>
      <c r="B55" s="67" t="s">
        <v>246</v>
      </c>
      <c r="C55" s="73">
        <v>1</v>
      </c>
      <c r="D55" s="79" t="s">
        <v>380</v>
      </c>
      <c r="E55" s="79" t="s">
        <v>381</v>
      </c>
      <c r="F55" s="79" t="s">
        <v>382</v>
      </c>
      <c r="G55" s="79" t="s">
        <v>383</v>
      </c>
      <c r="H55" s="79" t="s">
        <v>547</v>
      </c>
      <c r="I55" s="69" t="s">
        <v>240</v>
      </c>
      <c r="J55" s="69"/>
      <c r="K55" s="69"/>
      <c r="L55" s="70">
        <v>46664</v>
      </c>
      <c r="M55" s="71">
        <v>3080102019845</v>
      </c>
    </row>
    <row r="56" spans="1:13" s="128" customFormat="1" ht="18.75" customHeight="1">
      <c r="A56" s="78" t="s">
        <v>384</v>
      </c>
      <c r="B56" s="67" t="s">
        <v>246</v>
      </c>
      <c r="C56" s="73">
        <v>2</v>
      </c>
      <c r="D56" s="79" t="s">
        <v>385</v>
      </c>
      <c r="E56" s="79" t="s">
        <v>386</v>
      </c>
      <c r="F56" s="79" t="s">
        <v>387</v>
      </c>
      <c r="G56" s="79" t="s">
        <v>388</v>
      </c>
      <c r="H56" s="79" t="s">
        <v>548</v>
      </c>
      <c r="I56" s="69" t="s">
        <v>389</v>
      </c>
      <c r="J56" s="69"/>
      <c r="K56" s="69"/>
      <c r="L56" s="70">
        <v>46912</v>
      </c>
      <c r="M56" s="71">
        <v>5080001019432</v>
      </c>
    </row>
    <row r="57" spans="1:13" s="128" customFormat="1" ht="18.75" customHeight="1">
      <c r="A57" s="78"/>
      <c r="B57" s="67"/>
      <c r="C57" s="75" t="s">
        <v>440</v>
      </c>
      <c r="D57" s="76"/>
      <c r="E57" s="76"/>
      <c r="F57" s="76"/>
      <c r="G57" s="76"/>
      <c r="H57" s="76"/>
      <c r="I57" s="76"/>
      <c r="J57" s="76"/>
      <c r="K57" s="76"/>
      <c r="L57" s="76"/>
      <c r="M57" s="77"/>
    </row>
    <row r="58" spans="1:13" ht="18.75" customHeight="1">
      <c r="A58" s="78" t="s">
        <v>441</v>
      </c>
      <c r="B58" s="60" t="s">
        <v>246</v>
      </c>
      <c r="C58" s="73">
        <v>1</v>
      </c>
      <c r="D58" s="79" t="s">
        <v>442</v>
      </c>
      <c r="E58" s="79" t="s">
        <v>443</v>
      </c>
      <c r="F58" s="79" t="s">
        <v>444</v>
      </c>
      <c r="G58" s="79" t="s">
        <v>445</v>
      </c>
      <c r="H58" s="79" t="s">
        <v>549</v>
      </c>
      <c r="I58" s="119" t="s">
        <v>286</v>
      </c>
      <c r="J58" s="119"/>
      <c r="K58" s="119"/>
      <c r="L58" s="70">
        <v>46763</v>
      </c>
      <c r="M58" s="71">
        <v>9180001100806</v>
      </c>
    </row>
    <row r="59" spans="1:13" ht="18.75" customHeight="1">
      <c r="A59" s="78" t="s">
        <v>446</v>
      </c>
      <c r="B59" s="67" t="s">
        <v>246</v>
      </c>
      <c r="C59" s="73">
        <v>2</v>
      </c>
      <c r="D59" s="79" t="s">
        <v>447</v>
      </c>
      <c r="E59" s="79" t="s">
        <v>448</v>
      </c>
      <c r="F59" s="79" t="s">
        <v>449</v>
      </c>
      <c r="G59" s="79" t="s">
        <v>450</v>
      </c>
      <c r="H59" s="79" t="s">
        <v>550</v>
      </c>
      <c r="I59" s="119" t="s">
        <v>286</v>
      </c>
      <c r="J59" s="119"/>
      <c r="K59" s="119"/>
      <c r="L59" s="70">
        <v>47032</v>
      </c>
      <c r="M59" s="71">
        <v>4180301027126</v>
      </c>
    </row>
    <row r="60" spans="1:13" s="128" customFormat="1" ht="18.75" customHeight="1">
      <c r="A60" s="78"/>
      <c r="B60" s="67"/>
      <c r="C60" s="75" t="s">
        <v>390</v>
      </c>
      <c r="D60" s="76"/>
      <c r="E60" s="76"/>
      <c r="F60" s="76"/>
      <c r="G60" s="76"/>
      <c r="H60" s="76"/>
      <c r="I60" s="76"/>
      <c r="J60" s="76"/>
      <c r="K60" s="76"/>
      <c r="L60" s="76"/>
      <c r="M60" s="77"/>
    </row>
    <row r="61" spans="1:13" s="128" customFormat="1" ht="18.75" customHeight="1">
      <c r="A61" s="78" t="s">
        <v>391</v>
      </c>
      <c r="B61" s="67" t="s">
        <v>246</v>
      </c>
      <c r="C61" s="73">
        <v>2</v>
      </c>
      <c r="D61" s="79" t="s">
        <v>392</v>
      </c>
      <c r="E61" s="79" t="s">
        <v>393</v>
      </c>
      <c r="F61" s="88" t="s">
        <v>491</v>
      </c>
      <c r="G61" s="100" t="s">
        <v>394</v>
      </c>
      <c r="H61" s="100" t="s">
        <v>551</v>
      </c>
      <c r="I61" s="101" t="s">
        <v>240</v>
      </c>
      <c r="J61" s="69"/>
      <c r="K61" s="69"/>
      <c r="L61" s="70">
        <v>46630</v>
      </c>
      <c r="M61" s="71">
        <v>5160001016388</v>
      </c>
    </row>
    <row r="62" spans="1:13" s="128" customFormat="1" ht="18.5" customHeight="1">
      <c r="A62" s="78" t="s">
        <v>395</v>
      </c>
      <c r="B62" s="67" t="s">
        <v>246</v>
      </c>
      <c r="C62" s="73">
        <v>3</v>
      </c>
      <c r="D62" s="79" t="s">
        <v>396</v>
      </c>
      <c r="E62" s="79" t="s">
        <v>397</v>
      </c>
      <c r="F62" s="100" t="s">
        <v>398</v>
      </c>
      <c r="G62" s="100" t="s">
        <v>399</v>
      </c>
      <c r="H62" s="100" t="s">
        <v>552</v>
      </c>
      <c r="I62" s="101" t="s">
        <v>286</v>
      </c>
      <c r="J62" s="69"/>
      <c r="K62" s="69" t="s">
        <v>286</v>
      </c>
      <c r="L62" s="70">
        <v>46701</v>
      </c>
      <c r="M62" s="71">
        <v>4160002007742</v>
      </c>
    </row>
    <row r="63" spans="1:13" s="128" customFormat="1" ht="18.75" customHeight="1">
      <c r="A63" s="78"/>
      <c r="B63" s="67"/>
      <c r="C63" s="75" t="s">
        <v>400</v>
      </c>
      <c r="D63" s="76"/>
      <c r="E63" s="76"/>
      <c r="F63" s="76"/>
      <c r="G63" s="76"/>
      <c r="H63" s="76"/>
      <c r="I63" s="76"/>
      <c r="J63" s="76"/>
      <c r="K63" s="76"/>
      <c r="L63" s="76"/>
      <c r="M63" s="77"/>
    </row>
    <row r="64" spans="1:13" ht="18.75" customHeight="1">
      <c r="A64" s="78" t="s">
        <v>401</v>
      </c>
      <c r="B64" s="67" t="s">
        <v>246</v>
      </c>
      <c r="C64" s="73">
        <v>3</v>
      </c>
      <c r="D64" s="79" t="s">
        <v>402</v>
      </c>
      <c r="E64" s="79" t="s">
        <v>403</v>
      </c>
      <c r="F64" s="79" t="s">
        <v>404</v>
      </c>
      <c r="G64" s="79" t="s">
        <v>405</v>
      </c>
      <c r="H64" s="79" t="s">
        <v>553</v>
      </c>
      <c r="I64" s="119" t="s">
        <v>240</v>
      </c>
      <c r="J64" s="119"/>
      <c r="K64" s="119"/>
      <c r="L64" s="70">
        <v>46061</v>
      </c>
      <c r="M64" s="71">
        <v>2120101046110</v>
      </c>
    </row>
    <row r="65" spans="1:13" ht="18.75" customHeight="1">
      <c r="A65" s="78" t="s">
        <v>406</v>
      </c>
      <c r="B65" s="67" t="s">
        <v>246</v>
      </c>
      <c r="C65" s="73">
        <v>5</v>
      </c>
      <c r="D65" s="79" t="s">
        <v>407</v>
      </c>
      <c r="E65" s="79" t="s">
        <v>408</v>
      </c>
      <c r="F65" s="79" t="s">
        <v>409</v>
      </c>
      <c r="G65" s="79" t="s">
        <v>410</v>
      </c>
      <c r="H65" s="79" t="s">
        <v>554</v>
      </c>
      <c r="I65" s="119" t="s">
        <v>240</v>
      </c>
      <c r="J65" s="119"/>
      <c r="K65" s="119"/>
      <c r="L65" s="70">
        <v>46320</v>
      </c>
      <c r="M65" s="71">
        <v>1120001214635</v>
      </c>
    </row>
    <row r="66" spans="1:13" ht="18.5" customHeight="1">
      <c r="A66" s="78" t="s">
        <v>411</v>
      </c>
      <c r="B66" s="67" t="s">
        <v>246</v>
      </c>
      <c r="C66" s="73">
        <v>8</v>
      </c>
      <c r="D66" s="79" t="s">
        <v>412</v>
      </c>
      <c r="E66" s="142" t="s">
        <v>458</v>
      </c>
      <c r="F66" s="142" t="s">
        <v>413</v>
      </c>
      <c r="G66" s="79" t="s">
        <v>414</v>
      </c>
      <c r="H66" s="79" t="s">
        <v>555</v>
      </c>
      <c r="I66" s="119" t="s">
        <v>240</v>
      </c>
      <c r="J66" s="119"/>
      <c r="K66" s="119"/>
      <c r="L66" s="70">
        <v>46463</v>
      </c>
      <c r="M66" s="71">
        <v>6120001187620</v>
      </c>
    </row>
    <row r="67" spans="1:13" ht="18.75" customHeight="1">
      <c r="A67" s="78" t="s">
        <v>415</v>
      </c>
      <c r="B67" s="67" t="s">
        <v>246</v>
      </c>
      <c r="C67" s="73">
        <v>10</v>
      </c>
      <c r="D67" s="79" t="s">
        <v>416</v>
      </c>
      <c r="E67" s="79" t="s">
        <v>417</v>
      </c>
      <c r="F67" s="79" t="s">
        <v>418</v>
      </c>
      <c r="G67" s="79" t="s">
        <v>419</v>
      </c>
      <c r="H67" s="79" t="s">
        <v>556</v>
      </c>
      <c r="I67" s="89" t="s">
        <v>240</v>
      </c>
      <c r="J67" s="89"/>
      <c r="K67" s="89" t="s">
        <v>301</v>
      </c>
      <c r="L67" s="90">
        <v>46463</v>
      </c>
      <c r="M67" s="99">
        <v>3120001140516</v>
      </c>
    </row>
    <row r="68" spans="1:13" ht="18.75" customHeight="1">
      <c r="A68" s="78" t="s">
        <v>420</v>
      </c>
      <c r="B68" s="67" t="s">
        <v>246</v>
      </c>
      <c r="C68" s="73">
        <v>11</v>
      </c>
      <c r="D68" s="79" t="s">
        <v>421</v>
      </c>
      <c r="E68" s="79" t="s">
        <v>422</v>
      </c>
      <c r="F68" s="79" t="s">
        <v>423</v>
      </c>
      <c r="G68" s="79" t="s">
        <v>424</v>
      </c>
      <c r="H68" s="79" t="s">
        <v>557</v>
      </c>
      <c r="I68" s="89" t="s">
        <v>286</v>
      </c>
      <c r="J68" s="89"/>
      <c r="K68" s="89" t="s">
        <v>286</v>
      </c>
      <c r="L68" s="90">
        <v>46680</v>
      </c>
      <c r="M68" s="99">
        <v>1120001218454</v>
      </c>
    </row>
    <row r="69" spans="1:13" ht="18.75" customHeight="1">
      <c r="A69" s="78" t="s">
        <v>425</v>
      </c>
      <c r="B69" s="67" t="s">
        <v>246</v>
      </c>
      <c r="C69" s="73">
        <v>12</v>
      </c>
      <c r="D69" s="79" t="s">
        <v>426</v>
      </c>
      <c r="E69" s="79" t="s">
        <v>427</v>
      </c>
      <c r="F69" s="79" t="s">
        <v>428</v>
      </c>
      <c r="G69" s="79" t="s">
        <v>429</v>
      </c>
      <c r="H69" s="79" t="s">
        <v>558</v>
      </c>
      <c r="I69" s="89" t="s">
        <v>286</v>
      </c>
      <c r="J69" s="89"/>
      <c r="K69" s="89" t="s">
        <v>286</v>
      </c>
      <c r="L69" s="90">
        <v>46891</v>
      </c>
      <c r="M69" s="99">
        <v>9120001102238</v>
      </c>
    </row>
    <row r="70" spans="1:13" ht="18.75" customHeight="1">
      <c r="A70" s="78" t="s">
        <v>475</v>
      </c>
      <c r="B70" s="67" t="s">
        <v>246</v>
      </c>
      <c r="C70" s="73">
        <v>13</v>
      </c>
      <c r="D70" s="79" t="s">
        <v>476</v>
      </c>
      <c r="E70" s="79" t="s">
        <v>477</v>
      </c>
      <c r="F70" s="79" t="s">
        <v>478</v>
      </c>
      <c r="G70" s="142" t="s">
        <v>490</v>
      </c>
      <c r="H70" s="79" t="s">
        <v>559</v>
      </c>
      <c r="I70" s="89" t="s">
        <v>286</v>
      </c>
      <c r="J70" s="89"/>
      <c r="K70" s="89"/>
      <c r="L70" s="90">
        <v>47334</v>
      </c>
      <c r="M70" s="99">
        <v>8120901044076</v>
      </c>
    </row>
    <row r="71" spans="1:13" ht="18.75" customHeight="1">
      <c r="A71" s="78" t="s">
        <v>484</v>
      </c>
      <c r="B71" s="67" t="s">
        <v>467</v>
      </c>
      <c r="C71" s="114">
        <v>14</v>
      </c>
      <c r="D71" s="142" t="s">
        <v>485</v>
      </c>
      <c r="E71" s="142" t="s">
        <v>486</v>
      </c>
      <c r="F71" s="142" t="s">
        <v>487</v>
      </c>
      <c r="G71" s="142" t="s">
        <v>488</v>
      </c>
      <c r="H71" s="142" t="s">
        <v>560</v>
      </c>
      <c r="I71" s="89" t="s">
        <v>286</v>
      </c>
      <c r="J71" s="89"/>
      <c r="K71" s="89"/>
      <c r="L71" s="90">
        <v>47406</v>
      </c>
      <c r="M71" s="99">
        <v>5120001096351</v>
      </c>
    </row>
    <row r="72" spans="1:13" ht="18.75" customHeight="1">
      <c r="A72" s="78"/>
      <c r="B72" s="67"/>
      <c r="C72" s="103" t="s">
        <v>144</v>
      </c>
      <c r="D72" s="104"/>
      <c r="E72" s="104"/>
      <c r="F72" s="104"/>
      <c r="G72" s="104"/>
      <c r="H72" s="104"/>
      <c r="I72" s="104"/>
      <c r="J72" s="104"/>
      <c r="K72" s="104"/>
      <c r="L72" s="104"/>
      <c r="M72" s="105"/>
    </row>
    <row r="73" spans="1:13" ht="18.75" customHeight="1">
      <c r="A73" s="78" t="s">
        <v>466</v>
      </c>
      <c r="B73" s="67" t="s">
        <v>467</v>
      </c>
      <c r="C73" s="73">
        <v>4</v>
      </c>
      <c r="D73" s="106" t="s">
        <v>459</v>
      </c>
      <c r="E73" s="107" t="s">
        <v>460</v>
      </c>
      <c r="F73" s="100" t="s">
        <v>461</v>
      </c>
      <c r="G73" s="100" t="s">
        <v>462</v>
      </c>
      <c r="H73" s="100" t="s">
        <v>561</v>
      </c>
      <c r="I73" s="101" t="s">
        <v>463</v>
      </c>
      <c r="J73" s="101"/>
      <c r="K73" s="108" t="s">
        <v>463</v>
      </c>
      <c r="L73" s="102">
        <v>47254</v>
      </c>
      <c r="M73" s="109">
        <v>5140001008866</v>
      </c>
    </row>
    <row r="74" spans="1:13" s="128" customFormat="1" ht="18.75" customHeight="1">
      <c r="A74" s="78"/>
      <c r="B74" s="67"/>
      <c r="C74" s="75" t="s">
        <v>430</v>
      </c>
      <c r="D74" s="76"/>
      <c r="E74" s="76"/>
      <c r="F74" s="76"/>
      <c r="G74" s="76"/>
      <c r="H74" s="76"/>
      <c r="I74" s="76"/>
      <c r="J74" s="76"/>
      <c r="K74" s="76"/>
      <c r="L74" s="76"/>
      <c r="M74" s="77"/>
    </row>
    <row r="75" spans="1:13" s="128" customFormat="1" ht="18.75" customHeight="1">
      <c r="A75" s="78" t="s">
        <v>431</v>
      </c>
      <c r="B75" s="67" t="s">
        <v>246</v>
      </c>
      <c r="C75" s="73">
        <v>1</v>
      </c>
      <c r="D75" s="100" t="s">
        <v>575</v>
      </c>
      <c r="E75" s="79" t="s">
        <v>432</v>
      </c>
      <c r="F75" s="88" t="s">
        <v>433</v>
      </c>
      <c r="G75" s="100" t="s">
        <v>434</v>
      </c>
      <c r="H75" s="100" t="s">
        <v>562</v>
      </c>
      <c r="I75" s="101" t="s">
        <v>240</v>
      </c>
      <c r="J75" s="119"/>
      <c r="K75" s="119"/>
      <c r="L75" s="70">
        <v>45901</v>
      </c>
      <c r="M75" s="71">
        <v>6170001003368</v>
      </c>
    </row>
    <row r="76" spans="1:13" s="128" customFormat="1" ht="18.5" customHeight="1">
      <c r="A76" s="78" t="s">
        <v>435</v>
      </c>
      <c r="B76" s="67" t="s">
        <v>246</v>
      </c>
      <c r="C76" s="73">
        <v>2</v>
      </c>
      <c r="D76" s="79" t="s">
        <v>436</v>
      </c>
      <c r="E76" s="79" t="s">
        <v>437</v>
      </c>
      <c r="F76" s="100" t="s">
        <v>438</v>
      </c>
      <c r="G76" s="100" t="s">
        <v>439</v>
      </c>
      <c r="H76" s="100" t="s">
        <v>563</v>
      </c>
      <c r="I76" s="101" t="s">
        <v>286</v>
      </c>
      <c r="J76" s="119"/>
      <c r="K76" s="119"/>
      <c r="L76" s="70">
        <v>46707</v>
      </c>
      <c r="M76" s="71">
        <v>9170001015708</v>
      </c>
    </row>
    <row r="77" spans="1:13" s="128" customFormat="1" ht="18.5" customHeight="1">
      <c r="A77" s="78"/>
      <c r="B77" s="67"/>
      <c r="C77" s="75" t="s">
        <v>451</v>
      </c>
      <c r="D77" s="76"/>
      <c r="E77" s="76"/>
      <c r="F77" s="76"/>
      <c r="G77" s="76"/>
      <c r="H77" s="76"/>
      <c r="I77" s="76"/>
      <c r="J77" s="76"/>
      <c r="K77" s="76"/>
      <c r="L77" s="76"/>
      <c r="M77" s="77"/>
    </row>
    <row r="78" spans="1:13" ht="18.75" customHeight="1">
      <c r="A78" s="78" t="s">
        <v>570</v>
      </c>
      <c r="B78" s="67" t="s">
        <v>467</v>
      </c>
      <c r="C78" s="73">
        <v>1</v>
      </c>
      <c r="D78" s="106" t="s">
        <v>571</v>
      </c>
      <c r="E78" s="107" t="s">
        <v>572</v>
      </c>
      <c r="F78" s="100" t="s">
        <v>573</v>
      </c>
      <c r="G78" s="100" t="s">
        <v>574</v>
      </c>
      <c r="H78" s="100" t="s">
        <v>564</v>
      </c>
      <c r="I78" s="101" t="s">
        <v>471</v>
      </c>
      <c r="J78" s="101"/>
      <c r="K78" s="108"/>
      <c r="L78" s="102">
        <v>46067</v>
      </c>
      <c r="M78" s="109">
        <v>6360001002714</v>
      </c>
    </row>
    <row r="79" spans="1:13" ht="19" customHeight="1">
      <c r="A79" s="135"/>
      <c r="B79" s="136"/>
      <c r="C79" s="83"/>
      <c r="D79" s="84"/>
      <c r="E79" s="84"/>
      <c r="F79" s="84"/>
      <c r="G79" s="84"/>
      <c r="H79" s="84"/>
      <c r="I79" s="85"/>
      <c r="J79" s="85"/>
      <c r="K79" s="85"/>
      <c r="L79" s="85"/>
      <c r="M79" s="86"/>
    </row>
    <row r="80" spans="1:13" ht="18.75" customHeight="1">
      <c r="C80" s="146" t="s">
        <v>452</v>
      </c>
      <c r="D80" s="146"/>
      <c r="E80" s="147"/>
      <c r="F80" s="148"/>
      <c r="G80" s="148"/>
      <c r="H80" s="149"/>
      <c r="I80" s="69">
        <f>COUNTA(I24:I78)</f>
        <v>42</v>
      </c>
      <c r="J80" s="69">
        <v>0</v>
      </c>
      <c r="K80" s="170"/>
      <c r="L80" s="170"/>
      <c r="M80" s="170"/>
    </row>
    <row r="81" spans="3:13" ht="18.75" customHeight="1">
      <c r="C81" s="146"/>
      <c r="D81" s="146"/>
      <c r="E81" s="150"/>
      <c r="F81" s="151"/>
      <c r="G81" s="151"/>
      <c r="H81" s="152"/>
      <c r="I81" s="146">
        <f>COUNTA(D24:D78)</f>
        <v>42</v>
      </c>
      <c r="J81" s="146"/>
      <c r="K81" s="170"/>
      <c r="L81" s="170"/>
      <c r="M81" s="170"/>
    </row>
    <row r="82" spans="3:13" ht="18.75" customHeight="1">
      <c r="C82" s="74"/>
      <c r="D82" s="74"/>
      <c r="E82" s="74"/>
      <c r="F82" s="74"/>
      <c r="G82" s="74"/>
      <c r="H82" s="74"/>
      <c r="I82" s="74"/>
      <c r="J82" s="74"/>
      <c r="K82" s="74"/>
      <c r="L82" s="74"/>
      <c r="M82" s="74"/>
    </row>
    <row r="83" spans="3:13" ht="18.75" customHeight="1">
      <c r="C83" s="146" t="s">
        <v>453</v>
      </c>
      <c r="D83" s="146"/>
      <c r="E83" s="147"/>
      <c r="F83" s="148"/>
      <c r="G83" s="148"/>
      <c r="H83" s="149"/>
      <c r="I83" s="69">
        <f>I80+I19</f>
        <v>51</v>
      </c>
      <c r="J83" s="69">
        <f>J80+J19</f>
        <v>10</v>
      </c>
      <c r="K83" s="146"/>
      <c r="L83" s="146"/>
      <c r="M83" s="146"/>
    </row>
    <row r="84" spans="3:13" ht="18.75" customHeight="1">
      <c r="C84" s="146"/>
      <c r="D84" s="146"/>
      <c r="E84" s="150"/>
      <c r="F84" s="151"/>
      <c r="G84" s="151"/>
      <c r="H84" s="152"/>
      <c r="I84" s="146">
        <f>SUM(I20+I81)</f>
        <v>52</v>
      </c>
      <c r="J84" s="146"/>
      <c r="K84" s="146"/>
      <c r="L84" s="146"/>
      <c r="M84" s="146"/>
    </row>
  </sheetData>
  <mergeCells count="27">
    <mergeCell ref="C1:M1"/>
    <mergeCell ref="C3:M3"/>
    <mergeCell ref="C4:C5"/>
    <mergeCell ref="D4:D5"/>
    <mergeCell ref="E4:E5"/>
    <mergeCell ref="F4:F5"/>
    <mergeCell ref="G4:G5"/>
    <mergeCell ref="H4:H5"/>
    <mergeCell ref="I4:J4"/>
    <mergeCell ref="K4:K5"/>
    <mergeCell ref="L4:L5"/>
    <mergeCell ref="M4:M5"/>
    <mergeCell ref="C83:D84"/>
    <mergeCell ref="E83:H84"/>
    <mergeCell ref="K83:M84"/>
    <mergeCell ref="I84:J84"/>
    <mergeCell ref="C7:M7"/>
    <mergeCell ref="C18:M18"/>
    <mergeCell ref="C19:D20"/>
    <mergeCell ref="E19:H20"/>
    <mergeCell ref="K19:M20"/>
    <mergeCell ref="I20:J20"/>
    <mergeCell ref="C22:M22"/>
    <mergeCell ref="C80:D81"/>
    <mergeCell ref="E80:H81"/>
    <mergeCell ref="K80:M81"/>
    <mergeCell ref="I81:J81"/>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