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ms-excel.threadedcomments+xml" PartName="/xl/threadedComments/threadedComment2.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512\"/>
    </mc:Choice>
  </mc:AlternateContent>
  <xr:revisionPtr revIDLastSave="0" documentId="13_ncr:1_{EF7BDCDD-4D34-49C6-9F1E-877C572EFC59}" xr6:coauthVersionLast="47" xr6:coauthVersionMax="47" xr10:uidLastSave="{00000000-0000-0000-0000-000000000000}"/>
  <workbookProtection workbookAlgorithmName="SHA-512" workbookHashValue="vKbEIBM8dCXPl6nemzZbI+yoG8Ogm7A32MDJDzSUOngU0161vOMLCI+ibDOzYNFSoliXRsNMnhgUT8+jeTkrfw==" workbookSaltValue="c93lnvvg2zhRr3RzKyqdSw==" workbookSpinCount="100000" lockStructure="1"/>
  <bookViews>
    <workbookView xWindow="-110" yWindow="-110" windowWidth="19420" windowHeight="10300" xr2:uid="{00000000-000D-0000-FFFF-FFFF00000000}"/>
  </bookViews>
  <sheets>
    <sheet name="標識" sheetId="1" r:id="rId1"/>
    <sheet name="Sheet2" sheetId="2" state="hidden" r:id="rId2"/>
    <sheet name="マスターデータ（非公表）" sheetId="3" state="hidden" r:id="rId3"/>
  </sheets>
  <definedNames>
    <definedName name="_xlnm.Print_Area" localSheetId="0">標識!$A$1:$J$16</definedName>
    <definedName name="愛知県">Sheet2!$F$261:$F$271</definedName>
    <definedName name="愛媛県">Sheet2!$F$327</definedName>
    <definedName name="茨城県">Sheet2!$F$121:$F$122</definedName>
    <definedName name="岡山県">Sheet2!$F$317</definedName>
    <definedName name="沖縄県">Sheet2!$F$354</definedName>
    <definedName name="岩手県">Sheet2!$F$110</definedName>
    <definedName name="岐阜県">Sheet2!$F$257</definedName>
    <definedName name="宮崎県">Sheet2!$F$350</definedName>
    <definedName name="宮城県">Sheet2!$F$112:$F$113</definedName>
    <definedName name="京都府">Sheet2!$F$277:$F$278</definedName>
    <definedName name="金融庁長官・国土交通大臣">Sheet2!$F$4:$F$100</definedName>
    <definedName name="熊本県">Sheet2!$F$346</definedName>
    <definedName name="群馬県">Sheet2!$F$126</definedName>
    <definedName name="広島県">Sheet2!$F$319</definedName>
    <definedName name="香川県">Sheet2!$F$325</definedName>
    <definedName name="高知県">Sheet2!$F$329</definedName>
    <definedName name="国土交通大臣">Sheet2!$F$102</definedName>
    <definedName name="佐賀県">Sheet2!$F$342</definedName>
    <definedName name="埼玉県">Sheet2!$F$128:$F$130</definedName>
    <definedName name="三重県">Sheet2!$F$273</definedName>
    <definedName name="山形県">Sheet2!$F$117</definedName>
    <definedName name="山口県">Sheet2!$F$321</definedName>
    <definedName name="山梨県">Sheet2!$F$253</definedName>
    <definedName name="滋賀県">Sheet2!$F$275</definedName>
    <definedName name="鹿児島県">Sheet2!$F$352</definedName>
    <definedName name="秋田県">Sheet2!$F$115</definedName>
    <definedName name="新潟県">Sheet2!$F$245</definedName>
    <definedName name="神奈川県">Sheet2!$F$229:$F$243</definedName>
    <definedName name="青森県">Sheet2!$F$108</definedName>
    <definedName name="静岡県">Sheet2!$F$259</definedName>
    <definedName name="石川県">Sheet2!$F$249</definedName>
    <definedName name="千葉県">Sheet2!$F$132</definedName>
    <definedName name="大阪府">Sheet2!$F$280:$F$304</definedName>
    <definedName name="大分県">Sheet2!$F$348</definedName>
    <definedName name="長崎県">Sheet2!$F$344</definedName>
    <definedName name="長野県">Sheet2!$F$255</definedName>
    <definedName name="鳥取県">Sheet2!$F$313</definedName>
    <definedName name="島根県">Sheet2!$F$315</definedName>
    <definedName name="東京都">Sheet2!$F$134:$F$227</definedName>
    <definedName name="徳島県">Sheet2!$F$323</definedName>
    <definedName name="栃木県">Sheet2!$F$124</definedName>
    <definedName name="奈良県">Sheet2!$F$308</definedName>
    <definedName name="富山県">Sheet2!$F$247</definedName>
    <definedName name="福井県">Sheet2!$F$251</definedName>
    <definedName name="福岡県">Sheet2!$F$331:$F$340</definedName>
    <definedName name="福島県">Sheet2!$F$119</definedName>
    <definedName name="兵庫県">Sheet2!$F$306</definedName>
    <definedName name="北海道">Sheet2!$F$104:$F$106</definedName>
    <definedName name="和歌山県">Sheet2!$F$310:$F$311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2" l="1"/>
  <c r="H243" i="2" l="1"/>
  <c r="H249" i="2" l="1"/>
  <c r="H225" i="2" l="1"/>
  <c r="H99" i="2"/>
  <c r="H304" i="2"/>
  <c r="H278" i="2" l="1"/>
  <c r="H107" i="3" l="1"/>
  <c r="M106" i="3"/>
  <c r="L106" i="3"/>
  <c r="K106" i="3"/>
  <c r="J106" i="3"/>
  <c r="I106" i="3"/>
  <c r="H106" i="3"/>
  <c r="H303" i="2" l="1"/>
  <c r="H241" i="2" l="1"/>
  <c r="H242" i="2"/>
  <c r="H354" i="2" l="1"/>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2" i="2"/>
  <c r="H301" i="2"/>
  <c r="H300" i="2"/>
  <c r="H299" i="2"/>
  <c r="H298" i="2"/>
  <c r="H297" i="2"/>
  <c r="H296" i="2"/>
  <c r="H295" i="2"/>
  <c r="H294" i="2"/>
  <c r="H293" i="2"/>
  <c r="H292" i="2"/>
  <c r="H291" i="2"/>
  <c r="H290" i="2"/>
  <c r="H289" i="2"/>
  <c r="H288" i="2"/>
  <c r="H287" i="2"/>
  <c r="H286" i="2"/>
  <c r="H285" i="2"/>
  <c r="H284" i="2"/>
  <c r="H283" i="2"/>
  <c r="H282" i="2"/>
  <c r="H281" i="2"/>
  <c r="H280" i="2"/>
  <c r="H279"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8" i="2"/>
  <c r="H247" i="2"/>
  <c r="H246" i="2"/>
  <c r="H245" i="2"/>
  <c r="H244" i="2"/>
  <c r="H240" i="2"/>
  <c r="H239" i="2"/>
  <c r="H238" i="2"/>
  <c r="H237" i="2"/>
  <c r="H236" i="2"/>
  <c r="H235" i="2"/>
  <c r="H234" i="2"/>
  <c r="H233" i="2"/>
  <c r="H232" i="2"/>
  <c r="H231" i="2"/>
  <c r="H230" i="2"/>
  <c r="H229" i="2"/>
  <c r="H228" i="2"/>
  <c r="H227" i="2"/>
  <c r="H226"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3" i="2"/>
  <c r="H112" i="2"/>
  <c r="H111" i="2"/>
  <c r="H110" i="2"/>
  <c r="H109" i="2"/>
  <c r="H108" i="2"/>
  <c r="H107" i="2"/>
  <c r="H106" i="2"/>
  <c r="H105" i="2"/>
  <c r="H104" i="2"/>
  <c r="H103" i="2"/>
  <c r="H102" i="2"/>
  <c r="H101"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4" i="2"/>
  <c r="G2" i="1" l="1"/>
  <c r="H307" i="3" l="1"/>
  <c r="M306" i="3"/>
  <c r="L306" i="3"/>
  <c r="J306" i="3"/>
  <c r="I306" i="3"/>
  <c r="H306" i="3"/>
  <c r="D7" i="1"/>
  <c r="D2" i="1"/>
  <c r="E7" i="1" s="1"/>
  <c r="I309" i="3" l="1"/>
  <c r="J309" i="3"/>
  <c r="H309" i="3"/>
  <c r="L309" i="3"/>
  <c r="M309" i="3"/>
  <c r="H310" i="3"/>
  <c r="C6" i="1"/>
  <c r="D9" i="1" s="1"/>
  <c r="G13" i="1" l="1"/>
  <c r="D11" i="1"/>
  <c r="E13" i="1"/>
  <c r="E14" i="1"/>
  <c r="D10" i="1"/>
  <c r="D8" i="1"/>
  <c r="G7" i="1"/>
  <c r="G14" i="1"/>
  <c r="D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①許可行政庁をプルダウンより選択ください</t>
        </r>
      </text>
    </comment>
    <comment ref="G4" authorId="0" shapeId="0" xr:uid="{3DEC493E-C31A-488D-AD36-F407D627A280}">
      <text>
        <r>
          <rPr>
            <b/>
            <sz val="9"/>
            <color indexed="81"/>
            <rFont val="MS P ゴシック"/>
            <family val="3"/>
            <charset val="128"/>
          </rPr>
          <t>②ご覧になりたい事業者をプルダウンより選択ください。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tc={20D0611A-18C7-4668-8C30-4FBB7AB5D44D}</author>
    <author>tc={015FEF5B-61C3-49DF-9AFD-B7DA035C2907}</author>
  </authors>
  <commentList>
    <comment ref="F67" authorId="0" shapeId="0" xr:uid="{20D0611A-18C7-4668-8C30-4FBB7AB5D44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名前？</t>
      </text>
    </comment>
    <comment ref="F78" authorId="1" shapeId="0" xr:uid="{015FEF5B-61C3-49DF-9AFD-B7DA035C290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会社名違う？</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tc={F914E6B9-A14E-454F-98E7-B06435DD8FCE}</author>
    <author>tc={7EB850CE-88F6-41F8-94C4-38267C0036A3}</author>
    <author>tc={9471D17C-FB6F-4086-B095-0E6FB2E76F06}</author>
    <author>tc={EBED0F86-4A1F-49DA-A3D2-AB9A0CB932D2}</author>
    <author>tc={06424B71-D7D2-4176-92E6-D0CEC5D6C527}</author>
    <author>tc={4DE80A93-7967-4131-B2A2-1AFE7003824C}</author>
    <author>tc={82C43058-E5B2-4300-8530-E4F794BF84D9}</author>
    <author>tc={D9407BCB-AB7F-4553-8B4A-5DEEED7C4CBF}</author>
    <author>tc={094B14F7-CD96-4D15-AC55-739F44011E39}</author>
    <author>tc={5DCDE6AE-0657-412F-B411-D809F711890D}</author>
    <author>tc={F0B76EDC-30CD-4EFF-B172-8458D46BD00A}</author>
    <author>tc={384377A3-C42E-4B1D-8948-D0952182C596}</author>
    <author>tc={32B87613-B1DE-4CBB-8F64-1BC57454E496}</author>
    <author>tc={CFDBB259-76F7-4C4B-81CC-3A857CF6047F}</author>
    <author>tc={0543F62C-399B-4784-93F3-40F7C0407C14}</author>
    <author>tc={4A23B81D-5142-442C-9325-50590FAF7A7A}</author>
    <author>tc={B9E0B252-A77F-467B-9557-6DAFD7B2B19B}</author>
    <author>tc={FBE3B627-091A-4574-BBAE-7076D916837B}</author>
    <author>tc={8F6FA1C2-289E-41E7-B36D-03429FB819A2}</author>
    <author>tc={F52A0D7D-CC62-42AD-933B-3A8289DAB556}</author>
    <author>tc={8875E70E-38CE-4BDA-84A2-30566D805B45}</author>
    <author>tc={F6F34364-D848-467F-B1BD-7E91EE6ADC55}</author>
    <author>tc={924EC0AF-14C7-4E1E-B131-A5AE55747F6A}</author>
  </authors>
  <commentList>
    <comment ref="E7" authorId="0" shapeId="0" xr:uid="{F914E6B9-A14E-454F-98E7-B06435DD8FC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本店と支店かぶっている</t>
      </text>
    </comment>
    <comment ref="E14" authorId="1" shapeId="0" xr:uid="{7EB850CE-88F6-41F8-94C4-38267C0036A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
返信:
平成27年</t>
      </text>
    </comment>
    <comment ref="E16" authorId="2" shapeId="0" xr:uid="{9471D17C-FB6F-4086-B095-0E6FB2E76F0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
返信:
R3.4.30 </t>
      </text>
    </comment>
    <comment ref="E17" authorId="3" shapeId="0" xr:uid="{EBED0F86-4A1F-49DA-A3D2-AB9A0CB932D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過去フォルダ参照</t>
      </text>
    </comment>
    <comment ref="E19" authorId="4" shapeId="0" xr:uid="{06424B71-D7D2-4176-92E6-D0CEC5D6C52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支店要確認</t>
      </text>
    </comment>
    <comment ref="E29" authorId="5" shapeId="0" xr:uid="{4DE80A93-7967-4131-B2A2-1AFE7003824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34" authorId="6" shapeId="0" xr:uid="{82C43058-E5B2-4300-8530-E4F794BF84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t>
      </text>
    </comment>
    <comment ref="E51" authorId="7" shapeId="0" xr:uid="{D9407BCB-AB7F-4553-8B4A-5DEEED7C4CBF}">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
</t>
      </text>
    </comment>
    <comment ref="E57" authorId="8" shapeId="0" xr:uid="{094B14F7-CD96-4D15-AC55-739F44011E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6" authorId="9" shapeId="0" xr:uid="{5DCDE6AE-0657-412F-B411-D809F711890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だけ？</t>
      </text>
    </comment>
    <comment ref="E69" authorId="10" shapeId="0" xr:uid="{F0B76EDC-30CD-4EFF-B172-8458D46BD00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過去フォルダ①</t>
      </text>
    </comment>
    <comment ref="E128" authorId="11" shapeId="0" xr:uid="{384377A3-C42E-4B1D-8948-D0952182C596}">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
</t>
      </text>
    </comment>
    <comment ref="D129" authorId="12" shapeId="0" xr:uid="{32B87613-B1DE-4CBB-8F64-1BC57454E49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点一つしんにょう</t>
      </text>
    </comment>
    <comment ref="E131" authorId="13" shapeId="0" xr:uid="{CFDBB259-76F7-4C4B-81CC-3A857CF604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許可申請書なし。本店のみ？</t>
      </text>
    </comment>
    <comment ref="E142" authorId="14" shapeId="0" xr:uid="{0543F62C-399B-4784-93F3-40F7C0407C1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F153" authorId="15" shapeId="0" xr:uid="{4A23B81D-5142-442C-9325-50590FAF7A7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下記の内容で進行中
①東京→神奈川へ本店移転（完了）
②神奈川へ宅建許可替（進行中）
③神奈川へ不特事業許可替（予定）</t>
      </text>
    </comment>
    <comment ref="E155" authorId="16" shapeId="0" xr:uid="{B9E0B252-A77F-467B-9557-6DAFD7B2B19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本来はにんべんにテ</t>
      </text>
    </comment>
    <comment ref="E190" authorId="17" shapeId="0" xr:uid="{FBE3B627-091A-4574-BBAE-7076D916837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191" authorId="18" shapeId="0" xr:uid="{8F6FA1C2-289E-41E7-B36D-03429FB819A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許可申請書なし、変更なし</t>
      </text>
    </comment>
    <comment ref="E258" authorId="19" shapeId="0" xr:uid="{F52A0D7D-CC62-42AD-933B-3A8289DAB55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HPより</t>
      </text>
    </comment>
    <comment ref="E260" authorId="20" shapeId="0" xr:uid="{8875E70E-38CE-4BDA-84A2-30566D805B4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東京都132と兼任？？</t>
      </text>
    </comment>
    <comment ref="E294" authorId="21" shapeId="0" xr:uid="{F6F34364-D848-467F-B1BD-7E91EE6ADC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本来は土に点あり</t>
      </text>
    </comment>
    <comment ref="C305" authorId="22" shapeId="0" xr:uid="{924EC0AF-14C7-4E1E-B131-A5AE55747F6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日建ハウジング？</t>
      </text>
    </comment>
  </commentList>
</comments>
</file>

<file path=xl/sharedStrings.xml><?xml version="1.0" encoding="utf-8"?>
<sst xmlns="http://schemas.openxmlformats.org/spreadsheetml/2006/main" count="3131" uniqueCount="2065">
  <si>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</si>
  <si>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</si>
  <si>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</si>
  <si>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</si>
  <si>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</si>
  <si>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</si>
  <si>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</si>
  <si>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</si>
  <si>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</si>
  <si>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</si>
  <si>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</si>
  <si>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</si>
  <si>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</si>
  <si>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</si>
  <si>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</si>
  <si>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</si>
  <si>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</si>
  <si>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</si>
  <si>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</si>
  <si>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</si>
  <si>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</si>
  <si>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</si>
  <si>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</si>
  <si>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</si>
  <si>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</si>
  <si>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</si>
  <si>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</si>
  <si>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</si>
  <si>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</si>
  <si>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</si>
  <si>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</si>
  <si>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</si>
  <si>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</si>
  <si>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</si>
  <si>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</si>
  <si>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</si>
  <si>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</si>
  <si>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</si>
  <si>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</si>
  <si>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</si>
  <si>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</si>
  <si>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</si>
  <si>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</si>
  <si>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</si>
  <si>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</si>
  <si>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</si>
  <si>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</si>
  <si>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</si>
  <si>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</si>
  <si>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</si>
  <si>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</si>
  <si>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</si>
  <si>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</si>
  <si>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</si>
  <si>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</si>
  <si>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</si>
  <si>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</si>
  <si>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</si>
  <si>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</si>
  <si>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</si>
  <si>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</si>
  <si>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</si>
  <si>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</si>
  <si>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</si>
  <si>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</si>
  <si>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</si>
  <si>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</si>
  <si>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</si>
  <si>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</si>
  <si>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</si>
  <si>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</si>
  <si>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</si>
  <si>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</si>
  <si>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</si>
  <si>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</si>
  <si>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</si>
  <si>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</si>
  <si>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</si>
  <si>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</si>
  <si>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</si>
  <si>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</si>
  <si>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</si>
  <si>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</si>
  <si>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</si>
  <si>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</si>
  <si>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</si>
  <si>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</si>
  <si>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</si>
  <si>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</si>
  <si>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</si>
  <si>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</si>
  <si>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</si>
  <si>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</si>
  <si>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</si>
  <si>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</si>
  <si>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</si>
  <si>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</si>
  <si>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</si>
  <si>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</si>
  <si>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</si>
  <si>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</si>
  <si>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</si>
  <si>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三井不動産株式会社</t>
    <rPh sb="0" eb="2">
      <t>ミツイ</t>
    </rPh>
    <rPh sb="2" eb="5">
      <t>フドウサン</t>
    </rPh>
    <phoneticPr fontId="7"/>
  </si>
  <si>
    <t>住友不動産株式会社</t>
    <rPh sb="0" eb="2">
      <t>スミトモ</t>
    </rPh>
    <rPh sb="2" eb="5">
      <t>フドウサン</t>
    </rPh>
    <phoneticPr fontId="7"/>
  </si>
  <si>
    <t>東急不動産株式会社</t>
    <rPh sb="0" eb="2">
      <t>トウキュウ</t>
    </rPh>
    <rPh sb="2" eb="5">
      <t>フドウサン</t>
    </rPh>
    <phoneticPr fontId="7"/>
  </si>
  <si>
    <t>三菱地所株式会社</t>
    <rPh sb="0" eb="2">
      <t>ミツビシ</t>
    </rPh>
    <rPh sb="2" eb="4">
      <t>ジショ</t>
    </rPh>
    <phoneticPr fontId="7"/>
  </si>
  <si>
    <t>株式会社長谷工コーポレーション</t>
    <rPh sb="4" eb="7">
      <t>ハセコウ</t>
    </rPh>
    <phoneticPr fontId="7"/>
  </si>
  <si>
    <t>株式会社ＨＥＳＴＡ大倉</t>
    <phoneticPr fontId="7"/>
  </si>
  <si>
    <t>大和ハウス工業株式会社</t>
    <rPh sb="0" eb="2">
      <t>ダイワ</t>
    </rPh>
    <rPh sb="5" eb="7">
      <t>コウギョウ</t>
    </rPh>
    <phoneticPr fontId="7"/>
  </si>
  <si>
    <t>東京建物株式会社</t>
    <rPh sb="0" eb="2">
      <t>トウキョウ</t>
    </rPh>
    <rPh sb="2" eb="4">
      <t>タテモノ</t>
    </rPh>
    <phoneticPr fontId="7"/>
  </si>
  <si>
    <t>東京建物不動産販売株式会社</t>
    <rPh sb="0" eb="2">
      <t>トウキョウ</t>
    </rPh>
    <rPh sb="2" eb="4">
      <t>タテモノ</t>
    </rPh>
    <rPh sb="4" eb="7">
      <t>フドウサン</t>
    </rPh>
    <rPh sb="7" eb="9">
      <t>ハンバイ</t>
    </rPh>
    <phoneticPr fontId="7"/>
  </si>
  <si>
    <t>鹿島建設株式会社</t>
    <rPh sb="0" eb="2">
      <t>カシマ</t>
    </rPh>
    <rPh sb="2" eb="4">
      <t>ケンセツ</t>
    </rPh>
    <phoneticPr fontId="7"/>
  </si>
  <si>
    <t>株式会社ケン・コーポレーション</t>
  </si>
  <si>
    <t>スターツコーポレーション株式会社</t>
  </si>
  <si>
    <t>株式会社日神グループホールディングス</t>
    <rPh sb="0" eb="2">
      <t>カブシキ</t>
    </rPh>
    <rPh sb="2" eb="4">
      <t>カイシャ</t>
    </rPh>
    <rPh sb="4" eb="6">
      <t>ニッシン</t>
    </rPh>
    <phoneticPr fontId="7"/>
  </si>
  <si>
    <t>株式会社コスモスイニシア</t>
  </si>
  <si>
    <t>宏陽ホーム株式会社</t>
    <rPh sb="0" eb="1">
      <t>ヒロシ</t>
    </rPh>
    <rPh sb="1" eb="2">
      <t>ヨウ</t>
    </rPh>
    <phoneticPr fontId="7"/>
  </si>
  <si>
    <t>ＳＰＣアセットマネジメント株式会社</t>
    <rPh sb="13" eb="15">
      <t>カブシキ</t>
    </rPh>
    <rPh sb="15" eb="17">
      <t>カイシャ</t>
    </rPh>
    <phoneticPr fontId="7"/>
  </si>
  <si>
    <t>株式会社玄海キャピタルマネジメント</t>
    <rPh sb="0" eb="2">
      <t>カブシキ</t>
    </rPh>
    <rPh sb="2" eb="4">
      <t>カイシャ</t>
    </rPh>
    <rPh sb="4" eb="6">
      <t>ゲンカイ</t>
    </rPh>
    <phoneticPr fontId="7"/>
  </si>
  <si>
    <t>セブンシーズアドバイザーズ株式会社</t>
    <rPh sb="13" eb="15">
      <t>カブシキ</t>
    </rPh>
    <rPh sb="15" eb="17">
      <t>カイシャ</t>
    </rPh>
    <phoneticPr fontId="7"/>
  </si>
  <si>
    <t>フィンテックアセットマネジメント株式会社</t>
    <rPh sb="16" eb="18">
      <t>カブシキ</t>
    </rPh>
    <rPh sb="18" eb="20">
      <t>カイシャ</t>
    </rPh>
    <phoneticPr fontId="7"/>
  </si>
  <si>
    <t>株式会社アセット・ワン</t>
    <rPh sb="0" eb="2">
      <t>カブシキ</t>
    </rPh>
    <rPh sb="2" eb="4">
      <t>カイシャ</t>
    </rPh>
    <phoneticPr fontId="7"/>
  </si>
  <si>
    <t>ケネディクス株式会社</t>
    <rPh sb="6" eb="8">
      <t>カブシキ</t>
    </rPh>
    <rPh sb="8" eb="10">
      <t>カイシャ</t>
    </rPh>
    <phoneticPr fontId="7"/>
  </si>
  <si>
    <t>ハドソン・ジャパン株式会社</t>
    <rPh sb="9" eb="13">
      <t>カブシキガイシャ</t>
    </rPh>
    <phoneticPr fontId="7"/>
  </si>
  <si>
    <t>株式会社青山財産ネットワークス</t>
    <rPh sb="0" eb="4">
      <t>カブシキガイシャ</t>
    </rPh>
    <rPh sb="4" eb="6">
      <t>アオヤマ</t>
    </rPh>
    <rPh sb="6" eb="8">
      <t>ザイサン</t>
    </rPh>
    <phoneticPr fontId="7"/>
  </si>
  <si>
    <t>興和不動産投資顧問株式会社</t>
    <rPh sb="0" eb="2">
      <t>コウワ</t>
    </rPh>
    <rPh sb="2" eb="5">
      <t>フドウサン</t>
    </rPh>
    <rPh sb="5" eb="7">
      <t>トウシ</t>
    </rPh>
    <rPh sb="7" eb="9">
      <t>コモン</t>
    </rPh>
    <rPh sb="9" eb="13">
      <t>カブシキガイシャ</t>
    </rPh>
    <phoneticPr fontId="7"/>
  </si>
  <si>
    <t>東急アセットマネジメント株式会社</t>
    <rPh sb="0" eb="2">
      <t>トウキュウ</t>
    </rPh>
    <rPh sb="12" eb="16">
      <t>カブシキガイシャ</t>
    </rPh>
    <phoneticPr fontId="7"/>
  </si>
  <si>
    <t>株式会社リオ・アセットマネジメント</t>
    <rPh sb="0" eb="4">
      <t>カブシキガイシャ</t>
    </rPh>
    <phoneticPr fontId="7"/>
  </si>
  <si>
    <t>株式会社イデラキャピタルマネジメント</t>
    <rPh sb="0" eb="4">
      <t>カブシキガイシャ</t>
    </rPh>
    <phoneticPr fontId="7"/>
  </si>
  <si>
    <t>三菱地所投資顧問株式会社</t>
    <rPh sb="0" eb="2">
      <t>ミツビシ</t>
    </rPh>
    <rPh sb="2" eb="4">
      <t>ジショ</t>
    </rPh>
    <rPh sb="4" eb="6">
      <t>トウシ</t>
    </rPh>
    <rPh sb="6" eb="8">
      <t>コモン</t>
    </rPh>
    <rPh sb="8" eb="12">
      <t>カブシキガイシャ</t>
    </rPh>
    <phoneticPr fontId="7"/>
  </si>
  <si>
    <t>ユニ・アジアキャピタルジャパン株式会社</t>
    <rPh sb="15" eb="19">
      <t>カブシキガイシャ</t>
    </rPh>
    <phoneticPr fontId="7"/>
  </si>
  <si>
    <t>安田不動産投資顧問株式会社</t>
    <rPh sb="0" eb="2">
      <t>ヤスダ</t>
    </rPh>
    <rPh sb="2" eb="5">
      <t>フドウサン</t>
    </rPh>
    <rPh sb="5" eb="7">
      <t>トウシ</t>
    </rPh>
    <rPh sb="7" eb="9">
      <t>コモン</t>
    </rPh>
    <rPh sb="9" eb="13">
      <t>カブシキガイシャ</t>
    </rPh>
    <phoneticPr fontId="7"/>
  </si>
  <si>
    <t>トーセイ・アセット・アドバイザーズ株式会社</t>
    <rPh sb="17" eb="21">
      <t>カブシキガイシャ</t>
    </rPh>
    <phoneticPr fontId="7"/>
  </si>
  <si>
    <t>アジリティー・アセット・アドバイザーズ株式会社</t>
    <rPh sb="19" eb="23">
      <t>カブシキガイシャ</t>
    </rPh>
    <phoneticPr fontId="7"/>
  </si>
  <si>
    <t>株式会社アセットリード</t>
    <rPh sb="0" eb="4">
      <t>カブシキガイシャ</t>
    </rPh>
    <phoneticPr fontId="7"/>
  </si>
  <si>
    <t>株式会社ラ・アトレ</t>
    <rPh sb="0" eb="4">
      <t>カブシキガイシャ</t>
    </rPh>
    <phoneticPr fontId="7"/>
  </si>
  <si>
    <t>スターリングパートナーズ合同会社</t>
    <rPh sb="12" eb="14">
      <t>ゴウドウ</t>
    </rPh>
    <rPh sb="14" eb="16">
      <t>カイシャ</t>
    </rPh>
    <phoneticPr fontId="7"/>
  </si>
  <si>
    <t>株式会社ザイマックス不動産投資顧問</t>
    <rPh sb="0" eb="4">
      <t>カブシキガイシャ</t>
    </rPh>
    <rPh sb="10" eb="13">
      <t>フドウサン</t>
    </rPh>
    <rPh sb="13" eb="15">
      <t>トウシ</t>
    </rPh>
    <rPh sb="15" eb="17">
      <t>コモン</t>
    </rPh>
    <phoneticPr fontId="7"/>
  </si>
  <si>
    <t>三田証券株式会社</t>
    <rPh sb="0" eb="2">
      <t>ミタ</t>
    </rPh>
    <rPh sb="2" eb="4">
      <t>ショウケン</t>
    </rPh>
    <phoneticPr fontId="7"/>
  </si>
  <si>
    <t>キンカ・アセットマネジメント株式会社</t>
    <rPh sb="14" eb="16">
      <t>カブシキ</t>
    </rPh>
    <rPh sb="16" eb="18">
      <t>カイシャ</t>
    </rPh>
    <phoneticPr fontId="7"/>
  </si>
  <si>
    <t>野村不動産投資顧問株式会社</t>
    <rPh sb="0" eb="2">
      <t>ノムラ</t>
    </rPh>
    <rPh sb="2" eb="5">
      <t>フドウサン</t>
    </rPh>
    <rPh sb="5" eb="7">
      <t>トウシ</t>
    </rPh>
    <rPh sb="7" eb="9">
      <t>コモン</t>
    </rPh>
    <phoneticPr fontId="7"/>
  </si>
  <si>
    <t>PAGインベストメント・マネジメント株式会社</t>
  </si>
  <si>
    <t>関電不動産開発株式会社</t>
    <rPh sb="0" eb="2">
      <t>カンデン</t>
    </rPh>
    <rPh sb="2" eb="5">
      <t>フドウサン</t>
    </rPh>
    <rPh sb="5" eb="7">
      <t>カイハツ</t>
    </rPh>
    <rPh sb="7" eb="11">
      <t>カブシキガイシャ</t>
    </rPh>
    <phoneticPr fontId="7"/>
  </si>
  <si>
    <t>株式会社リサ投資顧問</t>
    <rPh sb="6" eb="8">
      <t>トウシ</t>
    </rPh>
    <rPh sb="8" eb="10">
      <t>コモン</t>
    </rPh>
    <phoneticPr fontId="7"/>
  </si>
  <si>
    <t>東京キャピタルマネジメント株式会社</t>
    <rPh sb="0" eb="2">
      <t>トウキョウ</t>
    </rPh>
    <rPh sb="13" eb="17">
      <t>カブシキガイシャ</t>
    </rPh>
    <phoneticPr fontId="7"/>
  </si>
  <si>
    <t>Ａ．Ｐ．アセットマネジメント株式会社</t>
  </si>
  <si>
    <t>レジデンス・ビルディングマネジメント株式会社</t>
    <rPh sb="18" eb="22">
      <t>カブシキガイシャ</t>
    </rPh>
    <phoneticPr fontId="7"/>
  </si>
  <si>
    <t>東急不動産キャピタル・マネジメント株式会社</t>
  </si>
  <si>
    <t>サンフロンティア不動産株式会社</t>
  </si>
  <si>
    <t>ストラテジック・パートナーズ株式会社</t>
    <rPh sb="14" eb="18">
      <t>カブシキガイシャ</t>
    </rPh>
    <phoneticPr fontId="7"/>
  </si>
  <si>
    <t>プロパティエージェント株式会社</t>
  </si>
  <si>
    <t>株式会社Ｍ＆Ｈアセットマネジメント</t>
    <rPh sb="0" eb="2">
      <t>カブシキ</t>
    </rPh>
    <rPh sb="2" eb="4">
      <t>カイシャ</t>
    </rPh>
    <phoneticPr fontId="7"/>
  </si>
  <si>
    <t>中央日土地アセットマネジメント株式会社</t>
    <rPh sb="0" eb="2">
      <t>チュウオウ</t>
    </rPh>
    <phoneticPr fontId="7"/>
  </si>
  <si>
    <t>株式会社ＧＡパートナーズ</t>
  </si>
  <si>
    <t>フォートレス・インベストメント・グループ・ジャパン合同会社</t>
    <rPh sb="25" eb="29">
      <t>ゴウドウガイシャ</t>
    </rPh>
    <phoneticPr fontId="7"/>
  </si>
  <si>
    <t>ベントール・グリーンオーク株式会社</t>
    <rPh sb="13" eb="17">
      <t>カブシキガイシャ</t>
    </rPh>
    <phoneticPr fontId="7"/>
  </si>
  <si>
    <t>株式会社シーアールイー</t>
    <rPh sb="0" eb="2">
      <t>カブシキ</t>
    </rPh>
    <rPh sb="2" eb="4">
      <t>カイシャ</t>
    </rPh>
    <phoneticPr fontId="7"/>
  </si>
  <si>
    <t>リアルリンク国際投資顧問株式会社</t>
    <rPh sb="6" eb="8">
      <t>コクサイ</t>
    </rPh>
    <rPh sb="8" eb="10">
      <t>トウシ</t>
    </rPh>
    <rPh sb="10" eb="12">
      <t>コモン</t>
    </rPh>
    <rPh sb="12" eb="16">
      <t>カブシキガイシャ</t>
    </rPh>
    <phoneticPr fontId="7"/>
  </si>
  <si>
    <t>株式会社タスキ</t>
    <rPh sb="0" eb="4">
      <t>カブシキガイシャ</t>
    </rPh>
    <phoneticPr fontId="7"/>
  </si>
  <si>
    <t>株式会社マリオン</t>
  </si>
  <si>
    <t>株式会社ボルテックス</t>
    <rPh sb="0" eb="4">
      <t>カブシキガイシャ</t>
    </rPh>
    <phoneticPr fontId="7"/>
  </si>
  <si>
    <t>トーセイ株式会社</t>
    <rPh sb="4" eb="6">
      <t>カブシキ</t>
    </rPh>
    <rPh sb="6" eb="8">
      <t>カイシャ</t>
    </rPh>
    <phoneticPr fontId="7"/>
  </si>
  <si>
    <t>MIRARTHアセットマネジメント株式会社</t>
    <rPh sb="17" eb="19">
      <t>カブシキ</t>
    </rPh>
    <rPh sb="19" eb="21">
      <t>ガイシャ</t>
    </rPh>
    <phoneticPr fontId="7"/>
  </si>
  <si>
    <t>株式会社アズ企画設計</t>
    <rPh sb="0" eb="2">
      <t>カブシキ</t>
    </rPh>
    <rPh sb="2" eb="4">
      <t>カイシャ</t>
    </rPh>
    <rPh sb="6" eb="8">
      <t>キカク</t>
    </rPh>
    <rPh sb="8" eb="10">
      <t>セッケイ</t>
    </rPh>
    <phoneticPr fontId="7"/>
  </si>
  <si>
    <t>EGWアセットマネジメント株式会社</t>
    <rPh sb="13" eb="15">
      <t>カブシキ</t>
    </rPh>
    <rPh sb="15" eb="17">
      <t>カイシャ</t>
    </rPh>
    <phoneticPr fontId="7"/>
  </si>
  <si>
    <t>NTT都市開発投資顧問株式会社</t>
    <rPh sb="3" eb="5">
      <t>トシ</t>
    </rPh>
    <rPh sb="5" eb="7">
      <t>カイハツ</t>
    </rPh>
    <rPh sb="7" eb="9">
      <t>トウシ</t>
    </rPh>
    <rPh sb="9" eb="11">
      <t>コモン</t>
    </rPh>
    <rPh sb="11" eb="13">
      <t>カブシキ</t>
    </rPh>
    <rPh sb="13" eb="15">
      <t>カイシャ</t>
    </rPh>
    <phoneticPr fontId="7"/>
  </si>
  <si>
    <t>フュージョン資産マネジメント株式会社</t>
    <rPh sb="6" eb="8">
      <t>シサン</t>
    </rPh>
    <rPh sb="14" eb="16">
      <t>カブシキ</t>
    </rPh>
    <rPh sb="16" eb="18">
      <t>カイシャ</t>
    </rPh>
    <phoneticPr fontId="7"/>
  </si>
  <si>
    <t>株式会社ミナトマネジメント</t>
  </si>
  <si>
    <t>リシェス・マネジメント株式会社</t>
  </si>
  <si>
    <t>グローバル・アライアンス・リアルティ株式会社</t>
    <rPh sb="18" eb="22">
      <t>カブシキガイシャ</t>
    </rPh>
    <phoneticPr fontId="7"/>
  </si>
  <si>
    <t>大和ハウス不動産投資顧問株式会社</t>
    <rPh sb="0" eb="2">
      <t>ダイワ</t>
    </rPh>
    <rPh sb="5" eb="8">
      <t>フドウサン</t>
    </rPh>
    <rPh sb="8" eb="10">
      <t>トウシ</t>
    </rPh>
    <rPh sb="10" eb="12">
      <t>コモン</t>
    </rPh>
    <rPh sb="12" eb="14">
      <t>カブシキ</t>
    </rPh>
    <rPh sb="14" eb="16">
      <t>カイシャ</t>
    </rPh>
    <phoneticPr fontId="7"/>
  </si>
  <si>
    <t>株式会社エンジョイワークス</t>
    <rPh sb="0" eb="4">
      <t>カブシキガイシャ</t>
    </rPh>
    <phoneticPr fontId="7"/>
  </si>
  <si>
    <t>森ビル不動産投資顧問株式会社</t>
    <rPh sb="0" eb="1">
      <t>モリ</t>
    </rPh>
    <rPh sb="3" eb="14">
      <t>フドウサントウシコモンカブシキガイシャ</t>
    </rPh>
    <phoneticPr fontId="7"/>
  </si>
  <si>
    <t>ノースイースト・キャピタルマネジメント株式会社</t>
    <rPh sb="19" eb="23">
      <t>カブシキガイシャ</t>
    </rPh>
    <phoneticPr fontId="7"/>
  </si>
  <si>
    <t>ＳＢＩ東西リアルティ株式会社</t>
    <rPh sb="3" eb="5">
      <t>トウザイ</t>
    </rPh>
    <rPh sb="10" eb="14">
      <t>カブシキガイシャ</t>
    </rPh>
    <phoneticPr fontId="7"/>
  </si>
  <si>
    <t>霞ヶ関キャピタル株式会社</t>
    <rPh sb="0" eb="3">
      <t>カスミガセキ</t>
    </rPh>
    <rPh sb="8" eb="12">
      <t>カブシキガイシャ</t>
    </rPh>
    <phoneticPr fontId="7"/>
  </si>
  <si>
    <t>スターアジア・アセット・アドバイザーズ株式会社</t>
    <rPh sb="19" eb="23">
      <t>カブシキガイシャ</t>
    </rPh>
    <phoneticPr fontId="7"/>
  </si>
  <si>
    <t>株式会社アセットソリューション</t>
    <rPh sb="0" eb="4">
      <t>カブシキガイシャ</t>
    </rPh>
    <phoneticPr fontId="7"/>
  </si>
  <si>
    <t>クロスパス・アドバイザーズ株式会社</t>
    <rPh sb="13" eb="17">
      <t>カブシキガイシャ</t>
    </rPh>
    <phoneticPr fontId="7"/>
  </si>
  <si>
    <t>株式会社賃住</t>
    <rPh sb="0" eb="4">
      <t>カブシキガイシャ</t>
    </rPh>
    <rPh sb="4" eb="5">
      <t>チン</t>
    </rPh>
    <rPh sb="5" eb="6">
      <t>ジュウ</t>
    </rPh>
    <phoneticPr fontId="7"/>
  </si>
  <si>
    <t>地主フィナンシャルアドバイザーズ株式会社</t>
    <rPh sb="0" eb="2">
      <t>ジヌシ</t>
    </rPh>
    <rPh sb="16" eb="20">
      <t>カブシキガイシャ</t>
    </rPh>
    <phoneticPr fontId="7"/>
  </si>
  <si>
    <t>穴吹興産株式会社</t>
    <rPh sb="0" eb="4">
      <t>アナブキコウサン</t>
    </rPh>
    <rPh sb="4" eb="8">
      <t>カブシキガイシャ</t>
    </rPh>
    <phoneticPr fontId="7"/>
  </si>
  <si>
    <t>株式会社ビーロット</t>
    <rPh sb="0" eb="4">
      <t>カブシキガイシャ</t>
    </rPh>
    <phoneticPr fontId="7"/>
  </si>
  <si>
    <t>大東建託アセットソリューション株式会社</t>
    <rPh sb="0" eb="2">
      <t>ダイトウ</t>
    </rPh>
    <rPh sb="2" eb="4">
      <t>ケンタク</t>
    </rPh>
    <rPh sb="15" eb="19">
      <t>カブシキガイシャ</t>
    </rPh>
    <phoneticPr fontId="7"/>
  </si>
  <si>
    <t>株式会社アスコット</t>
    <rPh sb="0" eb="4">
      <t>カブシキガイシャ</t>
    </rPh>
    <phoneticPr fontId="7"/>
  </si>
  <si>
    <t>株式会社ボルテックス投資顧問</t>
    <rPh sb="0" eb="4">
      <t>カブシキガイシャ</t>
    </rPh>
    <rPh sb="10" eb="14">
      <t>トウシコモン</t>
    </rPh>
    <phoneticPr fontId="7"/>
  </si>
  <si>
    <t>株式会社プロフィッツ</t>
    <rPh sb="0" eb="4">
      <t>カブシキガイシャ</t>
    </rPh>
    <phoneticPr fontId="7"/>
  </si>
  <si>
    <t>九州・アジア・パートナーズ株式会社</t>
    <rPh sb="0" eb="2">
      <t>キュウシュウ</t>
    </rPh>
    <rPh sb="13" eb="17">
      <t>カブシキガイシャ</t>
    </rPh>
    <phoneticPr fontId="7"/>
  </si>
  <si>
    <t>株式会社FPG</t>
  </si>
  <si>
    <t>LLDアセットマネジメント株式会社</t>
    <rPh sb="13" eb="17">
      <t>カブシキガイシャ</t>
    </rPh>
    <phoneticPr fontId="7"/>
  </si>
  <si>
    <t>株式会社エナジーバンクパートナーズ</t>
    <rPh sb="0" eb="2">
      <t>カブシキ</t>
    </rPh>
    <rPh sb="2" eb="4">
      <t>カイシャ</t>
    </rPh>
    <phoneticPr fontId="7"/>
  </si>
  <si>
    <t>株式会社ファクター・ナイン</t>
    <rPh sb="0" eb="4">
      <t>カブシキガイシャ</t>
    </rPh>
    <phoneticPr fontId="7"/>
  </si>
  <si>
    <t>中城建設株式会社</t>
    <rPh sb="0" eb="2">
      <t>ナカジョウ</t>
    </rPh>
    <rPh sb="2" eb="4">
      <t>ケンセツ</t>
    </rPh>
    <rPh sb="4" eb="8">
      <t>カブシキガイシャ</t>
    </rPh>
    <phoneticPr fontId="7"/>
  </si>
  <si>
    <t>株式会社ホットハウス</t>
    <rPh sb="0" eb="2">
      <t>カブシキ</t>
    </rPh>
    <rPh sb="2" eb="4">
      <t>カイシャ</t>
    </rPh>
    <phoneticPr fontId="7"/>
  </si>
  <si>
    <t>香陵住販株式会社</t>
    <rPh sb="0" eb="1">
      <t>カオ</t>
    </rPh>
    <rPh sb="1" eb="2">
      <t>リョウ</t>
    </rPh>
    <rPh sb="2" eb="4">
      <t>ジュウハン</t>
    </rPh>
    <rPh sb="4" eb="8">
      <t>カブシキガイシャ</t>
    </rPh>
    <phoneticPr fontId="7"/>
  </si>
  <si>
    <t>一誠商事株式会社</t>
    <rPh sb="0" eb="1">
      <t>イチ</t>
    </rPh>
    <rPh sb="1" eb="2">
      <t>マコト</t>
    </rPh>
    <rPh sb="2" eb="4">
      <t>ショウジ</t>
    </rPh>
    <rPh sb="4" eb="6">
      <t>カブシキ</t>
    </rPh>
    <rPh sb="6" eb="8">
      <t>カイシャ</t>
    </rPh>
    <phoneticPr fontId="7"/>
  </si>
  <si>
    <t>藤和那須リゾート株式会社</t>
    <rPh sb="0" eb="2">
      <t>トウワ</t>
    </rPh>
    <rPh sb="2" eb="4">
      <t>ナス</t>
    </rPh>
    <rPh sb="8" eb="12">
      <t>カブシキガイシャ</t>
    </rPh>
    <phoneticPr fontId="7"/>
  </si>
  <si>
    <t>ケイアイスター不動産株式会社</t>
    <rPh sb="7" eb="10">
      <t>フドウサン</t>
    </rPh>
    <rPh sb="10" eb="12">
      <t>カブシキ</t>
    </rPh>
    <rPh sb="12" eb="14">
      <t>カイシャ</t>
    </rPh>
    <phoneticPr fontId="7"/>
  </si>
  <si>
    <t>株式会社大和不動産</t>
    <rPh sb="0" eb="4">
      <t>カブシキガイシャ</t>
    </rPh>
    <rPh sb="4" eb="6">
      <t>ダイワ</t>
    </rPh>
    <rPh sb="6" eb="9">
      <t>フドウサン</t>
    </rPh>
    <phoneticPr fontId="7"/>
  </si>
  <si>
    <t>オリックス株式会社</t>
    <rPh sb="5" eb="9">
      <t>カブシキガイシャ</t>
    </rPh>
    <phoneticPr fontId="7"/>
  </si>
  <si>
    <t>安田不動産株式会社</t>
    <rPh sb="0" eb="2">
      <t>ヤスダ</t>
    </rPh>
    <rPh sb="2" eb="5">
      <t>フドウサン</t>
    </rPh>
    <rPh sb="5" eb="9">
      <t>カブシキガイシャ</t>
    </rPh>
    <phoneticPr fontId="7"/>
  </si>
  <si>
    <t>森ビル株式会社</t>
    <rPh sb="0" eb="1">
      <t>モリ</t>
    </rPh>
    <rPh sb="3" eb="7">
      <t>カブシキガイシャ</t>
    </rPh>
    <phoneticPr fontId="7"/>
  </si>
  <si>
    <t>森トラスト株式会社</t>
    <rPh sb="0" eb="1">
      <t>モリ</t>
    </rPh>
    <phoneticPr fontId="7"/>
  </si>
  <si>
    <t>リソルホールディングス株式会社</t>
  </si>
  <si>
    <t>三井不動産投資顧問株式会社</t>
    <rPh sb="0" eb="2">
      <t>ミツイ</t>
    </rPh>
    <rPh sb="2" eb="5">
      <t>フドウサン</t>
    </rPh>
    <rPh sb="5" eb="7">
      <t>トウシ</t>
    </rPh>
    <rPh sb="7" eb="9">
      <t>コモン</t>
    </rPh>
    <phoneticPr fontId="7"/>
  </si>
  <si>
    <t>株式会社レーサム</t>
  </si>
  <si>
    <t>清水建設株式会社</t>
    <rPh sb="0" eb="2">
      <t>シミズ</t>
    </rPh>
    <rPh sb="2" eb="4">
      <t>ケンセツ</t>
    </rPh>
    <phoneticPr fontId="7"/>
  </si>
  <si>
    <t>LAETOLI株式会社</t>
  </si>
  <si>
    <t>株式会社イーグランド</t>
  </si>
  <si>
    <t>三井不動産レジデンシャル株式会社</t>
    <rPh sb="0" eb="2">
      <t>ミツイ</t>
    </rPh>
    <rPh sb="2" eb="5">
      <t>フドウサン</t>
    </rPh>
    <phoneticPr fontId="7"/>
  </si>
  <si>
    <t>ユナイテッド不動産株式会社</t>
    <rPh sb="6" eb="8">
      <t>フドウ</t>
    </rPh>
    <rPh sb="8" eb="9">
      <t>サン</t>
    </rPh>
    <phoneticPr fontId="7"/>
  </si>
  <si>
    <t>みんなで大家さん販売株式会社</t>
  </si>
  <si>
    <t>平和不動産株式会社</t>
    <rPh sb="0" eb="2">
      <t>ヘイワ</t>
    </rPh>
    <rPh sb="2" eb="4">
      <t>フドウ</t>
    </rPh>
    <rPh sb="4" eb="5">
      <t>サン</t>
    </rPh>
    <phoneticPr fontId="7"/>
  </si>
  <si>
    <t>野村不動産株式会社</t>
    <rPh sb="0" eb="2">
      <t>ノムラ</t>
    </rPh>
    <rPh sb="2" eb="5">
      <t>フドウサン</t>
    </rPh>
    <phoneticPr fontId="7"/>
  </si>
  <si>
    <t>王子不動産株式会社</t>
    <rPh sb="0" eb="2">
      <t>オウジ</t>
    </rPh>
    <rPh sb="2" eb="5">
      <t>フドウサン</t>
    </rPh>
    <phoneticPr fontId="7"/>
  </si>
  <si>
    <t>株式会社フューチャープランニング</t>
  </si>
  <si>
    <t>株式会社クレアスライフ</t>
  </si>
  <si>
    <t>株式会社インテリックス</t>
  </si>
  <si>
    <t>株式会社真和エンタープライズ</t>
    <rPh sb="4" eb="6">
      <t>シンワ</t>
    </rPh>
    <phoneticPr fontId="7"/>
  </si>
  <si>
    <t>株式会社明豊エンタープライズ</t>
    <rPh sb="0" eb="4">
      <t>カブシキガイシャ</t>
    </rPh>
    <rPh sb="4" eb="6">
      <t>メイホウ</t>
    </rPh>
    <phoneticPr fontId="7"/>
  </si>
  <si>
    <t>株式会社アーキテクト・ディベロッパー</t>
    <rPh sb="0" eb="4">
      <t>カブシキガイシャ</t>
    </rPh>
    <phoneticPr fontId="7"/>
  </si>
  <si>
    <t>FANTAS technology株式会社</t>
    <rPh sb="17" eb="21">
      <t>カブシキガイシャ</t>
    </rPh>
    <phoneticPr fontId="7"/>
  </si>
  <si>
    <t>株式会社ファンドクリエーション</t>
    <rPh sb="0" eb="4">
      <t>カブシキガイシャ</t>
    </rPh>
    <phoneticPr fontId="7"/>
  </si>
  <si>
    <t>株式会社ムゲンエステート</t>
    <rPh sb="0" eb="2">
      <t>カブシキ</t>
    </rPh>
    <rPh sb="2" eb="4">
      <t>カイシャ</t>
    </rPh>
    <phoneticPr fontId="7"/>
  </si>
  <si>
    <t>アイディ株式会社</t>
    <rPh sb="4" eb="6">
      <t>カブシキ</t>
    </rPh>
    <rPh sb="6" eb="8">
      <t>カイシャ</t>
    </rPh>
    <phoneticPr fontId="7"/>
  </si>
  <si>
    <t>東雲アドバイザーズ株式会社</t>
  </si>
  <si>
    <t>株式会社フェイスネットワーク</t>
  </si>
  <si>
    <t>株式会社グローバル・リンク・マネジメント</t>
  </si>
  <si>
    <t>株式会社エボルゾーン</t>
  </si>
  <si>
    <t>株式会社アロー</t>
    <rPh sb="0" eb="4">
      <t>カブシキガイシャ</t>
    </rPh>
    <phoneticPr fontId="7"/>
  </si>
  <si>
    <t>株式会社ランドネット</t>
  </si>
  <si>
    <t>株式会社明光トレーディング</t>
  </si>
  <si>
    <t>株式会社ＴＲＩＡＤ</t>
    <rPh sb="0" eb="4">
      <t>カブシキガイシャ</t>
    </rPh>
    <phoneticPr fontId="7"/>
  </si>
  <si>
    <t>株式会社良栄</t>
    <rPh sb="0" eb="4">
      <t>カブシキガイシャ</t>
    </rPh>
    <rPh sb="4" eb="5">
      <t>ヨ</t>
    </rPh>
    <rPh sb="5" eb="6">
      <t>サカ</t>
    </rPh>
    <phoneticPr fontId="7"/>
  </si>
  <si>
    <t>株式会社グッドコムアセット</t>
    <rPh sb="0" eb="4">
      <t>カブシキガイシャ</t>
    </rPh>
    <phoneticPr fontId="7"/>
  </si>
  <si>
    <t>株式会社新日本建物</t>
    <rPh sb="0" eb="4">
      <t>カブシキガイシャ</t>
    </rPh>
    <rPh sb="4" eb="7">
      <t>シンニホン</t>
    </rPh>
    <rPh sb="7" eb="9">
      <t>タテモノ</t>
    </rPh>
    <phoneticPr fontId="7"/>
  </si>
  <si>
    <t>株式会社パートナーズ</t>
    <rPh sb="0" eb="2">
      <t>カブシキ</t>
    </rPh>
    <rPh sb="2" eb="4">
      <t>カイシャ</t>
    </rPh>
    <phoneticPr fontId="7"/>
  </si>
  <si>
    <t>株式会社アンビションDXホールディングス</t>
  </si>
  <si>
    <t>ONE DROP INVESTMENT株式会社</t>
  </si>
  <si>
    <t>セブンスター株式会社</t>
    <rPh sb="6" eb="8">
      <t>カブシキ</t>
    </rPh>
    <rPh sb="8" eb="10">
      <t>カイシャ</t>
    </rPh>
    <phoneticPr fontId="7"/>
  </si>
  <si>
    <t>株式会社レアルリンク</t>
    <rPh sb="0" eb="2">
      <t>カブシキ</t>
    </rPh>
    <rPh sb="2" eb="4">
      <t>カイシャ</t>
    </rPh>
    <phoneticPr fontId="7"/>
  </si>
  <si>
    <t>株式会社シティホームズ</t>
    <rPh sb="0" eb="2">
      <t>カブシキ</t>
    </rPh>
    <rPh sb="2" eb="4">
      <t>カイシャ</t>
    </rPh>
    <phoneticPr fontId="7"/>
  </si>
  <si>
    <t>株式会社奥野住販</t>
    <rPh sb="0" eb="2">
      <t>カブシキ</t>
    </rPh>
    <rPh sb="2" eb="4">
      <t>カイシャ</t>
    </rPh>
    <rPh sb="4" eb="5">
      <t>オク</t>
    </rPh>
    <rPh sb="5" eb="6">
      <t>ノ</t>
    </rPh>
    <rPh sb="6" eb="8">
      <t>ジュウハン</t>
    </rPh>
    <phoneticPr fontId="7"/>
  </si>
  <si>
    <t>株式会社イーダブルジー</t>
    <rPh sb="0" eb="2">
      <t>カブシキ</t>
    </rPh>
    <rPh sb="2" eb="4">
      <t>カイシャ</t>
    </rPh>
    <phoneticPr fontId="7"/>
  </si>
  <si>
    <t>株式会社グローベルス</t>
    <rPh sb="0" eb="2">
      <t>カブシキ</t>
    </rPh>
    <rPh sb="2" eb="4">
      <t>ガイシャ</t>
    </rPh>
    <phoneticPr fontId="7"/>
  </si>
  <si>
    <t>株式会社ファミリーコーポレーション</t>
    <rPh sb="0" eb="2">
      <t>カブシキ</t>
    </rPh>
    <rPh sb="2" eb="4">
      <t>ガイシャ</t>
    </rPh>
    <phoneticPr fontId="7"/>
  </si>
  <si>
    <t>コロンビア・ワークス株式会社</t>
    <rPh sb="10" eb="12">
      <t>カブシキ</t>
    </rPh>
    <rPh sb="12" eb="14">
      <t>ガイシャ</t>
    </rPh>
    <phoneticPr fontId="7"/>
  </si>
  <si>
    <t>株式会社カクセイ</t>
    <rPh sb="0" eb="2">
      <t>カブシキ</t>
    </rPh>
    <rPh sb="2" eb="4">
      <t>カイシャ</t>
    </rPh>
    <phoneticPr fontId="7"/>
  </si>
  <si>
    <t>JRD株式会社</t>
    <rPh sb="3" eb="5">
      <t>カブシキ</t>
    </rPh>
    <rPh sb="5" eb="7">
      <t>カイシャ</t>
    </rPh>
    <phoneticPr fontId="7"/>
  </si>
  <si>
    <t>株式会社新日本コンサルティング</t>
    <rPh sb="0" eb="2">
      <t>カブシキ</t>
    </rPh>
    <rPh sb="2" eb="4">
      <t>ガイシャ</t>
    </rPh>
    <rPh sb="4" eb="7">
      <t>シンニホン</t>
    </rPh>
    <phoneticPr fontId="7"/>
  </si>
  <si>
    <t>パンテオン地所株式会社</t>
    <rPh sb="5" eb="7">
      <t>ジショ</t>
    </rPh>
    <rPh sb="7" eb="9">
      <t>カブシキ</t>
    </rPh>
    <rPh sb="9" eb="11">
      <t>ガイシャ</t>
    </rPh>
    <phoneticPr fontId="7"/>
  </si>
  <si>
    <t>株式会社ワイズホールディングス</t>
    <rPh sb="0" eb="2">
      <t>カブシキ</t>
    </rPh>
    <rPh sb="2" eb="4">
      <t>ガイシャ</t>
    </rPh>
    <phoneticPr fontId="7"/>
  </si>
  <si>
    <t>アートプラン株式会社</t>
    <rPh sb="6" eb="8">
      <t>カブシキ</t>
    </rPh>
    <rPh sb="8" eb="10">
      <t>ガイシャ</t>
    </rPh>
    <phoneticPr fontId="7"/>
  </si>
  <si>
    <t>ミサワホーム不動産株式会社</t>
    <rPh sb="6" eb="9">
      <t>フドウサン</t>
    </rPh>
    <rPh sb="9" eb="11">
      <t>カブシキ</t>
    </rPh>
    <rPh sb="11" eb="13">
      <t>ガイシャ</t>
    </rPh>
    <phoneticPr fontId="7"/>
  </si>
  <si>
    <t>株式会社アミコム</t>
    <rPh sb="0" eb="2">
      <t>カブシキ</t>
    </rPh>
    <rPh sb="2" eb="4">
      <t>ガイシャ</t>
    </rPh>
    <phoneticPr fontId="7"/>
  </si>
  <si>
    <t>カチデベロップメント株式会社</t>
    <rPh sb="10" eb="12">
      <t>カブシキ</t>
    </rPh>
    <rPh sb="12" eb="14">
      <t>ガイシャ</t>
    </rPh>
    <phoneticPr fontId="7"/>
  </si>
  <si>
    <t>株式会社リビングコーポレーション</t>
    <rPh sb="0" eb="4">
      <t>カブシキカイシャ</t>
    </rPh>
    <phoneticPr fontId="7"/>
  </si>
  <si>
    <t>株式会社インヴァランス</t>
    <rPh sb="0" eb="2">
      <t>カブシキ</t>
    </rPh>
    <rPh sb="2" eb="4">
      <t>カイシャ</t>
    </rPh>
    <phoneticPr fontId="7"/>
  </si>
  <si>
    <t>いちごオーナーズ株式会社</t>
    <rPh sb="8" eb="10">
      <t>カブシキ</t>
    </rPh>
    <rPh sb="10" eb="12">
      <t>カイシャ</t>
    </rPh>
    <phoneticPr fontId="7"/>
  </si>
  <si>
    <t>シマダアセットパートナーズ株式会社</t>
    <rPh sb="13" eb="17">
      <t>カブシキガイシャ</t>
    </rPh>
    <phoneticPr fontId="7"/>
  </si>
  <si>
    <t>株式会社シーラ</t>
    <rPh sb="0" eb="2">
      <t>カブシキ</t>
    </rPh>
    <rPh sb="2" eb="4">
      <t>カイシャ</t>
    </rPh>
    <phoneticPr fontId="7"/>
  </si>
  <si>
    <t>株式会社ＦＪネクストホールディングス</t>
  </si>
  <si>
    <t>株式会社Ｒバンク</t>
    <rPh sb="0" eb="4">
      <t>カブシキカイシャ</t>
    </rPh>
    <phoneticPr fontId="7"/>
  </si>
  <si>
    <t>株式会社リード・リアルエステート</t>
    <rPh sb="0" eb="4">
      <t>カブシキガイシャ</t>
    </rPh>
    <phoneticPr fontId="7"/>
  </si>
  <si>
    <t>株式会社セレコーポレーション</t>
    <rPh sb="0" eb="2">
      <t>カブシキ</t>
    </rPh>
    <rPh sb="2" eb="4">
      <t>カイシャ</t>
    </rPh>
    <phoneticPr fontId="7"/>
  </si>
  <si>
    <t>株式会社フィル・カンパニー</t>
    <rPh sb="0" eb="4">
      <t>カブシキカイシャ</t>
    </rPh>
    <phoneticPr fontId="7"/>
  </si>
  <si>
    <t>クラウドバンク・インキュラボ株式会社</t>
    <rPh sb="14" eb="18">
      <t>カブシキガイシャ</t>
    </rPh>
    <phoneticPr fontId="7"/>
  </si>
  <si>
    <t>ダーウィンアセットパートナーズ株式会社</t>
    <rPh sb="15" eb="19">
      <t>カブシキガイシャ</t>
    </rPh>
    <phoneticPr fontId="7"/>
  </si>
  <si>
    <t>汐留プロパティ株式会社</t>
    <rPh sb="0" eb="2">
      <t>シオドメ</t>
    </rPh>
    <rPh sb="7" eb="11">
      <t>カブシキガイシャ</t>
    </rPh>
    <phoneticPr fontId="7"/>
  </si>
  <si>
    <t>エリアリンク株式会社</t>
    <rPh sb="6" eb="10">
      <t>カブシキガイシャ</t>
    </rPh>
    <phoneticPr fontId="7"/>
  </si>
  <si>
    <t>株式会社ライブズ</t>
    <rPh sb="0" eb="4">
      <t>カブシキガイシャ</t>
    </rPh>
    <phoneticPr fontId="7"/>
  </si>
  <si>
    <t>株式会社レイズ</t>
    <rPh sb="0" eb="4">
      <t>カブシキガイシャ</t>
    </rPh>
    <phoneticPr fontId="7"/>
  </si>
  <si>
    <t>東急リバブル株式会社</t>
    <rPh sb="0" eb="2">
      <t>トウキュウ</t>
    </rPh>
    <rPh sb="6" eb="10">
      <t>カブシキガイシャ</t>
    </rPh>
    <phoneticPr fontId="7"/>
  </si>
  <si>
    <t>株式会社グラウンズウェル</t>
    <rPh sb="0" eb="4">
      <t>カブシキガイシャ</t>
    </rPh>
    <phoneticPr fontId="7"/>
  </si>
  <si>
    <t>明和地所株式会社</t>
    <rPh sb="0" eb="2">
      <t>メイワ</t>
    </rPh>
    <rPh sb="2" eb="4">
      <t>ジショ</t>
    </rPh>
    <rPh sb="4" eb="6">
      <t>カブシキ</t>
    </rPh>
    <rPh sb="6" eb="8">
      <t>カイシャ</t>
    </rPh>
    <phoneticPr fontId="7"/>
  </si>
  <si>
    <t>伊藤忠ハウジング株式会社</t>
    <rPh sb="0" eb="3">
      <t>イトウチュウ</t>
    </rPh>
    <rPh sb="8" eb="12">
      <t>カブシキガイシャ</t>
    </rPh>
    <phoneticPr fontId="7"/>
  </si>
  <si>
    <t>GATES株式会社</t>
    <rPh sb="5" eb="9">
      <t>カブシキガイシャ</t>
    </rPh>
    <phoneticPr fontId="7"/>
  </si>
  <si>
    <t>ＮＩＴＯＨ株式会社</t>
    <rPh sb="5" eb="9">
      <t>カブシキガイシャ</t>
    </rPh>
    <phoneticPr fontId="7"/>
  </si>
  <si>
    <t>株式会社リバイブル</t>
    <rPh sb="0" eb="4">
      <t>カブシキガイシャ</t>
    </rPh>
    <phoneticPr fontId="7"/>
  </si>
  <si>
    <t>ルーフトップリアルティー株式会社</t>
    <rPh sb="12" eb="16">
      <t>カブシキガイシャ</t>
    </rPh>
    <phoneticPr fontId="7"/>
  </si>
  <si>
    <t>株式会社フロンティアグループ</t>
    <rPh sb="0" eb="4">
      <t>カブシキガイシャ</t>
    </rPh>
    <phoneticPr fontId="7"/>
  </si>
  <si>
    <t>株式会社リムズキャピタル</t>
    <rPh sb="0" eb="4">
      <t>カブシキガイシャ</t>
    </rPh>
    <phoneticPr fontId="7"/>
  </si>
  <si>
    <t>株式会社湘南ユーミーまちづくりコンソーシアム</t>
    <rPh sb="4" eb="6">
      <t>ショウナン</t>
    </rPh>
    <phoneticPr fontId="7"/>
  </si>
  <si>
    <t>株式会社西田コーポレーション</t>
  </si>
  <si>
    <t>TECRA株式会社</t>
    <rPh sb="5" eb="9">
      <t>カブシキカイシャ</t>
    </rPh>
    <phoneticPr fontId="7"/>
  </si>
  <si>
    <t>リストデベロップメント株式会社</t>
    <rPh sb="11" eb="13">
      <t>カブシキ</t>
    </rPh>
    <rPh sb="13" eb="15">
      <t>ガイシャ</t>
    </rPh>
    <phoneticPr fontId="7"/>
  </si>
  <si>
    <t>京急不動産株式会社</t>
    <rPh sb="0" eb="2">
      <t>ケイキュウ</t>
    </rPh>
    <rPh sb="2" eb="5">
      <t>フドウサン</t>
    </rPh>
    <rPh sb="5" eb="9">
      <t>カブシキガイシャ</t>
    </rPh>
    <phoneticPr fontId="7"/>
  </si>
  <si>
    <t>株式会社グローバルクラウドエステート</t>
    <rPh sb="0" eb="4">
      <t>カブシキガイシャ</t>
    </rPh>
    <phoneticPr fontId="7"/>
  </si>
  <si>
    <t>株式会社フロンティアハウス</t>
    <rPh sb="0" eb="4">
      <t>カブシキガイシャ</t>
    </rPh>
    <phoneticPr fontId="7"/>
  </si>
  <si>
    <t>biid Investment株式会社</t>
    <rPh sb="15" eb="17">
      <t>カブシキ</t>
    </rPh>
    <rPh sb="17" eb="19">
      <t>カイシャ</t>
    </rPh>
    <phoneticPr fontId="7"/>
  </si>
  <si>
    <t>株式会社ディーシー・クリエイト</t>
  </si>
  <si>
    <t>株式会社みらいアセット</t>
    <rPh sb="0" eb="4">
      <t>カブシキガイシャ</t>
    </rPh>
    <phoneticPr fontId="7"/>
  </si>
  <si>
    <t>株式会社不二興産</t>
    <rPh sb="0" eb="4">
      <t>カブシキガイシャ</t>
    </rPh>
    <rPh sb="4" eb="6">
      <t>フジ</t>
    </rPh>
    <rPh sb="6" eb="8">
      <t>コウサン</t>
    </rPh>
    <phoneticPr fontId="7"/>
  </si>
  <si>
    <t>株式会社沢田工務店</t>
    <rPh sb="0" eb="4">
      <t>カブシキガイシャ</t>
    </rPh>
    <rPh sb="4" eb="6">
      <t>サワダ</t>
    </rPh>
    <rPh sb="6" eb="9">
      <t>コウムテン</t>
    </rPh>
    <phoneticPr fontId="7"/>
  </si>
  <si>
    <t>株式会社ＴＳＯＮ</t>
    <rPh sb="0" eb="2">
      <t>カブシキ</t>
    </rPh>
    <rPh sb="2" eb="4">
      <t>カイシャ</t>
    </rPh>
    <phoneticPr fontId="7"/>
  </si>
  <si>
    <t>株式会社ウッドフレンズ</t>
    <rPh sb="0" eb="2">
      <t>カブシキ</t>
    </rPh>
    <rPh sb="2" eb="4">
      <t>カイシャ</t>
    </rPh>
    <phoneticPr fontId="7"/>
  </si>
  <si>
    <t>愛商不動産株式会社</t>
    <rPh sb="0" eb="1">
      <t>アイ</t>
    </rPh>
    <rPh sb="1" eb="2">
      <t>ショウ</t>
    </rPh>
    <rPh sb="2" eb="5">
      <t>フドウサン</t>
    </rPh>
    <rPh sb="5" eb="9">
      <t>カブシキガイシャ</t>
    </rPh>
    <phoneticPr fontId="7"/>
  </si>
  <si>
    <t>ゴールドトラスト株式会社</t>
    <rPh sb="8" eb="10">
      <t>カブシキ</t>
    </rPh>
    <rPh sb="10" eb="12">
      <t>カイシャ</t>
    </rPh>
    <phoneticPr fontId="7"/>
  </si>
  <si>
    <t>ゴールドエイジ株式会社</t>
    <rPh sb="7" eb="11">
      <t>カブシキガイシャ</t>
    </rPh>
    <phoneticPr fontId="7"/>
  </si>
  <si>
    <t>豊証券株式会社</t>
    <rPh sb="0" eb="1">
      <t>ユタカ</t>
    </rPh>
    <rPh sb="1" eb="3">
      <t>ショウケン</t>
    </rPh>
    <rPh sb="3" eb="7">
      <t>カブシキガイシャ</t>
    </rPh>
    <phoneticPr fontId="7"/>
  </si>
  <si>
    <t>藤岡不動産株式会社</t>
    <rPh sb="0" eb="2">
      <t>フジオカ</t>
    </rPh>
    <rPh sb="2" eb="5">
      <t>フドウサン</t>
    </rPh>
    <rPh sb="5" eb="9">
      <t>カブシキガイシャ</t>
    </rPh>
    <phoneticPr fontId="7"/>
  </si>
  <si>
    <t>株式会社国際総合計画</t>
  </si>
  <si>
    <t>株式会社日本プロパティシステムズ</t>
    <rPh sb="0" eb="4">
      <t>カブシキガイシャ</t>
    </rPh>
    <rPh sb="4" eb="6">
      <t>ニホン</t>
    </rPh>
    <phoneticPr fontId="7"/>
  </si>
  <si>
    <t>株式会社エリッツホールディングス</t>
    <rPh sb="0" eb="2">
      <t>カブシキ</t>
    </rPh>
    <rPh sb="2" eb="4">
      <t>ガイシャ</t>
    </rPh>
    <phoneticPr fontId="7"/>
  </si>
  <si>
    <t>センテクス総合開発株式会社</t>
  </si>
  <si>
    <t>株式会社SKペイバンク</t>
  </si>
  <si>
    <t>都市綜研インベストファンド株式会社</t>
    <rPh sb="0" eb="2">
      <t>トシ</t>
    </rPh>
    <rPh sb="2" eb="3">
      <t>ソウ</t>
    </rPh>
    <rPh sb="3" eb="4">
      <t>ケン</t>
    </rPh>
    <phoneticPr fontId="7"/>
  </si>
  <si>
    <t>株式会社エードMYバンク　</t>
    <rPh sb="0" eb="4">
      <t>カブシキガイシャ</t>
    </rPh>
    <phoneticPr fontId="7"/>
  </si>
  <si>
    <t>大和財託株式会社</t>
    <rPh sb="0" eb="2">
      <t>ダイワ</t>
    </rPh>
    <rPh sb="2" eb="4">
      <t>ザイタク</t>
    </rPh>
    <rPh sb="4" eb="8">
      <t>カブシキガイシャ</t>
    </rPh>
    <phoneticPr fontId="7"/>
  </si>
  <si>
    <t>明治株式会社</t>
    <rPh sb="0" eb="2">
      <t>メイジ</t>
    </rPh>
    <rPh sb="2" eb="6">
      <t>カブシキガイシャ</t>
    </rPh>
    <phoneticPr fontId="7"/>
  </si>
  <si>
    <t>株式会社ネクサスエージェント</t>
    <rPh sb="0" eb="2">
      <t>カブシキ</t>
    </rPh>
    <rPh sb="2" eb="4">
      <t>カイシャ</t>
    </rPh>
    <phoneticPr fontId="7"/>
  </si>
  <si>
    <t>株式会社アンビシャスホーム</t>
    <rPh sb="0" eb="2">
      <t>カブシキ</t>
    </rPh>
    <rPh sb="2" eb="4">
      <t>カイシャ</t>
    </rPh>
    <phoneticPr fontId="7"/>
  </si>
  <si>
    <t>株式会社LeTech</t>
    <rPh sb="0" eb="2">
      <t>カブシキ</t>
    </rPh>
    <rPh sb="2" eb="4">
      <t>カイシャ</t>
    </rPh>
    <phoneticPr fontId="7"/>
  </si>
  <si>
    <t>京阪電鉄不動産株式会社</t>
    <rPh sb="0" eb="2">
      <t>ケイハン</t>
    </rPh>
    <rPh sb="2" eb="4">
      <t>デンテツ</t>
    </rPh>
    <rPh sb="4" eb="7">
      <t>フドウサン</t>
    </rPh>
    <rPh sb="7" eb="9">
      <t>カブシキ</t>
    </rPh>
    <rPh sb="9" eb="11">
      <t>ガイシャ</t>
    </rPh>
    <phoneticPr fontId="7"/>
  </si>
  <si>
    <t>株式会社ACN</t>
    <rPh sb="0" eb="2">
      <t>カブシキ</t>
    </rPh>
    <rPh sb="2" eb="4">
      <t>カイシャ</t>
    </rPh>
    <phoneticPr fontId="7"/>
  </si>
  <si>
    <t>ヤマワケエステート株式会社</t>
    <rPh sb="9" eb="13">
      <t>カブシキガイシャ</t>
    </rPh>
    <phoneticPr fontId="7"/>
  </si>
  <si>
    <t>コーシンホーム株式会社</t>
    <rPh sb="7" eb="11">
      <t>カブシキガイシャ</t>
    </rPh>
    <phoneticPr fontId="7"/>
  </si>
  <si>
    <t>株式会社繁星優選</t>
    <rPh sb="0" eb="4">
      <t>カブシキガイシャ</t>
    </rPh>
    <rPh sb="4" eb="5">
      <t>シゲ</t>
    </rPh>
    <rPh sb="5" eb="6">
      <t>ホシ</t>
    </rPh>
    <rPh sb="6" eb="7">
      <t>ユウ</t>
    </rPh>
    <rPh sb="7" eb="8">
      <t>セン</t>
    </rPh>
    <phoneticPr fontId="7"/>
  </si>
  <si>
    <t>NANEI株式会社</t>
    <rPh sb="5" eb="9">
      <t>カブシキガイシャ</t>
    </rPh>
    <phoneticPr fontId="7"/>
  </si>
  <si>
    <t>株式会社第一アセット</t>
    <rPh sb="0" eb="4">
      <t>カブシキガイシャ</t>
    </rPh>
    <rPh sb="4" eb="6">
      <t>ダイイチ</t>
    </rPh>
    <phoneticPr fontId="7"/>
  </si>
  <si>
    <t>株式会社くらし計画</t>
    <rPh sb="0" eb="4">
      <t>カブシキガイシャ</t>
    </rPh>
    <rPh sb="7" eb="9">
      <t>ケイカク</t>
    </rPh>
    <phoneticPr fontId="7"/>
  </si>
  <si>
    <t>株式会社あかりホーム</t>
    <rPh sb="0" eb="4">
      <t>カブシキガイシャ</t>
    </rPh>
    <phoneticPr fontId="7"/>
  </si>
  <si>
    <t>株式会社三愛エステート</t>
    <rPh sb="0" eb="4">
      <t>カブシキガイシャ</t>
    </rPh>
    <rPh sb="4" eb="6">
      <t>サンアイ</t>
    </rPh>
    <phoneticPr fontId="7"/>
  </si>
  <si>
    <t>株式会社田村ビルズ</t>
    <rPh sb="0" eb="2">
      <t>カブシキ</t>
    </rPh>
    <rPh sb="2" eb="4">
      <t>カイシャ</t>
    </rPh>
    <rPh sb="4" eb="6">
      <t>タムラ</t>
    </rPh>
    <phoneticPr fontId="7"/>
  </si>
  <si>
    <t>トラストパーク株式会社</t>
  </si>
  <si>
    <t>トラストアセットパートナーズ株式会社</t>
  </si>
  <si>
    <t>株式会社Ｇｏｏｄ不動産</t>
    <rPh sb="0" eb="2">
      <t>カブシキ</t>
    </rPh>
    <rPh sb="2" eb="4">
      <t>カイシャ</t>
    </rPh>
    <rPh sb="8" eb="11">
      <t>フドウサン</t>
    </rPh>
    <phoneticPr fontId="7"/>
  </si>
  <si>
    <t>株式会社五黄不動産</t>
    <rPh sb="0" eb="2">
      <t>カブシキ</t>
    </rPh>
    <rPh sb="2" eb="4">
      <t>カイシャ</t>
    </rPh>
    <rPh sb="4" eb="5">
      <t>5</t>
    </rPh>
    <rPh sb="6" eb="9">
      <t>フドウサン</t>
    </rPh>
    <phoneticPr fontId="7"/>
  </si>
  <si>
    <t>株式会社ミヨシアセットマネジメント</t>
    <rPh sb="0" eb="2">
      <t>カブシキ</t>
    </rPh>
    <rPh sb="2" eb="4">
      <t>ガイシャ</t>
    </rPh>
    <phoneticPr fontId="7"/>
  </si>
  <si>
    <t>株式会社えんホールディングス</t>
    <rPh sb="0" eb="2">
      <t>カブシキ</t>
    </rPh>
    <rPh sb="2" eb="4">
      <t>カイシャ</t>
    </rPh>
    <phoneticPr fontId="7"/>
  </si>
  <si>
    <t>株式会社レントフィール</t>
    <rPh sb="0" eb="2">
      <t>カブシキ</t>
    </rPh>
    <rPh sb="2" eb="4">
      <t>カイシャ</t>
    </rPh>
    <phoneticPr fontId="7"/>
  </si>
  <si>
    <t>大英産業株式会社</t>
    <rPh sb="0" eb="1">
      <t>オオ</t>
    </rPh>
    <rPh sb="2" eb="4">
      <t>サンギョウ</t>
    </rPh>
    <rPh sb="4" eb="8">
      <t>カブシキガイシャ</t>
    </rPh>
    <phoneticPr fontId="7"/>
  </si>
  <si>
    <t>ひぐち不動産グッドライト株式会社</t>
    <rPh sb="3" eb="6">
      <t>フドウサン</t>
    </rPh>
    <rPh sb="12" eb="14">
      <t>カブシキ</t>
    </rPh>
    <rPh sb="14" eb="16">
      <t>カイシャ</t>
    </rPh>
    <phoneticPr fontId="7"/>
  </si>
  <si>
    <t>タマキホーム株式会社</t>
    <rPh sb="6" eb="10">
      <t>カブシキガイシャ</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</si>
  <si>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</si>
  <si>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</si>
  <si>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</si>
  <si>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</si>
  <si>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</si>
  <si>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</si>
  <si>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</si>
  <si>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</si>
  <si>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</si>
  <si>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</si>
  <si>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許可番号</t>
    <rPh sb="0" eb="4">
      <t>キョカバンゴウ</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</si>
  <si>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</si>
  <si>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</si>
  <si>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</si>
  <si>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</si>
  <si>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不動産特定共同事業法第２条第４項各号の種別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</si>
  <si>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第１号</t>
    <rPh sb="0" eb="1">
      <t>ダイ</t>
    </rPh>
    <rPh sb="2" eb="3">
      <t>ゴウ</t>
    </rPh>
    <phoneticPr fontId="2"/>
  </si>
  <si>
    <t>第２号</t>
    <rPh sb="0" eb="1">
      <t>ダイ</t>
    </rPh>
    <rPh sb="2" eb="3">
      <t>ゴウ</t>
    </rPh>
    <phoneticPr fontId="2"/>
  </si>
  <si>
    <t>第３号</t>
    <rPh sb="0" eb="1">
      <t>ダイ</t>
    </rPh>
    <rPh sb="2" eb="3">
      <t>ゴウ</t>
    </rPh>
    <phoneticPr fontId="2"/>
  </si>
  <si>
    <t>第４号</t>
    <rPh sb="0" eb="1">
      <t>ダイ</t>
    </rPh>
    <rPh sb="2" eb="3">
      <t>ゴウ</t>
    </rPh>
    <phoneticPr fontId="2"/>
  </si>
  <si>
    <t>Swanstyle株式会社</t>
    <rPh sb="9" eb="13">
      <t>カブシキガイシャ</t>
    </rPh>
    <phoneticPr fontId="7"/>
  </si>
  <si>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</si>
  <si>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</si>
  <si>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</si>
  <si>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</si>
  <si>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</si>
  <si>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</si>
  <si>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</si>
  <si>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</si>
  <si>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</si>
  <si>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</si>
  <si>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</si>
  <si>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</si>
  <si>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</si>
  <si>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</si>
  <si>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0016</t>
    <phoneticPr fontId="2"/>
  </si>
  <si>
    <t>0018</t>
    <phoneticPr fontId="2"/>
  </si>
  <si>
    <t>0019</t>
    <phoneticPr fontId="2"/>
  </si>
  <si>
    <t>0022</t>
    <phoneticPr fontId="2"/>
  </si>
  <si>
    <t>0023</t>
    <phoneticPr fontId="2"/>
  </si>
  <si>
    <t>0047</t>
    <phoneticPr fontId="2"/>
  </si>
  <si>
    <t>0049</t>
    <phoneticPr fontId="2"/>
  </si>
  <si>
    <t>0060</t>
    <phoneticPr fontId="2"/>
  </si>
  <si>
    <t>0068</t>
    <phoneticPr fontId="2"/>
  </si>
  <si>
    <t>0069</t>
    <phoneticPr fontId="2"/>
  </si>
  <si>
    <t>0075</t>
    <phoneticPr fontId="2"/>
  </si>
  <si>
    <t>0076</t>
    <phoneticPr fontId="2"/>
  </si>
  <si>
    <t>0080</t>
    <phoneticPr fontId="2"/>
  </si>
  <si>
    <t>0083</t>
    <phoneticPr fontId="2"/>
  </si>
  <si>
    <t>0087</t>
    <phoneticPr fontId="2"/>
  </si>
  <si>
    <t>0091</t>
    <phoneticPr fontId="2"/>
  </si>
  <si>
    <t>0094</t>
    <phoneticPr fontId="2"/>
  </si>
  <si>
    <t>0097</t>
    <phoneticPr fontId="2"/>
  </si>
  <si>
    <t>0098</t>
    <phoneticPr fontId="2"/>
  </si>
  <si>
    <t>0101</t>
    <phoneticPr fontId="2"/>
  </si>
  <si>
    <t>0102</t>
    <phoneticPr fontId="2"/>
  </si>
  <si>
    <t>0103</t>
    <phoneticPr fontId="2"/>
  </si>
  <si>
    <t>0104</t>
    <phoneticPr fontId="2"/>
  </si>
  <si>
    <t>0105</t>
    <phoneticPr fontId="2"/>
  </si>
  <si>
    <t>0107</t>
    <phoneticPr fontId="2"/>
  </si>
  <si>
    <t>0108</t>
    <phoneticPr fontId="2"/>
  </si>
  <si>
    <t>0109</t>
    <phoneticPr fontId="2"/>
  </si>
  <si>
    <t>0111</t>
    <phoneticPr fontId="2"/>
  </si>
  <si>
    <t>0114</t>
    <phoneticPr fontId="2"/>
  </si>
  <si>
    <t>0115</t>
    <phoneticPr fontId="2"/>
  </si>
  <si>
    <t>0116</t>
    <phoneticPr fontId="2"/>
  </si>
  <si>
    <t>0117</t>
    <phoneticPr fontId="2"/>
  </si>
  <si>
    <t>0119</t>
    <phoneticPr fontId="2"/>
  </si>
  <si>
    <t>0120</t>
    <phoneticPr fontId="2"/>
  </si>
  <si>
    <t>0123</t>
    <phoneticPr fontId="2"/>
  </si>
  <si>
    <t>0124</t>
    <phoneticPr fontId="2"/>
  </si>
  <si>
    <t>0125</t>
    <phoneticPr fontId="2"/>
  </si>
  <si>
    <t>0126</t>
    <phoneticPr fontId="2"/>
  </si>
  <si>
    <t>0127</t>
    <phoneticPr fontId="2"/>
  </si>
  <si>
    <t>0128</t>
    <phoneticPr fontId="2"/>
  </si>
  <si>
    <t>0129</t>
    <phoneticPr fontId="2"/>
  </si>
  <si>
    <t>0130</t>
    <phoneticPr fontId="2"/>
  </si>
  <si>
    <t>0131</t>
    <phoneticPr fontId="2"/>
  </si>
  <si>
    <t>0132</t>
    <phoneticPr fontId="2"/>
  </si>
  <si>
    <t>0133</t>
    <phoneticPr fontId="2"/>
  </si>
  <si>
    <t>0134</t>
    <phoneticPr fontId="2"/>
  </si>
  <si>
    <t>0135</t>
    <phoneticPr fontId="2"/>
  </si>
  <si>
    <t>0136</t>
    <phoneticPr fontId="2"/>
  </si>
  <si>
    <t>0137</t>
    <phoneticPr fontId="2"/>
  </si>
  <si>
    <t>0140</t>
    <phoneticPr fontId="2"/>
  </si>
  <si>
    <t>0141</t>
    <phoneticPr fontId="2"/>
  </si>
  <si>
    <t>0142</t>
    <phoneticPr fontId="2"/>
  </si>
  <si>
    <t>0143</t>
    <phoneticPr fontId="2"/>
  </si>
  <si>
    <t>0146</t>
    <phoneticPr fontId="2"/>
  </si>
  <si>
    <t>0147</t>
    <phoneticPr fontId="2"/>
  </si>
  <si>
    <t>0148</t>
    <phoneticPr fontId="2"/>
  </si>
  <si>
    <t>0149</t>
    <phoneticPr fontId="2"/>
  </si>
  <si>
    <t>0150</t>
    <phoneticPr fontId="2"/>
  </si>
  <si>
    <t>0151</t>
    <phoneticPr fontId="2"/>
  </si>
  <si>
    <t>0153</t>
    <phoneticPr fontId="2"/>
  </si>
  <si>
    <t>0154</t>
    <phoneticPr fontId="2"/>
  </si>
  <si>
    <t>0155</t>
    <phoneticPr fontId="2"/>
  </si>
  <si>
    <t>0156</t>
    <phoneticPr fontId="2"/>
  </si>
  <si>
    <t>0157</t>
    <phoneticPr fontId="2"/>
  </si>
  <si>
    <t>0158</t>
    <phoneticPr fontId="2"/>
  </si>
  <si>
    <t>0160</t>
    <phoneticPr fontId="2"/>
  </si>
  <si>
    <t>0161</t>
    <phoneticPr fontId="2"/>
  </si>
  <si>
    <t>0162</t>
    <phoneticPr fontId="2"/>
  </si>
  <si>
    <t>0163</t>
    <phoneticPr fontId="2"/>
  </si>
  <si>
    <t>0164</t>
    <phoneticPr fontId="2"/>
  </si>
  <si>
    <t>0165</t>
    <phoneticPr fontId="2"/>
  </si>
  <si>
    <t>0166</t>
    <phoneticPr fontId="2"/>
  </si>
  <si>
    <t>0167</t>
    <phoneticPr fontId="2"/>
  </si>
  <si>
    <t>0168</t>
    <phoneticPr fontId="2"/>
  </si>
  <si>
    <t>0169</t>
    <phoneticPr fontId="2"/>
  </si>
  <si>
    <t>0171</t>
    <phoneticPr fontId="2"/>
  </si>
  <si>
    <t>0172</t>
    <phoneticPr fontId="2"/>
  </si>
  <si>
    <t>0174</t>
    <phoneticPr fontId="2"/>
  </si>
  <si>
    <t>0175</t>
    <phoneticPr fontId="2"/>
  </si>
  <si>
    <t>0177</t>
    <phoneticPr fontId="2"/>
  </si>
  <si>
    <t>0178</t>
    <phoneticPr fontId="2"/>
  </si>
  <si>
    <t>0179</t>
    <phoneticPr fontId="2"/>
  </si>
  <si>
    <t>0180</t>
    <phoneticPr fontId="2"/>
  </si>
  <si>
    <t>0181</t>
    <phoneticPr fontId="2"/>
  </si>
  <si>
    <t>神奈川県</t>
    <rPh sb="0" eb="4">
      <t>カナガワケン</t>
    </rPh>
    <phoneticPr fontId="2"/>
  </si>
  <si>
    <t>0010</t>
    <phoneticPr fontId="2"/>
  </si>
  <si>
    <t>0012</t>
    <phoneticPr fontId="2"/>
  </si>
  <si>
    <t>0013</t>
    <phoneticPr fontId="2"/>
  </si>
  <si>
    <t>0015</t>
    <phoneticPr fontId="2"/>
  </si>
  <si>
    <t>0017</t>
    <phoneticPr fontId="2"/>
  </si>
  <si>
    <t>0020</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</si>
  <si>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</si>
  <si>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</si>
  <si>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</si>
  <si>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</si>
  <si>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</si>
  <si>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</si>
  <si>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</si>
  <si>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0021</t>
    <phoneticPr fontId="2"/>
  </si>
  <si>
    <t>0024</t>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</si>
  <si>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</si>
  <si>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</si>
  <si>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</si>
  <si>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</si>
  <si>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</si>
  <si>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</si>
  <si>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</si>
  <si>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</si>
  <si>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</si>
  <si>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</si>
  <si>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</si>
  <si>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</si>
  <si>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</si>
  <si>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</si>
  <si>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</si>
  <si>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</si>
  <si>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</si>
  <si>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</si>
  <si>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</si>
  <si>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</si>
  <si>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</si>
  <si>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</si>
  <si>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</si>
  <si>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</si>
  <si>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</si>
  <si>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</si>
  <si>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</si>
  <si>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</si>
  <si>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0009</t>
  </si>
  <si>
    <t>0010</t>
  </si>
  <si>
    <t>0011</t>
  </si>
  <si>
    <t>0030</t>
    <phoneticPr fontId="2"/>
  </si>
  <si>
    <t>0031</t>
    <phoneticPr fontId="2"/>
  </si>
  <si>
    <t>0039</t>
    <phoneticPr fontId="2"/>
  </si>
  <si>
    <t>0042</t>
    <phoneticPr fontId="2"/>
  </si>
  <si>
    <t>0046</t>
    <phoneticPr fontId="2"/>
  </si>
  <si>
    <t>0050</t>
    <phoneticPr fontId="2"/>
  </si>
  <si>
    <t>0051</t>
    <phoneticPr fontId="2"/>
  </si>
  <si>
    <t>0053</t>
    <phoneticPr fontId="2"/>
  </si>
  <si>
    <t>0054</t>
    <phoneticPr fontId="2"/>
  </si>
  <si>
    <t>0055</t>
    <phoneticPr fontId="2"/>
  </si>
  <si>
    <t>0056</t>
    <phoneticPr fontId="2"/>
  </si>
  <si>
    <t>0058</t>
    <phoneticPr fontId="2"/>
  </si>
  <si>
    <t>0059</t>
    <phoneticPr fontId="2"/>
  </si>
  <si>
    <t>0061</t>
  </si>
  <si>
    <t>0062</t>
  </si>
  <si>
    <t>0063</t>
  </si>
  <si>
    <t>0064</t>
  </si>
  <si>
    <t>0067</t>
    <phoneticPr fontId="2"/>
  </si>
  <si>
    <t>0068</t>
  </si>
  <si>
    <t>0070</t>
  </si>
  <si>
    <t>0071</t>
  </si>
  <si>
    <t>0072</t>
  </si>
  <si>
    <t>0073</t>
  </si>
  <si>
    <t>0074</t>
  </si>
  <si>
    <t>0075</t>
  </si>
  <si>
    <t>0076</t>
  </si>
  <si>
    <t>0077</t>
  </si>
  <si>
    <t>0078</t>
  </si>
  <si>
    <t>0079</t>
  </si>
  <si>
    <t>0080</t>
  </si>
  <si>
    <t>0081</t>
  </si>
  <si>
    <t>0082</t>
  </si>
  <si>
    <t>0083</t>
  </si>
  <si>
    <t>0084</t>
  </si>
  <si>
    <t>0088</t>
  </si>
  <si>
    <t>0089</t>
  </si>
  <si>
    <t>0090</t>
  </si>
  <si>
    <t>0091</t>
  </si>
  <si>
    <t>0092</t>
  </si>
  <si>
    <t>0093</t>
  </si>
  <si>
    <t>0094</t>
  </si>
  <si>
    <t>0095</t>
  </si>
  <si>
    <t>0096</t>
  </si>
  <si>
    <t>0097</t>
  </si>
  <si>
    <t>0098</t>
  </si>
  <si>
    <t>0099</t>
  </si>
  <si>
    <t>0100</t>
  </si>
  <si>
    <t>0101</t>
  </si>
  <si>
    <t>0102</t>
  </si>
  <si>
    <t>0103</t>
  </si>
  <si>
    <t>0104</t>
  </si>
  <si>
    <t>0105</t>
  </si>
  <si>
    <t>0106</t>
  </si>
  <si>
    <t>0107</t>
  </si>
  <si>
    <t>0110</t>
    <phoneticPr fontId="2"/>
  </si>
  <si>
    <t>0111</t>
  </si>
  <si>
    <t>0112</t>
  </si>
  <si>
    <t>0113</t>
  </si>
  <si>
    <t>0114</t>
  </si>
  <si>
    <t>0115</t>
  </si>
  <si>
    <t>0116</t>
  </si>
  <si>
    <t>0117</t>
  </si>
  <si>
    <t>0118</t>
  </si>
  <si>
    <t>0119</t>
  </si>
  <si>
    <t>0120</t>
  </si>
  <si>
    <t>0121</t>
  </si>
  <si>
    <t>0122</t>
  </si>
  <si>
    <t>0123</t>
  </si>
  <si>
    <t>0124</t>
  </si>
  <si>
    <t>0125</t>
  </si>
  <si>
    <t>0126</t>
  </si>
  <si>
    <t>0127</t>
  </si>
  <si>
    <t>0128</t>
  </si>
  <si>
    <t>0129</t>
  </si>
  <si>
    <t>0130</t>
  </si>
  <si>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</si>
  <si>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</si>
  <si>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</si>
  <si>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</si>
  <si>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許可行政庁</t>
    <rPh sb="0" eb="5">
      <t>キョカギョウセイチョウ</t>
    </rPh>
    <phoneticPr fontId="2"/>
  </si>
  <si>
    <t>事業者名</t>
    <rPh sb="0" eb="4">
      <t>ジギョウシャメイ</t>
    </rPh>
    <phoneticPr fontId="2"/>
  </si>
  <si>
    <t>0025</t>
  </si>
  <si>
    <t>不動産特定共同事業者許可一覧</t>
  </si>
  <si>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</si>
  <si>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</si>
  <si>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</si>
  <si>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</si>
  <si>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第2条第4項各号の種別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</si>
  <si>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電子取引業務</t>
    <rPh sb="0" eb="2">
      <t>デンシ</t>
    </rPh>
    <rPh sb="2" eb="4">
      <t>トリヒキ</t>
    </rPh>
    <rPh sb="4" eb="6">
      <t>ギョウム</t>
    </rPh>
    <phoneticPr fontId="7"/>
  </si>
  <si>
    <t>法人番号</t>
    <rPh sb="0" eb="2">
      <t>ホウジン</t>
    </rPh>
    <rPh sb="2" eb="4">
      <t>バンゴウ</t>
    </rPh>
    <phoneticPr fontId="7"/>
  </si>
  <si>
    <t>許可取得年月日</t>
  </si>
  <si>
    <t>第1号</t>
    <rPh sb="0" eb="1">
      <t>ダイ</t>
    </rPh>
    <rPh sb="2" eb="3">
      <t>ゴウ</t>
    </rPh>
    <phoneticPr fontId="7"/>
  </si>
  <si>
    <t>第2号</t>
    <rPh sb="0" eb="1">
      <t>ダイ</t>
    </rPh>
    <rPh sb="2" eb="3">
      <t>ゴウ</t>
    </rPh>
    <phoneticPr fontId="7"/>
  </si>
  <si>
    <t>第3号</t>
    <rPh sb="0" eb="1">
      <t>ダイ</t>
    </rPh>
    <rPh sb="2" eb="3">
      <t>ゴウ</t>
    </rPh>
    <phoneticPr fontId="7"/>
  </si>
  <si>
    <t>第4号</t>
    <rPh sb="0" eb="1">
      <t>ダイ</t>
    </rPh>
    <rPh sb="2" eb="3">
      <t>ゴウ</t>
    </rPh>
    <phoneticPr fontId="7"/>
  </si>
  <si>
    <t>金融庁長官・国土交通大臣許可業者</t>
    <rPh sb="0" eb="3">
      <t>キンユウチョウ</t>
    </rPh>
    <rPh sb="3" eb="5">
      <t>チョウカン</t>
    </rPh>
    <rPh sb="6" eb="8">
      <t>コクド</t>
    </rPh>
    <rPh sb="8" eb="10">
      <t>コウツウ</t>
    </rPh>
    <rPh sb="10" eb="12">
      <t>ダイジン</t>
    </rPh>
    <rPh sb="12" eb="14">
      <t>キョカ</t>
    </rPh>
    <rPh sb="14" eb="16">
      <t>ギョウシャ</t>
    </rPh>
    <phoneticPr fontId="7"/>
  </si>
  <si>
    <t>植田　俊</t>
  </si>
  <si>
    <t>東京都中央区日本橋室町２丁目１番１号</t>
    <phoneticPr fontId="7"/>
  </si>
  <si>
    <t>03－3246－3055</t>
    <phoneticPr fontId="7"/>
  </si>
  <si>
    <t>〇</t>
  </si>
  <si>
    <t>※</t>
  </si>
  <si>
    <t>H7.8.10
（※第3、4号はH26.5.22）</t>
  </si>
  <si>
    <t>仁島　浩順</t>
  </si>
  <si>
    <t>神谷　英二（本店）
川崎　洋次郎（大阪支店）</t>
    <rPh sb="0" eb="2">
      <t>カミヤ</t>
    </rPh>
    <rPh sb="3" eb="5">
      <t>エイジ</t>
    </rPh>
    <rPh sb="6" eb="8">
      <t>ホンテン</t>
    </rPh>
    <rPh sb="10" eb="12">
      <t>カワサキ</t>
    </rPh>
    <rPh sb="13" eb="16">
      <t>ヨウジロウ</t>
    </rPh>
    <rPh sb="17" eb="21">
      <t>オオサカシテン</t>
    </rPh>
    <phoneticPr fontId="7"/>
  </si>
  <si>
    <t>東京都新宿区西新宿２丁目４番１号</t>
    <phoneticPr fontId="7"/>
  </si>
  <si>
    <t>03－3346－1017</t>
    <phoneticPr fontId="7"/>
  </si>
  <si>
    <t>青木　斗益</t>
    <rPh sb="0" eb="2">
      <t>アオキ</t>
    </rPh>
    <rPh sb="3" eb="4">
      <t>ト</t>
    </rPh>
    <rPh sb="4" eb="5">
      <t>エキ</t>
    </rPh>
    <phoneticPr fontId="7"/>
  </si>
  <si>
    <t>森川　圭（本店）
原　祐二（関西受託営業部）</t>
    <rPh sb="0" eb="2">
      <t>モリカワ</t>
    </rPh>
    <rPh sb="3" eb="4">
      <t>ケイ</t>
    </rPh>
    <rPh sb="5" eb="7">
      <t>ホンテン</t>
    </rPh>
    <rPh sb="9" eb="10">
      <t>ハラ</t>
    </rPh>
    <rPh sb="11" eb="13">
      <t>ユウジ</t>
    </rPh>
    <rPh sb="14" eb="18">
      <t>カンサイジュタク</t>
    </rPh>
    <rPh sb="18" eb="21">
      <t>エイギョウブ</t>
    </rPh>
    <phoneticPr fontId="7"/>
  </si>
  <si>
    <t>東京都新宿区西新宿２丁目６番１号</t>
    <phoneticPr fontId="7"/>
  </si>
  <si>
    <t>03－3346－1021</t>
    <phoneticPr fontId="7"/>
  </si>
  <si>
    <t>星野　浩明</t>
  </si>
  <si>
    <t>東京都渋谷区道玄坂１丁目２１番１号</t>
    <phoneticPr fontId="7"/>
  </si>
  <si>
    <t>03－6455－2658</t>
    <phoneticPr fontId="7"/>
  </si>
  <si>
    <t>中島 篤</t>
    <phoneticPr fontId="24"/>
  </si>
  <si>
    <t>五島　大介（本店）
中野　忠光（関西支店）</t>
    <rPh sb="0" eb="2">
      <t>ゴトウ</t>
    </rPh>
    <rPh sb="3" eb="5">
      <t>ダイスケ</t>
    </rPh>
    <rPh sb="6" eb="8">
      <t>ホンテン</t>
    </rPh>
    <rPh sb="10" eb="12">
      <t>ナカノ</t>
    </rPh>
    <rPh sb="13" eb="15">
      <t>タダミツ</t>
    </rPh>
    <rPh sb="16" eb="20">
      <t>カンサイシテン</t>
    </rPh>
    <phoneticPr fontId="7"/>
  </si>
  <si>
    <t>東京都千代田区大手町１丁目１番１号</t>
    <phoneticPr fontId="7"/>
  </si>
  <si>
    <t>03－3287－2357</t>
    <phoneticPr fontId="7"/>
  </si>
  <si>
    <t>H7.9.28
(※第3号はH28.5.23）</t>
    <rPh sb="10" eb="11">
      <t>ダイ</t>
    </rPh>
    <rPh sb="12" eb="13">
      <t>ゴウ</t>
    </rPh>
    <phoneticPr fontId="7"/>
  </si>
  <si>
    <t xml:space="preserve">	東京都港区芝２丁目３２番１号</t>
    <phoneticPr fontId="7"/>
  </si>
  <si>
    <t>03－3456－4730</t>
    <phoneticPr fontId="7"/>
  </si>
  <si>
    <t>清瀧　静男</t>
  </si>
  <si>
    <t>神本　賢一（本店）
山家　勉（東京本社）</t>
    <phoneticPr fontId="7"/>
  </si>
  <si>
    <t>大阪府大阪市北区西天満５丁目１番９号</t>
    <phoneticPr fontId="7"/>
  </si>
  <si>
    <t>06－6130－5150</t>
    <phoneticPr fontId="7"/>
  </si>
  <si>
    <t>土谷　真也（本店）
酒井　一（東京本店）</t>
    <rPh sb="0" eb="2">
      <t>ツチタニ</t>
    </rPh>
    <rPh sb="3" eb="5">
      <t>シンヤ</t>
    </rPh>
    <rPh sb="6" eb="8">
      <t>ホンテン</t>
    </rPh>
    <rPh sb="10" eb="12">
      <t>サカイ</t>
    </rPh>
    <rPh sb="13" eb="14">
      <t>ハジメ</t>
    </rPh>
    <rPh sb="15" eb="19">
      <t>トウキョウホンテン</t>
    </rPh>
    <phoneticPr fontId="7"/>
  </si>
  <si>
    <t>大阪府大阪市北区梅田３丁目３番５号</t>
    <phoneticPr fontId="7"/>
  </si>
  <si>
    <t>06－6346－2111</t>
    <phoneticPr fontId="7"/>
  </si>
  <si>
    <t>東京都中央区八重洲１丁目９番９号</t>
    <phoneticPr fontId="7"/>
  </si>
  <si>
    <t>03－3274－0111</t>
    <phoneticPr fontId="7"/>
  </si>
  <si>
    <t>小島　崇由（本店）
田邊　明宏（本店）</t>
    <rPh sb="0" eb="2">
      <t>コジマ</t>
    </rPh>
    <rPh sb="4" eb="5">
      <t>ヨシ</t>
    </rPh>
    <rPh sb="6" eb="8">
      <t>ホンテン</t>
    </rPh>
    <rPh sb="10" eb="12">
      <t>タナベ</t>
    </rPh>
    <rPh sb="13" eb="15">
      <t>アキヒロ</t>
    </rPh>
    <rPh sb="16" eb="18">
      <t>ホンテン</t>
    </rPh>
    <phoneticPr fontId="7"/>
  </si>
  <si>
    <t>東京都中央区八重洲１丁目５番２０号</t>
    <phoneticPr fontId="7"/>
  </si>
  <si>
    <t>03－6837－7700</t>
    <phoneticPr fontId="7"/>
  </si>
  <si>
    <t>○</t>
    <phoneticPr fontId="7"/>
  </si>
  <si>
    <t>天野　裕正</t>
  </si>
  <si>
    <t>吉田　仁（本店）
藤村　浩之（開発事業本部）
佐々木　泉（関西支店）</t>
    <rPh sb="0" eb="2">
      <t>ヨシダ</t>
    </rPh>
    <rPh sb="3" eb="4">
      <t>ジン</t>
    </rPh>
    <rPh sb="5" eb="7">
      <t>ホンテン</t>
    </rPh>
    <rPh sb="9" eb="11">
      <t>フジムラ</t>
    </rPh>
    <rPh sb="12" eb="14">
      <t>ヒロユキ</t>
    </rPh>
    <rPh sb="15" eb="19">
      <t>カイハツジギョウ</t>
    </rPh>
    <rPh sb="19" eb="21">
      <t>ホンブ</t>
    </rPh>
    <rPh sb="23" eb="26">
      <t>ササキ</t>
    </rPh>
    <rPh sb="27" eb="28">
      <t>イズミ</t>
    </rPh>
    <rPh sb="29" eb="33">
      <t>カンサイシテン</t>
    </rPh>
    <phoneticPr fontId="7"/>
  </si>
  <si>
    <t>東京都港区元赤坂１丁目３番１号</t>
    <phoneticPr fontId="7"/>
  </si>
  <si>
    <t>03－5544－1111</t>
    <phoneticPr fontId="7"/>
  </si>
  <si>
    <t>中川　堅悟</t>
  </si>
  <si>
    <t>鶴岡　実（本店）
上原　大志（横浜支店）</t>
    <rPh sb="0" eb="2">
      <t>ツルオカ</t>
    </rPh>
    <rPh sb="3" eb="4">
      <t>ミノル</t>
    </rPh>
    <rPh sb="5" eb="7">
      <t>ホンテン</t>
    </rPh>
    <rPh sb="9" eb="11">
      <t>ウエハラ</t>
    </rPh>
    <rPh sb="12" eb="14">
      <t>タイシ</t>
    </rPh>
    <rPh sb="15" eb="19">
      <t>ヨコハマシテン</t>
    </rPh>
    <phoneticPr fontId="7"/>
  </si>
  <si>
    <t>東京都港区西麻布１丁目２番７号</t>
    <phoneticPr fontId="7"/>
  </si>
  <si>
    <t>03－5413－5651</t>
    <phoneticPr fontId="7"/>
  </si>
  <si>
    <t>東京都中央区日本橋３丁目４番１０号</t>
    <phoneticPr fontId="7"/>
  </si>
  <si>
    <t>03－6202－0111</t>
    <phoneticPr fontId="7"/>
  </si>
  <si>
    <t>川田　泰弘（本店）
浦山　秀樹（横浜営業所）</t>
    <rPh sb="0" eb="2">
      <t>カワダ</t>
    </rPh>
    <rPh sb="3" eb="5">
      <t>ヤスヒロ</t>
    </rPh>
    <rPh sb="6" eb="8">
      <t>ホンテン</t>
    </rPh>
    <rPh sb="10" eb="12">
      <t>ウラヤマ</t>
    </rPh>
    <rPh sb="13" eb="15">
      <t>ヒデキ</t>
    </rPh>
    <rPh sb="16" eb="21">
      <t>ヨコハマエイギョウショ</t>
    </rPh>
    <phoneticPr fontId="7"/>
  </si>
  <si>
    <t>東京都新宿区新宿５丁目８番１号</t>
    <phoneticPr fontId="7"/>
  </si>
  <si>
    <t>03－5360－2016</t>
    <phoneticPr fontId="7"/>
  </si>
  <si>
    <t>髙智　亮大朗</t>
  </si>
  <si>
    <t>新田　純秀（本店）
西垣　智世（本店）
中村　信行（西日本支社）</t>
    <rPh sb="0" eb="2">
      <t>ニッタ</t>
    </rPh>
    <rPh sb="3" eb="4">
      <t>ジュン</t>
    </rPh>
    <rPh sb="4" eb="5">
      <t>ヒデ</t>
    </rPh>
    <rPh sb="6" eb="8">
      <t>ホンテン</t>
    </rPh>
    <rPh sb="10" eb="12">
      <t>ニシガキ</t>
    </rPh>
    <rPh sb="13" eb="14">
      <t>トモ</t>
    </rPh>
    <rPh sb="14" eb="15">
      <t>ヨ</t>
    </rPh>
    <rPh sb="16" eb="18">
      <t>ホンテン</t>
    </rPh>
    <rPh sb="20" eb="22">
      <t>ナカムラ</t>
    </rPh>
    <rPh sb="23" eb="25">
      <t>ノブユキ</t>
    </rPh>
    <rPh sb="26" eb="27">
      <t>ニシ</t>
    </rPh>
    <rPh sb="27" eb="29">
      <t>ニホン</t>
    </rPh>
    <rPh sb="29" eb="31">
      <t>シシャ</t>
    </rPh>
    <phoneticPr fontId="7"/>
  </si>
  <si>
    <t>東京都港区芝５丁目３４番６号</t>
    <phoneticPr fontId="7"/>
  </si>
  <si>
    <t>03－3571－1111</t>
    <phoneticPr fontId="7"/>
  </si>
  <si>
    <t>田淵　一成</t>
  </si>
  <si>
    <t>太田　愛子（本店）
田淵　陽介（東京支店）</t>
    <rPh sb="0" eb="2">
      <t>オオタ</t>
    </rPh>
    <rPh sb="3" eb="5">
      <t>アイコ</t>
    </rPh>
    <rPh sb="6" eb="8">
      <t>ホンテン</t>
    </rPh>
    <rPh sb="10" eb="12">
      <t>タブチ</t>
    </rPh>
    <rPh sb="13" eb="15">
      <t>ヨウスケ</t>
    </rPh>
    <rPh sb="16" eb="20">
      <t>トウキョウシテン</t>
    </rPh>
    <phoneticPr fontId="7"/>
  </si>
  <si>
    <t>岩手県盛岡市大通１丁目３番４号宏陽ビル</t>
    <phoneticPr fontId="7"/>
  </si>
  <si>
    <t>伊藤　貴俊</t>
  </si>
  <si>
    <t>牧野　文彦（本店）
島崎　正浩（大阪支店）</t>
    <rPh sb="0" eb="2">
      <t>マキノ</t>
    </rPh>
    <rPh sb="3" eb="5">
      <t>フミヒコ</t>
    </rPh>
    <rPh sb="6" eb="8">
      <t>ホンテン</t>
    </rPh>
    <rPh sb="10" eb="12">
      <t>シマザキ</t>
    </rPh>
    <rPh sb="13" eb="15">
      <t>マサヒロ</t>
    </rPh>
    <rPh sb="16" eb="20">
      <t>オオサカシテン</t>
    </rPh>
    <phoneticPr fontId="7"/>
  </si>
  <si>
    <t>東京都港区虎ノ門２丁目１０番４号</t>
    <phoneticPr fontId="7"/>
  </si>
  <si>
    <t>03－6230－9303</t>
    <phoneticPr fontId="7"/>
  </si>
  <si>
    <t>白石　雅信</t>
  </si>
  <si>
    <t>小森　孝充（本店）</t>
    <rPh sb="0" eb="2">
      <t>コモリ</t>
    </rPh>
    <rPh sb="3" eb="4">
      <t>タカシ</t>
    </rPh>
    <rPh sb="4" eb="5">
      <t>ミツ</t>
    </rPh>
    <rPh sb="6" eb="8">
      <t>ホンテン</t>
    </rPh>
    <phoneticPr fontId="7"/>
  </si>
  <si>
    <t>東京都中央区明石町８番１号</t>
    <phoneticPr fontId="7"/>
  </si>
  <si>
    <t>03－6278－5586</t>
    <phoneticPr fontId="7"/>
  </si>
  <si>
    <t>松尾　正俊</t>
  </si>
  <si>
    <t>福岡県福岡市中央区大名２丁目４番２２号</t>
    <phoneticPr fontId="7"/>
  </si>
  <si>
    <t>米倉　稔</t>
  </si>
  <si>
    <t>米倉　稔（本店）</t>
    <rPh sb="0" eb="2">
      <t>ヨネクラ</t>
    </rPh>
    <rPh sb="3" eb="4">
      <t>ミノル</t>
    </rPh>
    <rPh sb="5" eb="7">
      <t>ホンテン</t>
    </rPh>
    <phoneticPr fontId="7"/>
  </si>
  <si>
    <t>東京都千代田区内幸町２丁目２番２号</t>
    <phoneticPr fontId="7"/>
  </si>
  <si>
    <t>03－3539－1490</t>
    <phoneticPr fontId="7"/>
  </si>
  <si>
    <t>上田　彰利</t>
  </si>
  <si>
    <t>吉岡　尚子（本店）</t>
    <rPh sb="0" eb="2">
      <t>ヨシオカ</t>
    </rPh>
    <rPh sb="3" eb="5">
      <t>ナオコ</t>
    </rPh>
    <rPh sb="6" eb="8">
      <t>ホンテン</t>
    </rPh>
    <phoneticPr fontId="7"/>
  </si>
  <si>
    <t>東京都品川区上大崎３丁目１番１号目黒セントラルスクエア１５階</t>
    <phoneticPr fontId="7"/>
  </si>
  <si>
    <t>03－6456－4640</t>
    <phoneticPr fontId="7"/>
  </si>
  <si>
    <t>宮﨑　芳雄</t>
  </si>
  <si>
    <t>近藤　勉（本店）
三浦　信一郎（本店）</t>
    <rPh sb="0" eb="2">
      <t>コンドウ</t>
    </rPh>
    <rPh sb="3" eb="4">
      <t>ツトム</t>
    </rPh>
    <rPh sb="5" eb="7">
      <t>ホンテン</t>
    </rPh>
    <rPh sb="9" eb="11">
      <t>ミウラ</t>
    </rPh>
    <rPh sb="12" eb="15">
      <t>シンイチロウ</t>
    </rPh>
    <rPh sb="16" eb="18">
      <t>ホンテン</t>
    </rPh>
    <phoneticPr fontId="7"/>
  </si>
  <si>
    <t>東京都千代田区九段北４丁目１番３号</t>
    <phoneticPr fontId="7"/>
  </si>
  <si>
    <t>03－5211－7111</t>
    <phoneticPr fontId="7"/>
  </si>
  <si>
    <t>〇</t>
    <phoneticPr fontId="7"/>
  </si>
  <si>
    <t>金子　真也（本店）</t>
    <rPh sb="0" eb="2">
      <t>カネコ</t>
    </rPh>
    <rPh sb="3" eb="5">
      <t>シンヤ</t>
    </rPh>
    <rPh sb="6" eb="8">
      <t>ホンテン</t>
    </rPh>
    <phoneticPr fontId="7"/>
  </si>
  <si>
    <t>東京都千代田区内幸町２丁目１番６号</t>
    <phoneticPr fontId="7"/>
  </si>
  <si>
    <t>03－5157－6100</t>
    <phoneticPr fontId="7"/>
  </si>
  <si>
    <t>鏑木　正俊</t>
    <rPh sb="0" eb="2">
      <t>カブラギ</t>
    </rPh>
    <rPh sb="3" eb="5">
      <t>マサトシ</t>
    </rPh>
    <phoneticPr fontId="24"/>
  </si>
  <si>
    <t>鏑木　正俊（本店）</t>
    <rPh sb="0" eb="2">
      <t>カブラキ</t>
    </rPh>
    <rPh sb="3" eb="5">
      <t>マサトシ</t>
    </rPh>
    <rPh sb="6" eb="8">
      <t>ホンテン</t>
    </rPh>
    <phoneticPr fontId="7"/>
  </si>
  <si>
    <t>東京都千代田区丸の内１丁目６番５号</t>
    <phoneticPr fontId="7"/>
  </si>
  <si>
    <t>03－6269－2100</t>
    <phoneticPr fontId="7"/>
  </si>
  <si>
    <t>蓮見　正純</t>
  </si>
  <si>
    <t>東京都港区赤坂８丁目４番１４号</t>
    <phoneticPr fontId="7"/>
  </si>
  <si>
    <t>03－6439－5800</t>
    <phoneticPr fontId="7"/>
  </si>
  <si>
    <t>大西　響（本店）</t>
    <rPh sb="0" eb="2">
      <t>オオニシ</t>
    </rPh>
    <rPh sb="3" eb="4">
      <t>ヒビキ</t>
    </rPh>
    <rPh sb="5" eb="7">
      <t>ホンテン</t>
    </rPh>
    <phoneticPr fontId="7"/>
  </si>
  <si>
    <t>東京都港区赤坂２丁目２３番１号</t>
    <phoneticPr fontId="7"/>
  </si>
  <si>
    <t>03－6691－2911</t>
    <phoneticPr fontId="7"/>
  </si>
  <si>
    <t>篠崎　知幾</t>
  </si>
  <si>
    <t>東京都渋谷区道玄坂１丁目１０番７号</t>
    <phoneticPr fontId="7"/>
  </si>
  <si>
    <t>03－3477－0878</t>
    <phoneticPr fontId="7"/>
  </si>
  <si>
    <t>倉橋　良介</t>
  </si>
  <si>
    <t>倉橋　良介（本店）</t>
    <rPh sb="0" eb="2">
      <t>クラハシ</t>
    </rPh>
    <rPh sb="3" eb="5">
      <t>リョウスケ</t>
    </rPh>
    <rPh sb="6" eb="8">
      <t>ホンテン</t>
    </rPh>
    <phoneticPr fontId="7"/>
  </si>
  <si>
    <t>東京都千代田区永田町２丁目１２番４号</t>
    <phoneticPr fontId="7"/>
  </si>
  <si>
    <t>03－5156－8880</t>
    <phoneticPr fontId="7"/>
  </si>
  <si>
    <t>竹内　誠治</t>
  </si>
  <si>
    <t>長濱　現（本店）</t>
    <rPh sb="0" eb="2">
      <t>ナガハマ</t>
    </rPh>
    <rPh sb="3" eb="4">
      <t>ウツツ</t>
    </rPh>
    <rPh sb="5" eb="7">
      <t>ホンテン</t>
    </rPh>
    <phoneticPr fontId="7"/>
  </si>
  <si>
    <t>東京都港区赤坂２丁目５番１号</t>
    <phoneticPr fontId="7"/>
  </si>
  <si>
    <t>03－6774－7057</t>
    <phoneticPr fontId="7"/>
  </si>
  <si>
    <t>増田　哲弥</t>
    <rPh sb="0" eb="2">
      <t>マスダ</t>
    </rPh>
    <rPh sb="3" eb="5">
      <t>テツヤ</t>
    </rPh>
    <phoneticPr fontId="24"/>
  </si>
  <si>
    <t>上野　浩一（本店）
寺澤（堀田）　倫子（本店）</t>
    <rPh sb="0" eb="2">
      <t>ウエノ</t>
    </rPh>
    <rPh sb="3" eb="5">
      <t>コウイチ</t>
    </rPh>
    <rPh sb="6" eb="8">
      <t>ホンテン</t>
    </rPh>
    <rPh sb="10" eb="12">
      <t>テラサワ</t>
    </rPh>
    <rPh sb="13" eb="15">
      <t>ホッタ</t>
    </rPh>
    <rPh sb="17" eb="19">
      <t>リンコ</t>
    </rPh>
    <rPh sb="20" eb="22">
      <t>ホンテン</t>
    </rPh>
    <phoneticPr fontId="7"/>
  </si>
  <si>
    <t>03－3218－0031</t>
    <phoneticPr fontId="7"/>
  </si>
  <si>
    <t>戸田　幸浩（本店）
入戸野　武史（本店）</t>
    <rPh sb="0" eb="2">
      <t>トダ</t>
    </rPh>
    <rPh sb="3" eb="5">
      <t>ユキヒロ</t>
    </rPh>
    <rPh sb="6" eb="8">
      <t>ホンテン</t>
    </rPh>
    <rPh sb="10" eb="13">
      <t>イリトノ</t>
    </rPh>
    <rPh sb="14" eb="16">
      <t>タケシ</t>
    </rPh>
    <rPh sb="17" eb="19">
      <t>ホンテン</t>
    </rPh>
    <phoneticPr fontId="7"/>
  </si>
  <si>
    <t>東京都千代田区神田錦町１丁目２１番１号</t>
    <phoneticPr fontId="7"/>
  </si>
  <si>
    <t>03－3518－9200</t>
    <phoneticPr fontId="7"/>
  </si>
  <si>
    <t>栗原　徹</t>
  </si>
  <si>
    <t>渡邉　正幸（本店）</t>
    <rPh sb="0" eb="2">
      <t>ワタナベ</t>
    </rPh>
    <rPh sb="3" eb="5">
      <t>マサユキ</t>
    </rPh>
    <rPh sb="6" eb="8">
      <t>ホンテン</t>
    </rPh>
    <phoneticPr fontId="7"/>
  </si>
  <si>
    <t>東京都千代田区神田錦町２丁目１１番地</t>
    <phoneticPr fontId="7"/>
  </si>
  <si>
    <t>03－5283－1571</t>
    <phoneticPr fontId="7"/>
  </si>
  <si>
    <t>東京都千代田区丸の内２丁目６番１号</t>
    <phoneticPr fontId="7"/>
  </si>
  <si>
    <t>塚田　良之</t>
    <rPh sb="0" eb="2">
      <t>ツカダ</t>
    </rPh>
    <rPh sb="3" eb="5">
      <t>ヨシユキ</t>
    </rPh>
    <phoneticPr fontId="7"/>
  </si>
  <si>
    <t>塚田　良之（本店）</t>
    <rPh sb="0" eb="2">
      <t>ツカダ</t>
    </rPh>
    <rPh sb="3" eb="5">
      <t>ヨシユキ</t>
    </rPh>
    <rPh sb="6" eb="8">
      <t>ホンテン</t>
    </rPh>
    <phoneticPr fontId="7"/>
  </si>
  <si>
    <t>東京都港区芝浦４丁目５番４号</t>
    <phoneticPr fontId="7"/>
  </si>
  <si>
    <t>03－5439－8712</t>
    <phoneticPr fontId="7"/>
  </si>
  <si>
    <t>海保　欣司</t>
  </si>
  <si>
    <t>平沢　歳也（本店）</t>
    <rPh sb="0" eb="2">
      <t>ヒラサワ</t>
    </rPh>
    <rPh sb="3" eb="4">
      <t>トシ</t>
    </rPh>
    <rPh sb="4" eb="5">
      <t>ヤ</t>
    </rPh>
    <rPh sb="6" eb="8">
      <t>ホンテン</t>
    </rPh>
    <phoneticPr fontId="7"/>
  </si>
  <si>
    <t>東京都中央区新川１丁目１７番１８号</t>
    <phoneticPr fontId="7"/>
  </si>
  <si>
    <t>03－3552－8878</t>
    <phoneticPr fontId="7"/>
  </si>
  <si>
    <t>北田　理</t>
    <rPh sb="0" eb="2">
      <t>キタダ</t>
    </rPh>
    <rPh sb="3" eb="4">
      <t>オサム</t>
    </rPh>
    <phoneticPr fontId="24"/>
  </si>
  <si>
    <t>東京都新宿区西新宿１丁目２６番２号</t>
    <phoneticPr fontId="7"/>
  </si>
  <si>
    <t>03－5322－3388</t>
    <phoneticPr fontId="7"/>
  </si>
  <si>
    <t>○</t>
  </si>
  <si>
    <t>脇田　栄一</t>
  </si>
  <si>
    <t>東京都港区海岸１丁目９番１８号</t>
    <phoneticPr fontId="7"/>
  </si>
  <si>
    <t>03－5405－7300</t>
    <phoneticPr fontId="7"/>
  </si>
  <si>
    <t>松﨑　任男</t>
  </si>
  <si>
    <t>松﨑　任男（本店）</t>
    <rPh sb="6" eb="8">
      <t>ホンテン</t>
    </rPh>
    <phoneticPr fontId="7"/>
  </si>
  <si>
    <t>東京都港区新橋２丁目１１番８号</t>
    <phoneticPr fontId="7"/>
  </si>
  <si>
    <t>03－6206－1184</t>
    <phoneticPr fontId="7"/>
  </si>
  <si>
    <t>深江　秀樹</t>
  </si>
  <si>
    <t>東京都港区赤坂１丁目１番１号</t>
    <phoneticPr fontId="7"/>
  </si>
  <si>
    <t>03－5544－6860</t>
    <phoneticPr fontId="7"/>
  </si>
  <si>
    <t>東京都中央区日本橋兜町３番１１号</t>
    <phoneticPr fontId="7"/>
  </si>
  <si>
    <t>03－3666－1001</t>
    <phoneticPr fontId="7"/>
  </si>
  <si>
    <t>徐　智俊</t>
  </si>
  <si>
    <t>鬼松　孝治（本店）
中谷　政義（本店）</t>
    <rPh sb="0" eb="2">
      <t>オニマツ</t>
    </rPh>
    <rPh sb="3" eb="5">
      <t>タカハル</t>
    </rPh>
    <rPh sb="6" eb="8">
      <t>ホンテン</t>
    </rPh>
    <rPh sb="10" eb="12">
      <t>ナカタニ</t>
    </rPh>
    <rPh sb="13" eb="15">
      <t>マサヨシ</t>
    </rPh>
    <rPh sb="16" eb="18">
      <t>ホンテン</t>
    </rPh>
    <phoneticPr fontId="7"/>
  </si>
  <si>
    <t>東京都港区虎ノ門４丁目３番１号</t>
    <phoneticPr fontId="7"/>
  </si>
  <si>
    <t>03－5425－6771</t>
    <phoneticPr fontId="7"/>
  </si>
  <si>
    <t>片山　優臣</t>
    <rPh sb="0" eb="2">
      <t>カタヤマ</t>
    </rPh>
    <rPh sb="3" eb="4">
      <t>ヤサ</t>
    </rPh>
    <rPh sb="4" eb="5">
      <t>オミ</t>
    </rPh>
    <phoneticPr fontId="7"/>
  </si>
  <si>
    <t>原田　知幸（本店）</t>
    <rPh sb="0" eb="2">
      <t>ハラダ</t>
    </rPh>
    <rPh sb="3" eb="5">
      <t>トモユキ</t>
    </rPh>
    <rPh sb="6" eb="8">
      <t>ホンテン</t>
    </rPh>
    <phoneticPr fontId="7"/>
  </si>
  <si>
    <t>03－3365－8666</t>
    <phoneticPr fontId="7"/>
  </si>
  <si>
    <t>谷本　啓一（本店）</t>
    <rPh sb="0" eb="2">
      <t>タニモト</t>
    </rPh>
    <rPh sb="3" eb="5">
      <t>ケイイチ</t>
    </rPh>
    <rPh sb="6" eb="8">
      <t>ホンテン</t>
    </rPh>
    <phoneticPr fontId="7"/>
  </si>
  <si>
    <t>東京都港区虎ノ門２丁目６番１号</t>
    <phoneticPr fontId="7"/>
  </si>
  <si>
    <t>03－4572－8000</t>
    <phoneticPr fontId="7"/>
  </si>
  <si>
    <t>大阪府大阪市北区中之島３丁目３番２３号</t>
    <phoneticPr fontId="7"/>
  </si>
  <si>
    <t>06－6446－8820</t>
    <phoneticPr fontId="7"/>
  </si>
  <si>
    <t>東京都港区港南２丁目１５番３号</t>
    <phoneticPr fontId="7"/>
  </si>
  <si>
    <t>03－5796－8670</t>
    <phoneticPr fontId="7"/>
  </si>
  <si>
    <t>木村　光男</t>
  </si>
  <si>
    <t>金子　忠興（本店）</t>
    <rPh sb="0" eb="2">
      <t>カネコ</t>
    </rPh>
    <rPh sb="3" eb="5">
      <t>タダオキ</t>
    </rPh>
    <rPh sb="6" eb="8">
      <t>ホンテン</t>
    </rPh>
    <phoneticPr fontId="7"/>
  </si>
  <si>
    <t>東京都港区西新橋１丁目１４番２号</t>
    <phoneticPr fontId="7"/>
  </si>
  <si>
    <t>03－3503－0100</t>
    <phoneticPr fontId="7"/>
  </si>
  <si>
    <t>島田　克美</t>
    <rPh sb="0" eb="2">
      <t>シマダ</t>
    </rPh>
    <rPh sb="3" eb="5">
      <t>カツミ</t>
    </rPh>
    <phoneticPr fontId="24"/>
  </si>
  <si>
    <t>東京都千代田区丸の内２丁目３番２号</t>
    <phoneticPr fontId="7"/>
  </si>
  <si>
    <t>03－6257－3022</t>
    <phoneticPr fontId="7"/>
  </si>
  <si>
    <t>酒井　政美</t>
  </si>
  <si>
    <t>寺西　真（本店）</t>
    <rPh sb="0" eb="2">
      <t>テラニシ</t>
    </rPh>
    <rPh sb="3" eb="4">
      <t>マコト</t>
    </rPh>
    <rPh sb="5" eb="7">
      <t>ホンテン</t>
    </rPh>
    <phoneticPr fontId="7"/>
  </si>
  <si>
    <t>東京都中央区新川１丁目２７番７号</t>
    <phoneticPr fontId="7"/>
  </si>
  <si>
    <t>03－3297－3970</t>
    <phoneticPr fontId="7"/>
  </si>
  <si>
    <t>恒吉　毅</t>
  </si>
  <si>
    <t>03－6455－2637</t>
    <phoneticPr fontId="7"/>
  </si>
  <si>
    <t>齋藤　清一</t>
  </si>
  <si>
    <t>荒井　徹也（本店）
和田　剛彦（本店）</t>
    <rPh sb="0" eb="2">
      <t>アライ</t>
    </rPh>
    <rPh sb="3" eb="5">
      <t>テツヤ</t>
    </rPh>
    <rPh sb="6" eb="8">
      <t>ホンテン</t>
    </rPh>
    <rPh sb="10" eb="12">
      <t>ワダ</t>
    </rPh>
    <rPh sb="13" eb="14">
      <t>ゴウ</t>
    </rPh>
    <rPh sb="14" eb="15">
      <t>ヒコ</t>
    </rPh>
    <rPh sb="16" eb="18">
      <t>ホンテン</t>
    </rPh>
    <phoneticPr fontId="7"/>
  </si>
  <si>
    <t>東京都千代田区有楽町１丁目２番２号</t>
    <phoneticPr fontId="7"/>
  </si>
  <si>
    <t>03－5521－1301</t>
    <phoneticPr fontId="7"/>
  </si>
  <si>
    <t>水野　康之</t>
  </si>
  <si>
    <t>東京都港区虎ノ門２丁目１０番１号</t>
    <phoneticPr fontId="7"/>
  </si>
  <si>
    <t>03－5572－6401</t>
    <phoneticPr fontId="7"/>
  </si>
  <si>
    <t>中西　聖</t>
  </si>
  <si>
    <t>佐藤　孝（本店）</t>
    <rPh sb="0" eb="2">
      <t>サトウ</t>
    </rPh>
    <rPh sb="3" eb="4">
      <t>タカシ</t>
    </rPh>
    <rPh sb="5" eb="7">
      <t>ホンテン</t>
    </rPh>
    <phoneticPr fontId="7"/>
  </si>
  <si>
    <t>東京都新宿区西新宿６丁目５番１号新宿アイランドタワー４１階</t>
    <phoneticPr fontId="7"/>
  </si>
  <si>
    <t>03－6302－3011</t>
    <phoneticPr fontId="7"/>
  </si>
  <si>
    <t>磯邉　宏樹</t>
  </si>
  <si>
    <t>知見　卓也（本店）</t>
    <rPh sb="0" eb="2">
      <t>チケン</t>
    </rPh>
    <rPh sb="3" eb="5">
      <t>タクヤ</t>
    </rPh>
    <rPh sb="6" eb="8">
      <t>ホンテン</t>
    </rPh>
    <phoneticPr fontId="7"/>
  </si>
  <si>
    <t>東京都港区南青山３丁目１７番３号</t>
    <phoneticPr fontId="7"/>
  </si>
  <si>
    <t>03－6453－4618</t>
    <phoneticPr fontId="7"/>
  </si>
  <si>
    <t>島　充広（本店）</t>
    <rPh sb="0" eb="1">
      <t>シマ</t>
    </rPh>
    <rPh sb="2" eb="4">
      <t>ミツヒロ</t>
    </rPh>
    <rPh sb="5" eb="7">
      <t>ホンテン</t>
    </rPh>
    <phoneticPr fontId="7"/>
  </si>
  <si>
    <t>03－3501－6655</t>
    <phoneticPr fontId="7"/>
  </si>
  <si>
    <t>高　将司</t>
  </si>
  <si>
    <t>田中　健次（本店）</t>
    <rPh sb="0" eb="2">
      <t>タナカ</t>
    </rPh>
    <rPh sb="3" eb="5">
      <t>ケンジ</t>
    </rPh>
    <rPh sb="6" eb="8">
      <t>ホンテン</t>
    </rPh>
    <phoneticPr fontId="7"/>
  </si>
  <si>
    <t>東京都港区赤坂１丁目１１番２８号</t>
    <phoneticPr fontId="7"/>
  </si>
  <si>
    <t>03－6843－2097</t>
    <phoneticPr fontId="7"/>
  </si>
  <si>
    <t>松岡　裕仁</t>
    <phoneticPr fontId="24"/>
  </si>
  <si>
    <t>辰原　直樹（本店）
松岡　美和（本店）
宮本　徹（本店）</t>
    <rPh sb="0" eb="2">
      <t>タツハラ</t>
    </rPh>
    <rPh sb="3" eb="5">
      <t>ナオキ</t>
    </rPh>
    <rPh sb="6" eb="8">
      <t>ホンテン</t>
    </rPh>
    <rPh sb="10" eb="12">
      <t>マツオカ</t>
    </rPh>
    <rPh sb="13" eb="15">
      <t>ミワ</t>
    </rPh>
    <rPh sb="16" eb="18">
      <t>ホンテン</t>
    </rPh>
    <rPh sb="20" eb="22">
      <t>ミヤモト</t>
    </rPh>
    <rPh sb="23" eb="24">
      <t>トオル</t>
    </rPh>
    <rPh sb="25" eb="27">
      <t>ホンテン</t>
    </rPh>
    <phoneticPr fontId="7"/>
  </si>
  <si>
    <t>広島県広島市中区八丁堀１５番１０号</t>
    <phoneticPr fontId="7"/>
  </si>
  <si>
    <t>滝澤　和政</t>
    <rPh sb="0" eb="2">
      <t>タキザワ</t>
    </rPh>
    <rPh sb="3" eb="5">
      <t>カズマサ</t>
    </rPh>
    <phoneticPr fontId="24"/>
  </si>
  <si>
    <t>橋本　健（本店）</t>
    <rPh sb="0" eb="2">
      <t>ハシモト</t>
    </rPh>
    <rPh sb="3" eb="4">
      <t>タケシ</t>
    </rPh>
    <rPh sb="5" eb="7">
      <t>ホンテン</t>
    </rPh>
    <phoneticPr fontId="7"/>
  </si>
  <si>
    <t>東京都港区六本木６丁目１０－１六本木ヒルズ森タワー２９階</t>
    <phoneticPr fontId="7"/>
  </si>
  <si>
    <t>03－6438－4400</t>
    <phoneticPr fontId="7"/>
  </si>
  <si>
    <t>シュミット・フレデリック・カツロ</t>
    <phoneticPr fontId="24"/>
  </si>
  <si>
    <t>東京都港区北青山１丁目２番３号</t>
    <phoneticPr fontId="7"/>
  </si>
  <si>
    <t>03－6872－5900</t>
    <phoneticPr fontId="7"/>
  </si>
  <si>
    <t>亀山　忠秀</t>
  </si>
  <si>
    <t>03－5572－6600</t>
    <phoneticPr fontId="7"/>
  </si>
  <si>
    <t>漆間　裕隆</t>
  </si>
  <si>
    <t>出口　靖規（本店）</t>
    <rPh sb="0" eb="2">
      <t>デグチ</t>
    </rPh>
    <rPh sb="3" eb="5">
      <t>ヤスノリ</t>
    </rPh>
    <rPh sb="6" eb="8">
      <t>ホンテン</t>
    </rPh>
    <phoneticPr fontId="7"/>
  </si>
  <si>
    <t>東京都文京区後楽１丁目４番１４号</t>
    <phoneticPr fontId="7"/>
  </si>
  <si>
    <t>03－6240－0140</t>
    <phoneticPr fontId="7"/>
  </si>
  <si>
    <t>柏村　雄</t>
  </si>
  <si>
    <t>斉藤　友弘（本店）</t>
    <rPh sb="0" eb="2">
      <t>サイトウ</t>
    </rPh>
    <rPh sb="3" eb="5">
      <t>トモヒロ</t>
    </rPh>
    <rPh sb="6" eb="8">
      <t>ホンテン</t>
    </rPh>
    <phoneticPr fontId="7"/>
  </si>
  <si>
    <t>東京都港区北青山２丁目７番９号</t>
    <phoneticPr fontId="7"/>
  </si>
  <si>
    <t>03－6812－9330</t>
    <phoneticPr fontId="7"/>
  </si>
  <si>
    <t>福田　敬司</t>
  </si>
  <si>
    <t>小林　智子（本店）
林　健太郎（本店）</t>
    <rPh sb="0" eb="2">
      <t>コバヤシ</t>
    </rPh>
    <rPh sb="3" eb="5">
      <t>トモコ</t>
    </rPh>
    <rPh sb="6" eb="8">
      <t>ホンテン</t>
    </rPh>
    <rPh sb="10" eb="11">
      <t>ハヤシ</t>
    </rPh>
    <rPh sb="12" eb="15">
      <t>ケンタロウ</t>
    </rPh>
    <rPh sb="16" eb="18">
      <t>ホンテン</t>
    </rPh>
    <phoneticPr fontId="7"/>
  </si>
  <si>
    <t>東京都新宿区富久町９番１１号</t>
    <phoneticPr fontId="7"/>
  </si>
  <si>
    <t>03－3226－7841</t>
    <phoneticPr fontId="7"/>
  </si>
  <si>
    <t>宮沢　文彦</t>
  </si>
  <si>
    <t>東京都千代田区富士見２丁目１０番２号</t>
    <phoneticPr fontId="7"/>
  </si>
  <si>
    <t>03－6893－5550</t>
    <phoneticPr fontId="7"/>
  </si>
  <si>
    <t>山口　誠一郎</t>
  </si>
  <si>
    <t>大島　均（本店）</t>
    <rPh sb="0" eb="2">
      <t>オオシマ</t>
    </rPh>
    <rPh sb="3" eb="4">
      <t>キン</t>
    </rPh>
    <rPh sb="5" eb="7">
      <t>ホンテン</t>
    </rPh>
    <phoneticPr fontId="7"/>
  </si>
  <si>
    <t>03－5439－8801</t>
    <phoneticPr fontId="7"/>
  </si>
  <si>
    <t>菊池　正英（本店）
草島　武彦（新大手町ビル店）</t>
    <rPh sb="0" eb="2">
      <t>キクチ</t>
    </rPh>
    <rPh sb="3" eb="5">
      <t>マサヒデ</t>
    </rPh>
    <rPh sb="6" eb="8">
      <t>ホンテン</t>
    </rPh>
    <rPh sb="10" eb="12">
      <t>クサジマ</t>
    </rPh>
    <rPh sb="13" eb="15">
      <t>タケヒコ</t>
    </rPh>
    <rPh sb="16" eb="20">
      <t>シンオオテマチ</t>
    </rPh>
    <rPh sb="22" eb="23">
      <t>テン</t>
    </rPh>
    <phoneticPr fontId="7"/>
  </si>
  <si>
    <t>東京都千代田区大手町２丁目１番１号</t>
    <phoneticPr fontId="7"/>
  </si>
  <si>
    <t>03－6262－6402</t>
    <phoneticPr fontId="7"/>
  </si>
  <si>
    <t>松本　俊人</t>
  </si>
  <si>
    <t>曽根　悠佑（本店）
杉本　信一（本店）</t>
    <rPh sb="0" eb="2">
      <t>ソネ</t>
    </rPh>
    <rPh sb="3" eb="5">
      <t>ユウスケ</t>
    </rPh>
    <rPh sb="6" eb="8">
      <t>ホンテン</t>
    </rPh>
    <rPh sb="10" eb="12">
      <t>スギモト</t>
    </rPh>
    <rPh sb="13" eb="15">
      <t>シンイチ</t>
    </rPh>
    <rPh sb="16" eb="18">
      <t>ホンテン</t>
    </rPh>
    <phoneticPr fontId="7"/>
  </si>
  <si>
    <t>埼玉県川口市戸塚２丁目１２番２０号</t>
    <phoneticPr fontId="7"/>
  </si>
  <si>
    <t>関根　正三</t>
    <phoneticPr fontId="24"/>
  </si>
  <si>
    <t>川治　淳祐（本店）</t>
    <rPh sb="0" eb="2">
      <t>カワジ</t>
    </rPh>
    <rPh sb="3" eb="4">
      <t>ジュン</t>
    </rPh>
    <rPh sb="4" eb="5">
      <t>ユウ</t>
    </rPh>
    <rPh sb="6" eb="8">
      <t>ホンテン</t>
    </rPh>
    <phoneticPr fontId="7"/>
  </si>
  <si>
    <t>東京都港区六本木６丁目１０番１号</t>
    <phoneticPr fontId="7"/>
  </si>
  <si>
    <t>03－5771－3939</t>
    <phoneticPr fontId="7"/>
  </si>
  <si>
    <t>鳥越　穣</t>
  </si>
  <si>
    <t>霜田　紀世（本店）</t>
    <rPh sb="0" eb="2">
      <t>シモダ</t>
    </rPh>
    <rPh sb="3" eb="5">
      <t>キヨ</t>
    </rPh>
    <rPh sb="6" eb="8">
      <t>ホンテン</t>
    </rPh>
    <phoneticPr fontId="7"/>
  </si>
  <si>
    <t>東京都千代田区大手町１丁目５番１号</t>
    <phoneticPr fontId="7"/>
  </si>
  <si>
    <t>矢口　真一</t>
  </si>
  <si>
    <t>東京都千代田区丸の内１丁目８番３号丸の内トラストタワー本館</t>
    <phoneticPr fontId="7"/>
  </si>
  <si>
    <t>03－6685－5403</t>
    <phoneticPr fontId="7"/>
  </si>
  <si>
    <t>倉本　達人</t>
    <rPh sb="0" eb="2">
      <t>クラモト</t>
    </rPh>
    <rPh sb="3" eb="5">
      <t>タツト</t>
    </rPh>
    <phoneticPr fontId="24"/>
  </si>
  <si>
    <t>加藤　大（本店）</t>
    <rPh sb="0" eb="2">
      <t>カトウ</t>
    </rPh>
    <rPh sb="3" eb="4">
      <t>ダイ</t>
    </rPh>
    <rPh sb="5" eb="7">
      <t>ホンテン</t>
    </rPh>
    <phoneticPr fontId="7"/>
  </si>
  <si>
    <t>東京都港区虎ノ門１丁目１番１２号</t>
    <phoneticPr fontId="7"/>
  </si>
  <si>
    <t>03－6459－4159</t>
    <phoneticPr fontId="7"/>
  </si>
  <si>
    <t>矢治　健一郎</t>
    <rPh sb="0" eb="2">
      <t>ヤジ</t>
    </rPh>
    <rPh sb="3" eb="6">
      <t>ケンイチロウ</t>
    </rPh>
    <phoneticPr fontId="7"/>
  </si>
  <si>
    <t>東京都港区赤坂１丁目１２番３２号</t>
    <phoneticPr fontId="7"/>
  </si>
  <si>
    <t>03－6229－2121</t>
    <phoneticPr fontId="7"/>
  </si>
  <si>
    <t>山内　和紀</t>
  </si>
  <si>
    <t>03－3262－1471</t>
    <phoneticPr fontId="7"/>
  </si>
  <si>
    <t>荻野　彰久</t>
  </si>
  <si>
    <t>野村　洋介（本店）</t>
    <rPh sb="0" eb="2">
      <t>ノムラ</t>
    </rPh>
    <rPh sb="3" eb="5">
      <t>ヨウスケ</t>
    </rPh>
    <rPh sb="6" eb="8">
      <t>ホンテン</t>
    </rPh>
    <phoneticPr fontId="7"/>
  </si>
  <si>
    <t>東京都千代田区飯田橋３丁目２番２号</t>
    <phoneticPr fontId="7"/>
  </si>
  <si>
    <t>03－3239－5960</t>
    <phoneticPr fontId="7"/>
  </si>
  <si>
    <t>福田　和則</t>
    <phoneticPr fontId="24"/>
  </si>
  <si>
    <t>小川　広一郎（本店）</t>
    <rPh sb="0" eb="2">
      <t>オガワ</t>
    </rPh>
    <rPh sb="3" eb="6">
      <t>コウイチロウ</t>
    </rPh>
    <rPh sb="7" eb="9">
      <t>ホンテン</t>
    </rPh>
    <phoneticPr fontId="7"/>
  </si>
  <si>
    <t>神奈川県鎌倉市由比ガ浜１丁目３番１号</t>
    <phoneticPr fontId="7"/>
  </si>
  <si>
    <t>0467－53－8583</t>
    <phoneticPr fontId="7"/>
  </si>
  <si>
    <t>今井　亮介</t>
    <rPh sb="0" eb="2">
      <t>イマイ</t>
    </rPh>
    <rPh sb="3" eb="5">
      <t>リョウスケ</t>
    </rPh>
    <phoneticPr fontId="7"/>
  </si>
  <si>
    <t>東京都港区六本木６丁目７番６号</t>
    <phoneticPr fontId="7"/>
  </si>
  <si>
    <t>03－6406－9411</t>
    <phoneticPr fontId="7"/>
  </si>
  <si>
    <t>柴尾　英樹</t>
  </si>
  <si>
    <t>柴尾　英樹（本店）</t>
    <rPh sb="6" eb="8">
      <t>ホンテン</t>
    </rPh>
    <phoneticPr fontId="7"/>
  </si>
  <si>
    <t>東京都港区虎ノ門５丁目１番５号</t>
    <phoneticPr fontId="7"/>
  </si>
  <si>
    <t>03－5733－1811</t>
    <phoneticPr fontId="7"/>
  </si>
  <si>
    <t>平澤　順</t>
    <phoneticPr fontId="24"/>
  </si>
  <si>
    <t>馬田　純司（本店）</t>
    <rPh sb="0" eb="2">
      <t>ウマダ</t>
    </rPh>
    <rPh sb="3" eb="4">
      <t>ジュン</t>
    </rPh>
    <rPh sb="4" eb="5">
      <t>ツカサ</t>
    </rPh>
    <rPh sb="6" eb="8">
      <t>ホンテン</t>
    </rPh>
    <phoneticPr fontId="7"/>
  </si>
  <si>
    <t>東京都港区虎ノ門４丁目３番２０号</t>
    <phoneticPr fontId="7"/>
  </si>
  <si>
    <t>03－5402－6691</t>
    <phoneticPr fontId="7"/>
  </si>
  <si>
    <t>河本　幸士郎</t>
  </si>
  <si>
    <t>菅　英輔（本店）
本間　智宏（本店）
瀬在　浩仁（本店）</t>
    <rPh sb="0" eb="1">
      <t>スガ</t>
    </rPh>
    <rPh sb="2" eb="4">
      <t>エイスケ</t>
    </rPh>
    <rPh sb="5" eb="7">
      <t>ホンテン</t>
    </rPh>
    <rPh sb="9" eb="11">
      <t>ホンマ</t>
    </rPh>
    <rPh sb="12" eb="14">
      <t>トモヒロ</t>
    </rPh>
    <rPh sb="15" eb="17">
      <t>ホンテン</t>
    </rPh>
    <rPh sb="19" eb="21">
      <t>セザイ</t>
    </rPh>
    <rPh sb="22" eb="24">
      <t>ヒロヒト</t>
    </rPh>
    <rPh sb="25" eb="27">
      <t>ホンテン</t>
    </rPh>
    <phoneticPr fontId="7"/>
  </si>
  <si>
    <t>東京都千代田区霞が関３丁目２番１号</t>
    <phoneticPr fontId="7"/>
  </si>
  <si>
    <t>03－5510－7651</t>
    <phoneticPr fontId="7"/>
  </si>
  <si>
    <t>※</t>
    <phoneticPr fontId="7"/>
  </si>
  <si>
    <t>渡邊　慶治</t>
  </si>
  <si>
    <t>佐藤　之幹（本店）</t>
    <rPh sb="0" eb="2">
      <t>サトウ</t>
    </rPh>
    <rPh sb="3" eb="4">
      <t>ユキ</t>
    </rPh>
    <rPh sb="4" eb="5">
      <t>ミキ</t>
    </rPh>
    <rPh sb="6" eb="8">
      <t>ホンテン</t>
    </rPh>
    <phoneticPr fontId="7"/>
  </si>
  <si>
    <t>東京都港区愛宕２丁目５番１号愛宕グリーンヒルズＭＯＲＩタワー１８階</t>
    <phoneticPr fontId="7"/>
  </si>
  <si>
    <t>03－6667－0175</t>
    <phoneticPr fontId="7"/>
  </si>
  <si>
    <t>石井　信昌</t>
  </si>
  <si>
    <t>鵫巣　順子（本店）</t>
    <rPh sb="1" eb="2">
      <t>ス</t>
    </rPh>
    <rPh sb="3" eb="5">
      <t>ジュンコ</t>
    </rPh>
    <rPh sb="6" eb="8">
      <t>ホンテン</t>
    </rPh>
    <phoneticPr fontId="7"/>
  </si>
  <si>
    <t>東京都千代田区有楽町２丁目１０番１号</t>
    <phoneticPr fontId="7"/>
  </si>
  <si>
    <t>03－5524－0108</t>
    <phoneticPr fontId="7"/>
  </si>
  <si>
    <t>黒田　恵吾</t>
  </si>
  <si>
    <t>石澤　葵（本店）</t>
    <rPh sb="0" eb="2">
      <t>イシザワ</t>
    </rPh>
    <rPh sb="3" eb="4">
      <t>アオイ</t>
    </rPh>
    <rPh sb="5" eb="7">
      <t>ホンテン</t>
    </rPh>
    <phoneticPr fontId="7"/>
  </si>
  <si>
    <t>東京都港区六本木６丁目２番３１号</t>
    <phoneticPr fontId="7"/>
  </si>
  <si>
    <t>03－4405－7288</t>
    <phoneticPr fontId="7"/>
  </si>
  <si>
    <t>大阪府大阪市淀川区東三国２丁目３７番１０号</t>
    <phoneticPr fontId="7"/>
  </si>
  <si>
    <t>06－6391－6650</t>
    <phoneticPr fontId="7"/>
  </si>
  <si>
    <t>榎本　龍馬</t>
    <rPh sb="0" eb="2">
      <t>エノモト</t>
    </rPh>
    <rPh sb="3" eb="5">
      <t>リョウマ</t>
    </rPh>
    <phoneticPr fontId="24"/>
  </si>
  <si>
    <t>田口　勇人（本店）</t>
    <rPh sb="0" eb="2">
      <t>タグチ</t>
    </rPh>
    <rPh sb="3" eb="5">
      <t>ハヤト</t>
    </rPh>
    <rPh sb="6" eb="8">
      <t>ホンテン</t>
    </rPh>
    <phoneticPr fontId="7"/>
  </si>
  <si>
    <t>東京都千代田区丸の内１丁目５番１号</t>
    <phoneticPr fontId="7"/>
  </si>
  <si>
    <t>03－6895－0097</t>
    <phoneticPr fontId="7"/>
  </si>
  <si>
    <t>穴吹　忠嗣</t>
  </si>
  <si>
    <t>香川県高松市鍛冶屋町７番地１２</t>
    <phoneticPr fontId="7"/>
  </si>
  <si>
    <t>宮内　誠</t>
    <rPh sb="0" eb="2">
      <t>ミヤウチ</t>
    </rPh>
    <rPh sb="3" eb="4">
      <t>マコト</t>
    </rPh>
    <phoneticPr fontId="24"/>
  </si>
  <si>
    <t>岡島　伸治（本店）</t>
    <rPh sb="0" eb="2">
      <t>オカジマ</t>
    </rPh>
    <rPh sb="3" eb="5">
      <t>ノブハル</t>
    </rPh>
    <rPh sb="6" eb="8">
      <t>ホンテン</t>
    </rPh>
    <phoneticPr fontId="7"/>
  </si>
  <si>
    <t>東京都港区新橋１丁目１１番７号</t>
    <phoneticPr fontId="7"/>
  </si>
  <si>
    <t>03－6891－2525</t>
    <phoneticPr fontId="7"/>
  </si>
  <si>
    <t>河西　正人</t>
    <phoneticPr fontId="24"/>
  </si>
  <si>
    <t>根岸　龍司（本店）</t>
    <phoneticPr fontId="7"/>
  </si>
  <si>
    <t>東京都港区港南２丁目１６番１号</t>
    <phoneticPr fontId="7"/>
  </si>
  <si>
    <t>03－6550－9750</t>
    <phoneticPr fontId="7"/>
  </si>
  <si>
    <t>中林　毅</t>
    <phoneticPr fontId="24"/>
  </si>
  <si>
    <t>中村　政義（本店）</t>
    <rPh sb="0" eb="2">
      <t>ナカムラ</t>
    </rPh>
    <rPh sb="3" eb="5">
      <t>マサヨシ</t>
    </rPh>
    <rPh sb="6" eb="8">
      <t>ホンテン</t>
    </rPh>
    <phoneticPr fontId="7"/>
  </si>
  <si>
    <t>東京都渋谷区神宮前３丁目１番３０号</t>
    <phoneticPr fontId="7"/>
  </si>
  <si>
    <t>03－6721－0248</t>
    <phoneticPr fontId="7"/>
  </si>
  <si>
    <t>五味　勝彦</t>
    <phoneticPr fontId="24"/>
  </si>
  <si>
    <t>小山　貴行（本店）</t>
    <rPh sb="0" eb="2">
      <t>コヤマ</t>
    </rPh>
    <rPh sb="3" eb="5">
      <t>タカユキ</t>
    </rPh>
    <rPh sb="6" eb="8">
      <t>ホンテン</t>
    </rPh>
    <phoneticPr fontId="7"/>
  </si>
  <si>
    <t>03－3221－3300</t>
    <phoneticPr fontId="7"/>
  </si>
  <si>
    <t>田中　慎一郎</t>
    <rPh sb="0" eb="2">
      <t>タナカ</t>
    </rPh>
    <rPh sb="3" eb="6">
      <t>シンイチロウ</t>
    </rPh>
    <phoneticPr fontId="24"/>
  </si>
  <si>
    <t>堀江　礼子（本店）</t>
    <rPh sb="0" eb="2">
      <t>ホリエ</t>
    </rPh>
    <rPh sb="3" eb="5">
      <t>レイコ</t>
    </rPh>
    <rPh sb="6" eb="8">
      <t>ホンテン</t>
    </rPh>
    <phoneticPr fontId="7"/>
  </si>
  <si>
    <t>03－6721－1993</t>
    <phoneticPr fontId="7"/>
  </si>
  <si>
    <t>小城　雅弘</t>
    <rPh sb="0" eb="2">
      <t>コジロ</t>
    </rPh>
    <rPh sb="3" eb="5">
      <t>マサヒロ</t>
    </rPh>
    <phoneticPr fontId="7"/>
  </si>
  <si>
    <t>上村　和広（本店）
堤　裕梨（本店）</t>
    <rPh sb="0" eb="2">
      <t>カミムラ</t>
    </rPh>
    <rPh sb="3" eb="5">
      <t>カズヒロ</t>
    </rPh>
    <rPh sb="6" eb="8">
      <t>ホンテン</t>
    </rPh>
    <rPh sb="10" eb="11">
      <t>ツツミ</t>
    </rPh>
    <rPh sb="12" eb="14">
      <t>ユウリ</t>
    </rPh>
    <rPh sb="15" eb="17">
      <t>ホンテン</t>
    </rPh>
    <phoneticPr fontId="7"/>
  </si>
  <si>
    <t>福岡県福岡市中央区天神２丁目１４番２号福岡証券ビル２階</t>
    <phoneticPr fontId="7"/>
  </si>
  <si>
    <t>株式会社LIFULL　Investment</t>
    <rPh sb="0" eb="4">
      <t>カブシキカイシャ</t>
    </rPh>
    <phoneticPr fontId="7"/>
  </si>
  <si>
    <t>市川　知也</t>
    <rPh sb="0" eb="2">
      <t>イチカワ</t>
    </rPh>
    <rPh sb="3" eb="5">
      <t>カズヤ</t>
    </rPh>
    <phoneticPr fontId="7"/>
  </si>
  <si>
    <t>小山　直美（本店）
中岡　知也（本店）</t>
    <rPh sb="0" eb="2">
      <t>コヤマ</t>
    </rPh>
    <rPh sb="3" eb="5">
      <t>ナオミ</t>
    </rPh>
    <rPh sb="6" eb="8">
      <t>ホンテン</t>
    </rPh>
    <rPh sb="10" eb="12">
      <t>ナカオカ</t>
    </rPh>
    <rPh sb="13" eb="15">
      <t>カズヤ</t>
    </rPh>
    <rPh sb="16" eb="18">
      <t>ホンテン</t>
    </rPh>
    <phoneticPr fontId="7"/>
  </si>
  <si>
    <t>東京都千代田区麹町１丁目４番地４</t>
    <rPh sb="0" eb="3">
      <t>トウキョウト</t>
    </rPh>
    <rPh sb="3" eb="7">
      <t>チヨダク</t>
    </rPh>
    <rPh sb="7" eb="9">
      <t>コウジマチ</t>
    </rPh>
    <rPh sb="10" eb="12">
      <t>チョウメ</t>
    </rPh>
    <rPh sb="13" eb="15">
      <t>バンチ</t>
    </rPh>
    <phoneticPr fontId="7"/>
  </si>
  <si>
    <t>03－6272－3659</t>
    <phoneticPr fontId="7"/>
  </si>
  <si>
    <t>国土交通大臣許可業者</t>
    <rPh sb="0" eb="2">
      <t>コクド</t>
    </rPh>
    <rPh sb="2" eb="4">
      <t>コウツウ</t>
    </rPh>
    <rPh sb="4" eb="6">
      <t>ダイジン</t>
    </rPh>
    <rPh sb="6" eb="8">
      <t>キョカ</t>
    </rPh>
    <rPh sb="8" eb="10">
      <t>ギョウシャ</t>
    </rPh>
    <phoneticPr fontId="7"/>
  </si>
  <si>
    <t>谷村　尚永</t>
    <rPh sb="0" eb="2">
      <t>タニムラ</t>
    </rPh>
    <rPh sb="3" eb="4">
      <t>ナオ</t>
    </rPh>
    <rPh sb="4" eb="5">
      <t>ナガ</t>
    </rPh>
    <phoneticPr fontId="7"/>
  </si>
  <si>
    <t>東京都千代田区丸の内２丁目７番２号</t>
    <phoneticPr fontId="7"/>
  </si>
  <si>
    <t>03－5288－5692</t>
    <phoneticPr fontId="7"/>
  </si>
  <si>
    <t>大臣許可事業者数</t>
    <rPh sb="0" eb="2">
      <t>ダイジン</t>
    </rPh>
    <rPh sb="2" eb="4">
      <t>キョカ</t>
    </rPh>
    <rPh sb="4" eb="7">
      <t>ジギョウシャ</t>
    </rPh>
    <rPh sb="7" eb="8">
      <t>スウ</t>
    </rPh>
    <phoneticPr fontId="7"/>
  </si>
  <si>
    <t>※特例投資家のみを事業参加者とする特例事業者のみの委託を受けて事業を実施する事業者。</t>
  </si>
  <si>
    <t>都道府県知事許可事業者</t>
    <rPh sb="0" eb="4">
      <t>トドウフケン</t>
    </rPh>
    <rPh sb="4" eb="6">
      <t>チジ</t>
    </rPh>
    <rPh sb="6" eb="8">
      <t>キョカ</t>
    </rPh>
    <rPh sb="8" eb="11">
      <t>ジギョウシャ</t>
    </rPh>
    <phoneticPr fontId="7"/>
  </si>
  <si>
    <t>北海道</t>
    <rPh sb="0" eb="3">
      <t>ホッカイドウ</t>
    </rPh>
    <phoneticPr fontId="7"/>
  </si>
  <si>
    <t>亀山　泰典</t>
    <rPh sb="0" eb="2">
      <t>カメヤマ</t>
    </rPh>
    <rPh sb="3" eb="5">
      <t>タイスケ</t>
    </rPh>
    <phoneticPr fontId="7"/>
  </si>
  <si>
    <t>北海道札幌市中央区南四条西６丁目８番地</t>
    <phoneticPr fontId="7"/>
  </si>
  <si>
    <t>品川　功</t>
    <rPh sb="0" eb="2">
      <t>シナガワ</t>
    </rPh>
    <rPh sb="3" eb="4">
      <t>コウ</t>
    </rPh>
    <phoneticPr fontId="7"/>
  </si>
  <si>
    <t>川口　泰司（本店）</t>
    <rPh sb="0" eb="2">
      <t>カワグチ</t>
    </rPh>
    <rPh sb="3" eb="5">
      <t>ヤスシ</t>
    </rPh>
    <rPh sb="6" eb="8">
      <t>ホンテン</t>
    </rPh>
    <phoneticPr fontId="7"/>
  </si>
  <si>
    <t>北海道札幌市中央区北五条西６丁目１番２３号第二北海道通信ビル</t>
    <phoneticPr fontId="7"/>
  </si>
  <si>
    <t>高橋　宏弥</t>
    <rPh sb="0" eb="2">
      <t>タカハシ</t>
    </rPh>
    <rPh sb="3" eb="5">
      <t>ヒロヤ</t>
    </rPh>
    <phoneticPr fontId="7"/>
  </si>
  <si>
    <t>山口　真司（本店）</t>
    <rPh sb="0" eb="2">
      <t>ヤマグチ</t>
    </rPh>
    <rPh sb="3" eb="5">
      <t>シンジ</t>
    </rPh>
    <rPh sb="6" eb="8">
      <t>ホンテン</t>
    </rPh>
    <phoneticPr fontId="7"/>
  </si>
  <si>
    <t>北海道札幌市中央区南二条西２５丁目１番２号</t>
    <phoneticPr fontId="7"/>
  </si>
  <si>
    <t>宮城県</t>
    <rPh sb="0" eb="3">
      <t>ミヤギケン</t>
    </rPh>
    <phoneticPr fontId="7"/>
  </si>
  <si>
    <t>結城　創</t>
    <rPh sb="0" eb="2">
      <t>ユウキ</t>
    </rPh>
    <rPh sb="3" eb="4">
      <t>ソウ</t>
    </rPh>
    <phoneticPr fontId="7"/>
  </si>
  <si>
    <t>玉井　裕之（本店）</t>
    <rPh sb="0" eb="2">
      <t>タマイ</t>
    </rPh>
    <rPh sb="3" eb="5">
      <t>ヒロユキ</t>
    </rPh>
    <rPh sb="6" eb="8">
      <t>ホンテン</t>
    </rPh>
    <phoneticPr fontId="7"/>
  </si>
  <si>
    <t>宮城県仙台市宮城野区幸町２丁目２３番１号</t>
    <phoneticPr fontId="7"/>
  </si>
  <si>
    <t>日下　敦</t>
    <rPh sb="0" eb="2">
      <t>クサカ</t>
    </rPh>
    <rPh sb="3" eb="4">
      <t>アツシ</t>
    </rPh>
    <phoneticPr fontId="7"/>
  </si>
  <si>
    <t>佐々木　勇一（本店）</t>
    <rPh sb="0" eb="3">
      <t>ササキ</t>
    </rPh>
    <rPh sb="4" eb="6">
      <t>ユウイチ</t>
    </rPh>
    <rPh sb="7" eb="9">
      <t>ホンテン</t>
    </rPh>
    <phoneticPr fontId="7"/>
  </si>
  <si>
    <t>宮城県仙台市青葉区本町１丁目５番３１号</t>
    <phoneticPr fontId="7"/>
  </si>
  <si>
    <t>茨城県</t>
    <rPh sb="0" eb="3">
      <t>イバラキケン</t>
    </rPh>
    <phoneticPr fontId="7"/>
  </si>
  <si>
    <t>茨城県水戸市南町２丁目４番３３号</t>
    <phoneticPr fontId="7"/>
  </si>
  <si>
    <t>五十嵐　徹</t>
    <rPh sb="0" eb="3">
      <t>イガラシ</t>
    </rPh>
    <rPh sb="4" eb="5">
      <t>トオル</t>
    </rPh>
    <phoneticPr fontId="7"/>
  </si>
  <si>
    <t>茨城県つくば市竹園２丁目２番地４</t>
    <phoneticPr fontId="7"/>
  </si>
  <si>
    <t>栃木県</t>
    <rPh sb="0" eb="3">
      <t>トチギケン</t>
    </rPh>
    <phoneticPr fontId="7"/>
  </si>
  <si>
    <t>岩本　大二郎</t>
    <rPh sb="0" eb="2">
      <t>イワモト</t>
    </rPh>
    <rPh sb="3" eb="6">
      <t>ダイジロウ</t>
    </rPh>
    <phoneticPr fontId="7"/>
  </si>
  <si>
    <t>稲松　友美（本店）</t>
    <rPh sb="0" eb="2">
      <t>イナマツ</t>
    </rPh>
    <rPh sb="3" eb="5">
      <t>トモミ</t>
    </rPh>
    <rPh sb="6" eb="8">
      <t>ホンテン</t>
    </rPh>
    <phoneticPr fontId="7"/>
  </si>
  <si>
    <t>栃木県那須郡那須町大字高久乙字遅山３３７６番地</t>
    <phoneticPr fontId="7"/>
  </si>
  <si>
    <t>埼玉県</t>
    <rPh sb="0" eb="2">
      <t>サイタマ</t>
    </rPh>
    <rPh sb="2" eb="3">
      <t>ケン</t>
    </rPh>
    <phoneticPr fontId="7"/>
  </si>
  <si>
    <t>塙　圭二</t>
    <rPh sb="0" eb="1">
      <t>ハニワ</t>
    </rPh>
    <rPh sb="2" eb="3">
      <t>ケイ</t>
    </rPh>
    <rPh sb="3" eb="4">
      <t>フタ</t>
    </rPh>
    <phoneticPr fontId="7"/>
  </si>
  <si>
    <t>松澤　修（本店）</t>
    <rPh sb="0" eb="2">
      <t>マツザワ</t>
    </rPh>
    <rPh sb="3" eb="4">
      <t>オサム</t>
    </rPh>
    <rPh sb="5" eb="7">
      <t>ホンテン</t>
    </rPh>
    <phoneticPr fontId="7"/>
  </si>
  <si>
    <t>埼玉県本庄市西富田７６２番地１</t>
    <phoneticPr fontId="7"/>
  </si>
  <si>
    <t>小山　陽一郎</t>
    <rPh sb="0" eb="2">
      <t>コヤマ</t>
    </rPh>
    <rPh sb="3" eb="6">
      <t>ヨウイチロウ</t>
    </rPh>
    <phoneticPr fontId="7"/>
  </si>
  <si>
    <t>高田　茂（本店）</t>
    <rPh sb="0" eb="2">
      <t>タカダ</t>
    </rPh>
    <rPh sb="3" eb="4">
      <t>シゲル</t>
    </rPh>
    <rPh sb="5" eb="7">
      <t>ホンテン</t>
    </rPh>
    <phoneticPr fontId="7"/>
  </si>
  <si>
    <t>埼玉県さいたま市浦和区高砂１丁目２番１号</t>
    <phoneticPr fontId="7"/>
  </si>
  <si>
    <t>東京都</t>
    <rPh sb="0" eb="3">
      <t>トウキョウト</t>
    </rPh>
    <phoneticPr fontId="7"/>
  </si>
  <si>
    <t>大槻　恵邦（本店）</t>
    <rPh sb="0" eb="2">
      <t>オオツキ</t>
    </rPh>
    <rPh sb="3" eb="4">
      <t>ケイ</t>
    </rPh>
    <rPh sb="4" eb="5">
      <t>クニ</t>
    </rPh>
    <rPh sb="6" eb="8">
      <t>ホンテン</t>
    </rPh>
    <phoneticPr fontId="7"/>
  </si>
  <si>
    <t>東京都港区浜松町２丁目４番１号</t>
    <phoneticPr fontId="7"/>
  </si>
  <si>
    <t>安田　守</t>
    <rPh sb="0" eb="2">
      <t>ヤスダ</t>
    </rPh>
    <rPh sb="3" eb="4">
      <t>マモ</t>
    </rPh>
    <phoneticPr fontId="7"/>
  </si>
  <si>
    <t>伊達　美和子</t>
    <phoneticPr fontId="7"/>
  </si>
  <si>
    <t>山村　真人（本店）</t>
    <rPh sb="0" eb="2">
      <t>ヤマムラ</t>
    </rPh>
    <rPh sb="3" eb="5">
      <t>マヒト</t>
    </rPh>
    <rPh sb="6" eb="8">
      <t>ホンテン</t>
    </rPh>
    <phoneticPr fontId="7"/>
  </si>
  <si>
    <t>東京都港区虎ノ門４丁目１番１号</t>
    <phoneticPr fontId="7"/>
  </si>
  <si>
    <t>大澤　勝</t>
    <rPh sb="0" eb="2">
      <t>オオサワ</t>
    </rPh>
    <rPh sb="3" eb="4">
      <t>カツ</t>
    </rPh>
    <phoneticPr fontId="7"/>
  </si>
  <si>
    <t>浅井　恭人（本店）</t>
    <rPh sb="0" eb="2">
      <t>アサイ</t>
    </rPh>
    <rPh sb="3" eb="4">
      <t>ヤスシ</t>
    </rPh>
    <rPh sb="4" eb="5">
      <t>ヒト</t>
    </rPh>
    <rPh sb="6" eb="8">
      <t>ホンテン</t>
    </rPh>
    <phoneticPr fontId="7"/>
  </si>
  <si>
    <t>東京都新宿区西新宿６丁目２４番１号</t>
    <phoneticPr fontId="7"/>
  </si>
  <si>
    <t>齋藤　宏樹</t>
    <rPh sb="0" eb="2">
      <t>サイトウ</t>
    </rPh>
    <rPh sb="3" eb="5">
      <t>ヒロキ</t>
    </rPh>
    <phoneticPr fontId="7"/>
  </si>
  <si>
    <t>祖父江　元樹（本店）</t>
    <rPh sb="0" eb="3">
      <t>ソフエ</t>
    </rPh>
    <rPh sb="4" eb="6">
      <t>モトキ</t>
    </rPh>
    <rPh sb="7" eb="9">
      <t>ホンテン</t>
    </rPh>
    <phoneticPr fontId="7"/>
  </si>
  <si>
    <t>東京都中央区日本橋１丁目４番１号</t>
    <phoneticPr fontId="7"/>
  </si>
  <si>
    <t>猪目　進吾（本店）</t>
    <rPh sb="0" eb="2">
      <t>イノメ</t>
    </rPh>
    <rPh sb="3" eb="4">
      <t>ススム</t>
    </rPh>
    <rPh sb="4" eb="5">
      <t>ゴ</t>
    </rPh>
    <rPh sb="6" eb="8">
      <t>ホンテン</t>
    </rPh>
    <phoneticPr fontId="7"/>
  </si>
  <si>
    <t>勝海　貴浩（本店）</t>
    <rPh sb="0" eb="2">
      <t>カツミ</t>
    </rPh>
    <rPh sb="3" eb="5">
      <t>タカヒロ</t>
    </rPh>
    <rPh sb="6" eb="8">
      <t>ホンテン</t>
    </rPh>
    <phoneticPr fontId="7"/>
  </si>
  <si>
    <t>東京都中央区京橋２丁目１６番１号</t>
    <phoneticPr fontId="7"/>
  </si>
  <si>
    <t>武藤　弥</t>
    <rPh sb="0" eb="2">
      <t>ムトウ</t>
    </rPh>
    <rPh sb="3" eb="4">
      <t>ヤ</t>
    </rPh>
    <phoneticPr fontId="7"/>
  </si>
  <si>
    <t>東京都港区南青山２丁目２６番１号</t>
    <phoneticPr fontId="7"/>
  </si>
  <si>
    <t>林田　光司</t>
    <rPh sb="0" eb="2">
      <t>ハヤシダ</t>
    </rPh>
    <rPh sb="3" eb="5">
      <t>ヒカリツカサ</t>
    </rPh>
    <phoneticPr fontId="7"/>
  </si>
  <si>
    <t>丹波　正行（本店）</t>
    <rPh sb="0" eb="2">
      <t>タンバ</t>
    </rPh>
    <rPh sb="3" eb="5">
      <t>マサユキ</t>
    </rPh>
    <rPh sb="6" eb="8">
      <t>ホンテン</t>
    </rPh>
    <phoneticPr fontId="7"/>
  </si>
  <si>
    <t>東京都千代田区神田美土代町１番地</t>
    <phoneticPr fontId="7"/>
  </si>
  <si>
    <t>嘉村　徹</t>
    <rPh sb="0" eb="2">
      <t>ヨシムラ</t>
    </rPh>
    <rPh sb="3" eb="4">
      <t>トオル</t>
    </rPh>
    <phoneticPr fontId="7"/>
  </si>
  <si>
    <t>木村　研太（本店）</t>
    <rPh sb="0" eb="2">
      <t>キムラ</t>
    </rPh>
    <rPh sb="3" eb="4">
      <t>ケン</t>
    </rPh>
    <rPh sb="4" eb="5">
      <t>タ</t>
    </rPh>
    <rPh sb="6" eb="8">
      <t>ホンテン</t>
    </rPh>
    <phoneticPr fontId="7"/>
  </si>
  <si>
    <t>東京都中央区日本橋室町３丁目２番１号</t>
    <phoneticPr fontId="7"/>
  </si>
  <si>
    <t>大砂　一史</t>
    <rPh sb="0" eb="2">
      <t>オオスナ</t>
    </rPh>
    <rPh sb="3" eb="5">
      <t>カズシ</t>
    </rPh>
    <phoneticPr fontId="7"/>
  </si>
  <si>
    <t>渡邉　大輔（本店）</t>
    <rPh sb="0" eb="2">
      <t>ワタナベ</t>
    </rPh>
    <rPh sb="3" eb="5">
      <t>ダイスケ</t>
    </rPh>
    <rPh sb="6" eb="8">
      <t>ホンテン</t>
    </rPh>
    <phoneticPr fontId="7"/>
  </si>
  <si>
    <t>東京都港区新橋１丁目１８番２１号</t>
    <phoneticPr fontId="7"/>
  </si>
  <si>
    <t>栁瀨　鳳憲</t>
    <rPh sb="0" eb="2">
      <t>ヤナセ</t>
    </rPh>
    <rPh sb="3" eb="4">
      <t>オオトリ</t>
    </rPh>
    <rPh sb="4" eb="5">
      <t>ケン</t>
    </rPh>
    <phoneticPr fontId="7"/>
  </si>
  <si>
    <t>坂井　宏光（本店）</t>
    <rPh sb="0" eb="2">
      <t>サカイ</t>
    </rPh>
    <rPh sb="3" eb="5">
      <t>ヒロミツ</t>
    </rPh>
    <rPh sb="6" eb="8">
      <t>ホンテン</t>
    </rPh>
    <phoneticPr fontId="7"/>
  </si>
  <si>
    <t>東京都千代田区二番町１２番地３</t>
    <phoneticPr fontId="7"/>
  </si>
  <si>
    <t>東京都中央区日本橋兜町１番１０号</t>
    <phoneticPr fontId="7"/>
  </si>
  <si>
    <t>山本　伸一</t>
    <rPh sb="0" eb="2">
      <t>ヤマモト</t>
    </rPh>
    <rPh sb="3" eb="5">
      <t>シンイチ</t>
    </rPh>
    <phoneticPr fontId="7"/>
  </si>
  <si>
    <t>東京都中央区銀座５丁目１２番８号</t>
    <phoneticPr fontId="7"/>
  </si>
  <si>
    <t>久保田　康裕</t>
    <rPh sb="0" eb="3">
      <t>クボタ</t>
    </rPh>
    <rPh sb="4" eb="6">
      <t>ヤスヒロ</t>
    </rPh>
    <phoneticPr fontId="7"/>
  </si>
  <si>
    <t>東京都渋谷区神南１丁目１５番３号</t>
    <phoneticPr fontId="7"/>
  </si>
  <si>
    <t>尾池　雄二</t>
    <rPh sb="0" eb="2">
      <t>オイケ</t>
    </rPh>
    <rPh sb="3" eb="5">
      <t>ユウジ</t>
    </rPh>
    <phoneticPr fontId="7"/>
  </si>
  <si>
    <t>小野　文秀（本店）</t>
    <rPh sb="0" eb="2">
      <t>オノ</t>
    </rPh>
    <rPh sb="3" eb="5">
      <t>フミヒデ</t>
    </rPh>
    <rPh sb="6" eb="8">
      <t>ホンテン</t>
    </rPh>
    <phoneticPr fontId="7"/>
  </si>
  <si>
    <t>東京都港区六本木５丁目１番３号</t>
    <phoneticPr fontId="7"/>
  </si>
  <si>
    <t>俊成　誠司</t>
    <rPh sb="0" eb="2">
      <t>トシナリ</t>
    </rPh>
    <rPh sb="3" eb="5">
      <t>セイジ</t>
    </rPh>
    <phoneticPr fontId="7"/>
  </si>
  <si>
    <t>東川　亨（本店）
鈴木　貴子（本店）</t>
    <rPh sb="0" eb="2">
      <t>ヒガシカワ</t>
    </rPh>
    <rPh sb="3" eb="4">
      <t>トオル</t>
    </rPh>
    <rPh sb="5" eb="7">
      <t>ホンテン</t>
    </rPh>
    <rPh sb="9" eb="11">
      <t>スズキ</t>
    </rPh>
    <rPh sb="12" eb="14">
      <t>タカコ</t>
    </rPh>
    <rPh sb="15" eb="17">
      <t>ホンテン</t>
    </rPh>
    <rPh sb="16" eb="17">
      <t>タニモト</t>
    </rPh>
    <phoneticPr fontId="7"/>
  </si>
  <si>
    <t>原川　久司</t>
    <rPh sb="0" eb="2">
      <t>ハラカワ</t>
    </rPh>
    <rPh sb="3" eb="5">
      <t>ヒサシ</t>
    </rPh>
    <phoneticPr fontId="7"/>
  </si>
  <si>
    <t>望月　誠史（本店）</t>
    <rPh sb="0" eb="2">
      <t>モチヅキ</t>
    </rPh>
    <rPh sb="3" eb="4">
      <t>マコト</t>
    </rPh>
    <rPh sb="4" eb="5">
      <t>シ</t>
    </rPh>
    <rPh sb="6" eb="8">
      <t>ホンテン</t>
    </rPh>
    <phoneticPr fontId="7"/>
  </si>
  <si>
    <t>東京都渋谷区渋谷１丁目９番８号</t>
    <phoneticPr fontId="7"/>
  </si>
  <si>
    <t>矢吹　満</t>
    <rPh sb="0" eb="2">
      <t>ヤブキ</t>
    </rPh>
    <rPh sb="3" eb="4">
      <t>ミツル</t>
    </rPh>
    <phoneticPr fontId="7"/>
  </si>
  <si>
    <t>東京都目黒区目黒２丁目１０番１１号</t>
    <phoneticPr fontId="7"/>
  </si>
  <si>
    <t>木本　啓紀</t>
    <rPh sb="0" eb="2">
      <t>キモト</t>
    </rPh>
    <rPh sb="3" eb="5">
      <t>ヒロキ</t>
    </rPh>
    <phoneticPr fontId="7"/>
  </si>
  <si>
    <t>海渕　彬（本店）</t>
    <rPh sb="0" eb="1">
      <t>ウミ</t>
    </rPh>
    <rPh sb="1" eb="2">
      <t>フチ</t>
    </rPh>
    <rPh sb="3" eb="4">
      <t>アキラ</t>
    </rPh>
    <rPh sb="5" eb="7">
      <t>ホンテン</t>
    </rPh>
    <phoneticPr fontId="7"/>
  </si>
  <si>
    <t>東京都中央区銀座４丁目１２番１５号歌舞伎座タワー</t>
    <phoneticPr fontId="7"/>
  </si>
  <si>
    <t>國師　康平</t>
    <rPh sb="0" eb="1">
      <t>コク</t>
    </rPh>
    <rPh sb="1" eb="2">
      <t>シ</t>
    </rPh>
    <rPh sb="3" eb="5">
      <t>コウヘイ</t>
    </rPh>
    <phoneticPr fontId="7"/>
  </si>
  <si>
    <t>石原　正徳（本店）</t>
    <rPh sb="0" eb="2">
      <t>イシハラ</t>
    </rPh>
    <rPh sb="3" eb="5">
      <t>マサノリ</t>
    </rPh>
    <rPh sb="6" eb="8">
      <t>ホンテン</t>
    </rPh>
    <phoneticPr fontId="7"/>
  </si>
  <si>
    <t>東京都渋谷区恵比寿４丁目３番８号</t>
    <phoneticPr fontId="7"/>
  </si>
  <si>
    <t>田島　克洋</t>
    <rPh sb="0" eb="2">
      <t>タジマ</t>
    </rPh>
    <rPh sb="3" eb="5">
      <t>カツヒロ</t>
    </rPh>
    <phoneticPr fontId="7"/>
  </si>
  <si>
    <t>内海　嘉一（本店）</t>
    <rPh sb="0" eb="2">
      <t>ウツミ</t>
    </rPh>
    <rPh sb="3" eb="5">
      <t>ヨシカズ</t>
    </rPh>
    <rPh sb="6" eb="8">
      <t>ホンテン</t>
    </rPh>
    <phoneticPr fontId="7"/>
  </si>
  <si>
    <t>東京都千代田区麹町１丁目４番地</t>
    <phoneticPr fontId="7"/>
  </si>
  <si>
    <t>藤田　進一</t>
    <rPh sb="0" eb="2">
      <t>フジタ</t>
    </rPh>
    <rPh sb="3" eb="5">
      <t>シンイチ</t>
    </rPh>
    <phoneticPr fontId="7"/>
  </si>
  <si>
    <t>東京都千代田区大手町１丁目９番７号</t>
    <phoneticPr fontId="7"/>
  </si>
  <si>
    <t>池田　昌宏</t>
    <rPh sb="0" eb="2">
      <t>イケダ</t>
    </rPh>
    <rPh sb="3" eb="5">
      <t>マサヒロ</t>
    </rPh>
    <phoneticPr fontId="7"/>
  </si>
  <si>
    <t>安田　美和（本店）</t>
    <rPh sb="0" eb="2">
      <t>ヤスダ</t>
    </rPh>
    <rPh sb="3" eb="5">
      <t>ミワ</t>
    </rPh>
    <rPh sb="6" eb="8">
      <t>ホンテン</t>
    </rPh>
    <phoneticPr fontId="7"/>
  </si>
  <si>
    <t>東京都品川区大井１丁目４７番１号</t>
    <phoneticPr fontId="7"/>
  </si>
  <si>
    <t>星野　大記</t>
    <rPh sb="0" eb="2">
      <t>ホシノ</t>
    </rPh>
    <rPh sb="3" eb="5">
      <t>タイキ</t>
    </rPh>
    <phoneticPr fontId="7"/>
  </si>
  <si>
    <t>豊島　義憲（本店）</t>
    <rPh sb="0" eb="2">
      <t>トヨシマ</t>
    </rPh>
    <rPh sb="3" eb="4">
      <t>タダシ</t>
    </rPh>
    <rPh sb="6" eb="8">
      <t>ホンテン</t>
    </rPh>
    <phoneticPr fontId="7"/>
  </si>
  <si>
    <t>冨満　浩二（本店）</t>
    <rPh sb="0" eb="2">
      <t>トミミツ</t>
    </rPh>
    <rPh sb="3" eb="5">
      <t>コウジ</t>
    </rPh>
    <rPh sb="6" eb="8">
      <t>ホンテン</t>
    </rPh>
    <phoneticPr fontId="7"/>
  </si>
  <si>
    <t>蜂谷　二郎</t>
    <rPh sb="0" eb="2">
      <t>ハチヤ</t>
    </rPh>
    <rPh sb="3" eb="5">
      <t>ジロウ</t>
    </rPh>
    <phoneticPr fontId="7"/>
  </si>
  <si>
    <t>東京都渋谷区千駄ヶ谷３丁目２番１号</t>
    <phoneticPr fontId="7"/>
  </si>
  <si>
    <t>03－6264－2590</t>
    <phoneticPr fontId="7"/>
  </si>
  <si>
    <t>金　大仲</t>
    <rPh sb="0" eb="1">
      <t>キン</t>
    </rPh>
    <rPh sb="2" eb="3">
      <t>ダイ</t>
    </rPh>
    <rPh sb="3" eb="4">
      <t>ナカ</t>
    </rPh>
    <phoneticPr fontId="7"/>
  </si>
  <si>
    <t>東京都渋谷区道玄坂１丁目１２番１号</t>
    <phoneticPr fontId="7"/>
  </si>
  <si>
    <t>北野　孝</t>
    <rPh sb="0" eb="2">
      <t>キタノ</t>
    </rPh>
    <rPh sb="3" eb="4">
      <t>タカシ</t>
    </rPh>
    <phoneticPr fontId="7"/>
  </si>
  <si>
    <t>小針　保隆（本店）</t>
    <rPh sb="0" eb="2">
      <t>コバリ</t>
    </rPh>
    <rPh sb="3" eb="5">
      <t>ヤスタカ</t>
    </rPh>
    <rPh sb="6" eb="8">
      <t>ホンテン</t>
    </rPh>
    <phoneticPr fontId="7"/>
  </si>
  <si>
    <t>東京都港区北青山３丁目２番５号</t>
    <phoneticPr fontId="7"/>
  </si>
  <si>
    <t>尾崎　直也</t>
    <rPh sb="0" eb="2">
      <t>オザキ</t>
    </rPh>
    <rPh sb="3" eb="5">
      <t>ナオヤ</t>
    </rPh>
    <phoneticPr fontId="7"/>
  </si>
  <si>
    <t>小林　聡（本店）</t>
    <rPh sb="0" eb="2">
      <t>コバヤシ</t>
    </rPh>
    <rPh sb="3" eb="4">
      <t>サトル</t>
    </rPh>
    <rPh sb="5" eb="7">
      <t>ホンテン</t>
    </rPh>
    <phoneticPr fontId="7"/>
  </si>
  <si>
    <t>東京都渋谷区神南１丁目２０番１５号</t>
    <phoneticPr fontId="7"/>
  </si>
  <si>
    <t>榮　章博</t>
    <phoneticPr fontId="7"/>
  </si>
  <si>
    <t>東京都豊島区南池袋１丁目１６番１５号</t>
    <phoneticPr fontId="7"/>
  </si>
  <si>
    <t>松木　正一郎</t>
    <rPh sb="0" eb="2">
      <t>マツキ</t>
    </rPh>
    <rPh sb="3" eb="6">
      <t>ショウイチロウ</t>
    </rPh>
    <phoneticPr fontId="7"/>
  </si>
  <si>
    <t>佐藤　浩一（本店）</t>
    <rPh sb="0" eb="2">
      <t>サトウ</t>
    </rPh>
    <rPh sb="3" eb="5">
      <t>コウイチ</t>
    </rPh>
    <rPh sb="6" eb="8">
      <t>ホンテン</t>
    </rPh>
    <phoneticPr fontId="7"/>
  </si>
  <si>
    <t>東京都渋谷区恵比寿４丁目１７番３号</t>
    <phoneticPr fontId="7"/>
  </si>
  <si>
    <t>倉持　正之</t>
    <rPh sb="0" eb="2">
      <t>クラモチ</t>
    </rPh>
    <rPh sb="3" eb="5">
      <t>マサユキ</t>
    </rPh>
    <phoneticPr fontId="7"/>
  </si>
  <si>
    <t>玉城　健太（本店）</t>
    <rPh sb="0" eb="2">
      <t>タマシロ</t>
    </rPh>
    <rPh sb="3" eb="5">
      <t>ケンタ</t>
    </rPh>
    <rPh sb="6" eb="8">
      <t>ホンテン</t>
    </rPh>
    <phoneticPr fontId="7"/>
  </si>
  <si>
    <t>長谷川　尚博（本店）</t>
    <rPh sb="0" eb="3">
      <t>ハセガワ</t>
    </rPh>
    <rPh sb="4" eb="5">
      <t>ナオ</t>
    </rPh>
    <rPh sb="5" eb="6">
      <t>ヒロ</t>
    </rPh>
    <rPh sb="7" eb="9">
      <t>ホンテン</t>
    </rPh>
    <phoneticPr fontId="7"/>
  </si>
  <si>
    <t>東京都新宿区西新宿６丁目１４番１号</t>
    <phoneticPr fontId="7"/>
  </si>
  <si>
    <t>長嶋　義和</t>
    <rPh sb="0" eb="2">
      <t>ナガシマ</t>
    </rPh>
    <rPh sb="3" eb="5">
      <t>ヨシカズ</t>
    </rPh>
    <phoneticPr fontId="7"/>
  </si>
  <si>
    <t>大和田　昌宏（本店）</t>
    <rPh sb="0" eb="3">
      <t>オオワダ</t>
    </rPh>
    <rPh sb="4" eb="6">
      <t>マサヒロ</t>
    </rPh>
    <rPh sb="7" eb="9">
      <t>ホンテン</t>
    </rPh>
    <phoneticPr fontId="7"/>
  </si>
  <si>
    <t>東京都新宿区西新宿７丁目２０番１号住友不動産西新宿ビル</t>
    <phoneticPr fontId="7"/>
  </si>
  <si>
    <t>近藤　学</t>
    <rPh sb="0" eb="2">
      <t>コンドウ</t>
    </rPh>
    <rPh sb="3" eb="4">
      <t>マナ</t>
    </rPh>
    <phoneticPr fontId="7"/>
  </si>
  <si>
    <t>山田　浩司（本店）</t>
    <rPh sb="0" eb="2">
      <t>ヤマダ</t>
    </rPh>
    <rPh sb="3" eb="5">
      <t>コウジ</t>
    </rPh>
    <rPh sb="6" eb="8">
      <t>ホンテン</t>
    </rPh>
    <phoneticPr fontId="7"/>
  </si>
  <si>
    <t xml:space="preserve">東京都新宿区新宿４丁目３番１７号	</t>
    <phoneticPr fontId="7"/>
  </si>
  <si>
    <t>吉村　拓</t>
    <rPh sb="0" eb="2">
      <t>ヨシムラ</t>
    </rPh>
    <rPh sb="3" eb="4">
      <t>タク</t>
    </rPh>
    <phoneticPr fontId="7"/>
  </si>
  <si>
    <t>櫻井　大衞（本店）
河合　千尋（本店）</t>
    <rPh sb="0" eb="2">
      <t>サクライ</t>
    </rPh>
    <rPh sb="3" eb="4">
      <t>ダイ</t>
    </rPh>
    <rPh sb="6" eb="8">
      <t>ホンテン</t>
    </rPh>
    <rPh sb="10" eb="12">
      <t>カワイ</t>
    </rPh>
    <rPh sb="13" eb="15">
      <t>チヒロ</t>
    </rPh>
    <rPh sb="16" eb="18">
      <t>ホンテン</t>
    </rPh>
    <phoneticPr fontId="7"/>
  </si>
  <si>
    <t>東京都港区港南２丁目１６番４号品川グランドセントラルタワー１７階</t>
    <phoneticPr fontId="7"/>
  </si>
  <si>
    <t>清水　剛</t>
    <rPh sb="0" eb="2">
      <t>シミズ</t>
    </rPh>
    <rPh sb="3" eb="4">
      <t>ツヨシ</t>
    </rPh>
    <phoneticPr fontId="7"/>
  </si>
  <si>
    <t>井筒　秀樹</t>
    <rPh sb="0" eb="1">
      <t>イ</t>
    </rPh>
    <rPh sb="1" eb="2">
      <t>ツツ</t>
    </rPh>
    <rPh sb="3" eb="5">
      <t>ヒデキ</t>
    </rPh>
    <phoneticPr fontId="7"/>
  </si>
  <si>
    <t>七原　設文（本店）</t>
    <rPh sb="0" eb="2">
      <t>ナナハラ</t>
    </rPh>
    <rPh sb="3" eb="4">
      <t>セツ</t>
    </rPh>
    <rPh sb="4" eb="5">
      <t>ブン</t>
    </rPh>
    <rPh sb="6" eb="8">
      <t>ホンテン</t>
    </rPh>
    <phoneticPr fontId="7"/>
  </si>
  <si>
    <t>東京都港区六本木１丁目６番１号泉ガーデンタワー</t>
    <phoneticPr fontId="7"/>
  </si>
  <si>
    <t>前田　健司</t>
    <rPh sb="0" eb="2">
      <t>マエダ</t>
    </rPh>
    <rPh sb="3" eb="5">
      <t>ケンジ</t>
    </rPh>
    <phoneticPr fontId="7"/>
  </si>
  <si>
    <t>吉田　佳弘（本店）</t>
    <rPh sb="0" eb="2">
      <t>ヨシダ</t>
    </rPh>
    <rPh sb="3" eb="5">
      <t>ヨシヒロ</t>
    </rPh>
    <rPh sb="6" eb="8">
      <t>ホンテン</t>
    </rPh>
    <phoneticPr fontId="7"/>
  </si>
  <si>
    <t>東京都港区海岸３丁目１５番１５号</t>
    <phoneticPr fontId="7"/>
  </si>
  <si>
    <t>蜂谷　実</t>
    <rPh sb="0" eb="2">
      <t>ハチヤ</t>
    </rPh>
    <rPh sb="3" eb="4">
      <t>ミノル</t>
    </rPh>
    <phoneticPr fontId="7"/>
  </si>
  <si>
    <t>薦田　公一（本店）</t>
    <rPh sb="0" eb="2">
      <t>コモダ</t>
    </rPh>
    <rPh sb="3" eb="5">
      <t>コウイチ</t>
    </rPh>
    <rPh sb="6" eb="8">
      <t>ホンテン</t>
    </rPh>
    <phoneticPr fontId="7"/>
  </si>
  <si>
    <t>東京都中央区京橋２丁目１４番１号</t>
    <phoneticPr fontId="7"/>
  </si>
  <si>
    <t>須田　俊之</t>
    <rPh sb="0" eb="2">
      <t>スダ</t>
    </rPh>
    <rPh sb="3" eb="5">
      <t>トシユキ</t>
    </rPh>
    <phoneticPr fontId="7"/>
  </si>
  <si>
    <t>東京都港区麻布十番１丁目２番３号</t>
    <phoneticPr fontId="7"/>
  </si>
  <si>
    <t>奥野　ゆり</t>
    <rPh sb="0" eb="2">
      <t>オクノ</t>
    </rPh>
    <phoneticPr fontId="7"/>
  </si>
  <si>
    <t>池　和史（本店）</t>
    <rPh sb="0" eb="1">
      <t>イケ</t>
    </rPh>
    <rPh sb="2" eb="4">
      <t>カズフミ</t>
    </rPh>
    <rPh sb="5" eb="7">
      <t>ホンテン</t>
    </rPh>
    <phoneticPr fontId="7"/>
  </si>
  <si>
    <t>東京都足立区竹の塚１丁目３３番３号</t>
    <phoneticPr fontId="7"/>
  </si>
  <si>
    <t>田中　克尚</t>
    <rPh sb="0" eb="2">
      <t>タナカ</t>
    </rPh>
    <rPh sb="3" eb="5">
      <t>カツナオ</t>
    </rPh>
    <phoneticPr fontId="7"/>
  </si>
  <si>
    <t>荏原　盛人（本店）</t>
    <rPh sb="0" eb="2">
      <t>エバラ</t>
    </rPh>
    <rPh sb="3" eb="5">
      <t>モリヒト</t>
    </rPh>
    <rPh sb="6" eb="8">
      <t>ホンテン</t>
    </rPh>
    <phoneticPr fontId="7"/>
  </si>
  <si>
    <t>東京都港区六本木７丁目４番１号</t>
    <phoneticPr fontId="7"/>
  </si>
  <si>
    <t>藤田　賢一</t>
    <rPh sb="0" eb="2">
      <t>フジタ</t>
    </rPh>
    <rPh sb="3" eb="5">
      <t>ケンイチ</t>
    </rPh>
    <phoneticPr fontId="7"/>
  </si>
  <si>
    <t>東京都品川区西五反田７丁目１７番７号</t>
    <phoneticPr fontId="7"/>
  </si>
  <si>
    <t>冨吉　範明</t>
    <rPh sb="0" eb="2">
      <t>トミヨシ</t>
    </rPh>
    <rPh sb="3" eb="5">
      <t>ノリアキ</t>
    </rPh>
    <phoneticPr fontId="7"/>
  </si>
  <si>
    <t xml:space="preserve">東京都中央区銀座６丁目１０番１号	</t>
    <phoneticPr fontId="7"/>
  </si>
  <si>
    <t>中内　準</t>
    <rPh sb="0" eb="2">
      <t>ナカウチ</t>
    </rPh>
    <rPh sb="3" eb="4">
      <t>ジュン</t>
    </rPh>
    <phoneticPr fontId="7"/>
  </si>
  <si>
    <t>魚住　剛（本店）</t>
    <rPh sb="0" eb="2">
      <t>ウオズミ</t>
    </rPh>
    <rPh sb="3" eb="4">
      <t>ツヨシ</t>
    </rPh>
    <rPh sb="5" eb="7">
      <t>ホンテン</t>
    </rPh>
    <phoneticPr fontId="7"/>
  </si>
  <si>
    <t>石橋　泰寛</t>
    <rPh sb="0" eb="2">
      <t>イシバシ</t>
    </rPh>
    <rPh sb="3" eb="5">
      <t>ヤスヒロ</t>
    </rPh>
    <phoneticPr fontId="7"/>
  </si>
  <si>
    <t>安齋　祥平（本店）</t>
    <rPh sb="0" eb="2">
      <t>アンザイ</t>
    </rPh>
    <rPh sb="3" eb="5">
      <t>ショウヘイ</t>
    </rPh>
    <rPh sb="6" eb="8">
      <t>ホンテン</t>
    </rPh>
    <phoneticPr fontId="7"/>
  </si>
  <si>
    <t>東京都港区新橋２丁目１６番１号</t>
    <phoneticPr fontId="7"/>
  </si>
  <si>
    <t>佐藤　満</t>
    <rPh sb="0" eb="2">
      <t>サトウ</t>
    </rPh>
    <rPh sb="3" eb="4">
      <t>ミツル</t>
    </rPh>
    <phoneticPr fontId="7"/>
  </si>
  <si>
    <t>松村　拓治（本店）</t>
    <rPh sb="0" eb="2">
      <t>マツムラ</t>
    </rPh>
    <rPh sb="3" eb="4">
      <t>タク</t>
    </rPh>
    <rPh sb="4" eb="5">
      <t>ジ</t>
    </rPh>
    <rPh sb="6" eb="8">
      <t>ホンテン</t>
    </rPh>
    <phoneticPr fontId="7"/>
  </si>
  <si>
    <t>東京都渋谷区神宮前６丁目１２番２０号</t>
    <phoneticPr fontId="7"/>
  </si>
  <si>
    <t>籾山　敦輝典</t>
    <phoneticPr fontId="7"/>
  </si>
  <si>
    <t>北嶋　憲（本店）</t>
    <rPh sb="0" eb="2">
      <t>キタジマ</t>
    </rPh>
    <rPh sb="3" eb="4">
      <t>ケン</t>
    </rPh>
    <rPh sb="5" eb="7">
      <t>ホンテン</t>
    </rPh>
    <phoneticPr fontId="7"/>
  </si>
  <si>
    <t>東京都中野区弥生町２丁目４番９号ツナシマ第３ビル５階</t>
    <phoneticPr fontId="7"/>
  </si>
  <si>
    <t>和泉　隆弘</t>
    <rPh sb="0" eb="2">
      <t>イズミ</t>
    </rPh>
    <rPh sb="3" eb="5">
      <t>タカヒロ</t>
    </rPh>
    <phoneticPr fontId="7"/>
  </si>
  <si>
    <t>鈴木　宏明（本店）</t>
    <rPh sb="0" eb="2">
      <t>スズキ</t>
    </rPh>
    <rPh sb="3" eb="5">
      <t>ヒロアキ</t>
    </rPh>
    <rPh sb="6" eb="8">
      <t>ホンテン</t>
    </rPh>
    <phoneticPr fontId="7"/>
  </si>
  <si>
    <t>東京都港区虎ノ門４丁目3番１号城山トラストタワー３３階</t>
    <rPh sb="0" eb="3">
      <t>トウキョウト</t>
    </rPh>
    <rPh sb="3" eb="5">
      <t>ミナトク</t>
    </rPh>
    <rPh sb="5" eb="6">
      <t>トラ</t>
    </rPh>
    <rPh sb="7" eb="8">
      <t>モン</t>
    </rPh>
    <rPh sb="9" eb="11">
      <t>チョウメ</t>
    </rPh>
    <rPh sb="12" eb="13">
      <t>バン</t>
    </rPh>
    <rPh sb="14" eb="15">
      <t>ゴウ</t>
    </rPh>
    <rPh sb="15" eb="17">
      <t>シロヤマ</t>
    </rPh>
    <rPh sb="26" eb="27">
      <t>カイ</t>
    </rPh>
    <phoneticPr fontId="7"/>
  </si>
  <si>
    <t>松本　修</t>
    <rPh sb="0" eb="2">
      <t>マツモト</t>
    </rPh>
    <rPh sb="3" eb="4">
      <t>オサム</t>
    </rPh>
    <phoneticPr fontId="7"/>
  </si>
  <si>
    <t>寺島　幹夫（本店）</t>
    <rPh sb="0" eb="2">
      <t>テラシマ</t>
    </rPh>
    <rPh sb="3" eb="5">
      <t>ミキオ</t>
    </rPh>
    <rPh sb="6" eb="8">
      <t>ホンテン</t>
    </rPh>
    <phoneticPr fontId="7"/>
  </si>
  <si>
    <t>東京都千代田区永田町２丁目１１番１号</t>
    <phoneticPr fontId="7"/>
  </si>
  <si>
    <t>岡村　康晴</t>
    <rPh sb="0" eb="2">
      <t>オカムラ</t>
    </rPh>
    <rPh sb="3" eb="5">
      <t>ヤスハル</t>
    </rPh>
    <phoneticPr fontId="7"/>
  </si>
  <si>
    <t>田山　章二（本店）</t>
    <rPh sb="0" eb="2">
      <t>タヤマ</t>
    </rPh>
    <rPh sb="3" eb="5">
      <t>ショウジ</t>
    </rPh>
    <rPh sb="6" eb="8">
      <t>ホンテン</t>
    </rPh>
    <phoneticPr fontId="7"/>
  </si>
  <si>
    <t>東京都新宿区西新宿１丁目２２番２号</t>
    <phoneticPr fontId="7"/>
  </si>
  <si>
    <t>佐藤　泰道</t>
    <rPh sb="0" eb="2">
      <t>サトウ</t>
    </rPh>
    <rPh sb="3" eb="5">
      <t>ヤスミチ</t>
    </rPh>
    <phoneticPr fontId="7"/>
  </si>
  <si>
    <t>越湖　裕之（本店）</t>
    <rPh sb="0" eb="2">
      <t>コシコ</t>
    </rPh>
    <rPh sb="3" eb="5">
      <t>ヒロユキ</t>
    </rPh>
    <rPh sb="6" eb="8">
      <t>ホンテン</t>
    </rPh>
    <phoneticPr fontId="7"/>
  </si>
  <si>
    <t>東京都中央区八重洲１丁目３番７号</t>
    <phoneticPr fontId="7"/>
  </si>
  <si>
    <t>澤田　三喜男（本店）</t>
    <rPh sb="0" eb="2">
      <t>サワダ</t>
    </rPh>
    <rPh sb="3" eb="6">
      <t>ミキオ</t>
    </rPh>
    <rPh sb="7" eb="9">
      <t>ホンテン</t>
    </rPh>
    <phoneticPr fontId="7"/>
  </si>
  <si>
    <t>東京都中央区日本橋室町１丁目５番１５号</t>
    <phoneticPr fontId="7"/>
  </si>
  <si>
    <t>鈴木　英樹</t>
    <rPh sb="0" eb="2">
      <t>スズキ</t>
    </rPh>
    <rPh sb="3" eb="5">
      <t>ヒデキ</t>
    </rPh>
    <phoneticPr fontId="7"/>
  </si>
  <si>
    <t>藤井　俊輔（本店）</t>
    <rPh sb="0" eb="2">
      <t>フジイ</t>
    </rPh>
    <rPh sb="3" eb="5">
      <t>シュンスケ</t>
    </rPh>
    <rPh sb="6" eb="8">
      <t>ホンテン</t>
    </rPh>
    <phoneticPr fontId="7"/>
  </si>
  <si>
    <t>東京都渋谷区渋谷４丁目２番１２号</t>
    <phoneticPr fontId="7"/>
  </si>
  <si>
    <t>福田　健一（本店）</t>
    <rPh sb="0" eb="2">
      <t>フクダ</t>
    </rPh>
    <rPh sb="3" eb="5">
      <t>ケンイチ</t>
    </rPh>
    <rPh sb="6" eb="8">
      <t>ホンテン</t>
    </rPh>
    <phoneticPr fontId="7"/>
  </si>
  <si>
    <t>東京都渋谷区代々木２丁目１番１号新宿マインズタワー１７階</t>
    <phoneticPr fontId="7"/>
  </si>
  <si>
    <t>綾瀬　雅彦</t>
    <rPh sb="0" eb="2">
      <t>アヤセ</t>
    </rPh>
    <rPh sb="3" eb="5">
      <t>マサヒコ</t>
    </rPh>
    <phoneticPr fontId="7"/>
  </si>
  <si>
    <t>佐藤　悌章</t>
    <rPh sb="0" eb="2">
      <t>サトウ</t>
    </rPh>
    <rPh sb="3" eb="4">
      <t>ヤスシ</t>
    </rPh>
    <rPh sb="4" eb="5">
      <t>ショウ</t>
    </rPh>
    <phoneticPr fontId="7"/>
  </si>
  <si>
    <t>中野　清之（本店）</t>
    <rPh sb="0" eb="2">
      <t>ナカノ</t>
    </rPh>
    <rPh sb="3" eb="5">
      <t>キヨユキ</t>
    </rPh>
    <rPh sb="6" eb="8">
      <t>ホンテン</t>
    </rPh>
    <phoneticPr fontId="7"/>
  </si>
  <si>
    <t>東京都渋谷区代々木３丁目２２番７号</t>
    <phoneticPr fontId="7"/>
  </si>
  <si>
    <t>金本　桃恵（本店）</t>
    <rPh sb="0" eb="2">
      <t>カネモト</t>
    </rPh>
    <rPh sb="3" eb="5">
      <t>モモエ</t>
    </rPh>
    <rPh sb="6" eb="8">
      <t>ホンテン</t>
    </rPh>
    <phoneticPr fontId="7"/>
  </si>
  <si>
    <t>東京都渋谷区広尾１丁目１番３９号</t>
    <phoneticPr fontId="7"/>
  </si>
  <si>
    <t>株式会社ＦＪネクストホールディングス</t>
    <phoneticPr fontId="7"/>
  </si>
  <si>
    <t>東京都新宿区西新宿６丁目５番１号</t>
    <phoneticPr fontId="7"/>
  </si>
  <si>
    <t>東京都目黒区上目黒２丁目６番１１号</t>
    <phoneticPr fontId="7"/>
  </si>
  <si>
    <t>長原　英司</t>
    <rPh sb="0" eb="2">
      <t>ナガハラ</t>
    </rPh>
    <rPh sb="3" eb="5">
      <t>エイジ</t>
    </rPh>
    <phoneticPr fontId="7"/>
  </si>
  <si>
    <t>東京都渋谷区南平台町１６番１１号</t>
    <phoneticPr fontId="7"/>
  </si>
  <si>
    <t>小田　竜司（本店）</t>
    <rPh sb="0" eb="2">
      <t>オダ</t>
    </rPh>
    <rPh sb="3" eb="5">
      <t>リュウジ</t>
    </rPh>
    <rPh sb="6" eb="8">
      <t>ホンテン</t>
    </rPh>
    <phoneticPr fontId="7"/>
  </si>
  <si>
    <t>東京都中央区京橋３丁目７番１号相互館１１０タワー５階</t>
    <phoneticPr fontId="7"/>
  </si>
  <si>
    <t>吉水　将浩（本店）</t>
    <rPh sb="0" eb="2">
      <t>ヨシミズ</t>
    </rPh>
    <rPh sb="3" eb="5">
      <t>マサヒロ</t>
    </rPh>
    <rPh sb="6" eb="8">
      <t>ホンテン</t>
    </rPh>
    <phoneticPr fontId="7"/>
  </si>
  <si>
    <t>東京都中央区築地３丁目１番１２号</t>
    <phoneticPr fontId="7"/>
  </si>
  <si>
    <t>男松　祐次</t>
    <rPh sb="0" eb="2">
      <t>オトコマツ</t>
    </rPh>
    <rPh sb="3" eb="5">
      <t>ユウジ</t>
    </rPh>
    <phoneticPr fontId="7"/>
  </si>
  <si>
    <t>東京都港区南青山１丁目１番１号新青山ビル東館３階</t>
    <phoneticPr fontId="7"/>
  </si>
  <si>
    <t>大原　龍</t>
    <rPh sb="0" eb="2">
      <t>オオハラ</t>
    </rPh>
    <rPh sb="3" eb="4">
      <t>リュウ</t>
    </rPh>
    <phoneticPr fontId="7"/>
  </si>
  <si>
    <t>佐藤　秀樹（本店）</t>
    <rPh sb="0" eb="2">
      <t>サトウ</t>
    </rPh>
    <rPh sb="3" eb="5">
      <t>ヒデキ</t>
    </rPh>
    <rPh sb="6" eb="8">
      <t>ホンテン</t>
    </rPh>
    <phoneticPr fontId="7"/>
  </si>
  <si>
    <t>鈴木　貴佳</t>
    <rPh sb="0" eb="2">
      <t>スズキ</t>
    </rPh>
    <rPh sb="3" eb="5">
      <t>タカヨシ</t>
    </rPh>
    <phoneticPr fontId="7"/>
  </si>
  <si>
    <t>高橋　清彦（本店）</t>
    <rPh sb="0" eb="2">
      <t>タカハシ</t>
    </rPh>
    <rPh sb="3" eb="5">
      <t>キヨヒコ</t>
    </rPh>
    <rPh sb="6" eb="8">
      <t>ホンテン</t>
    </rPh>
    <phoneticPr fontId="7"/>
  </si>
  <si>
    <t>東京都千代田区外神田４丁目１４番１号</t>
    <phoneticPr fontId="7"/>
  </si>
  <si>
    <t>新畑　誠</t>
    <rPh sb="0" eb="2">
      <t>シンバタ</t>
    </rPh>
    <rPh sb="3" eb="4">
      <t>マコト</t>
    </rPh>
    <phoneticPr fontId="7"/>
  </si>
  <si>
    <t>渡邉　智大（本店）
後藤　松二（本店）</t>
    <rPh sb="0" eb="2">
      <t>ワタナベ</t>
    </rPh>
    <rPh sb="3" eb="5">
      <t>トモヒロ</t>
    </rPh>
    <rPh sb="6" eb="8">
      <t>ホンテン</t>
    </rPh>
    <rPh sb="10" eb="12">
      <t>ゴトウ</t>
    </rPh>
    <rPh sb="13" eb="15">
      <t>マツジ</t>
    </rPh>
    <rPh sb="16" eb="18">
      <t>ホンテン</t>
    </rPh>
    <phoneticPr fontId="7"/>
  </si>
  <si>
    <t>東京都新宿区西新宿８丁目１１番１号</t>
    <phoneticPr fontId="7"/>
  </si>
  <si>
    <t>文　智勇</t>
    <rPh sb="0" eb="1">
      <t>フミ</t>
    </rPh>
    <rPh sb="2" eb="4">
      <t>トモユウ</t>
    </rPh>
    <phoneticPr fontId="7"/>
  </si>
  <si>
    <t>谷元　勝美（本店）</t>
    <rPh sb="0" eb="2">
      <t>タニモト</t>
    </rPh>
    <rPh sb="3" eb="5">
      <t>カツミ</t>
    </rPh>
    <rPh sb="6" eb="8">
      <t>ホンテン</t>
    </rPh>
    <phoneticPr fontId="7"/>
  </si>
  <si>
    <t>東京都千代田区丸の内２丁目２番１号</t>
    <phoneticPr fontId="7"/>
  </si>
  <si>
    <t>徳山　真樹</t>
    <rPh sb="0" eb="2">
      <t>トクヤマ</t>
    </rPh>
    <rPh sb="3" eb="5">
      <t>マキ</t>
    </rPh>
    <phoneticPr fontId="7"/>
  </si>
  <si>
    <t>石川　潤一（本店）</t>
    <rPh sb="0" eb="2">
      <t>イシカワ</t>
    </rPh>
    <rPh sb="3" eb="5">
      <t>ジュンイチ</t>
    </rPh>
    <rPh sb="6" eb="8">
      <t>ホンテン</t>
    </rPh>
    <phoneticPr fontId="7"/>
  </si>
  <si>
    <t>東京都渋谷区神宮前４丁目３２番１２号</t>
    <phoneticPr fontId="7"/>
  </si>
  <si>
    <t>原田　英明</t>
    <rPh sb="0" eb="2">
      <t>ハラダ</t>
    </rPh>
    <rPh sb="3" eb="5">
      <t>ヒデアキ</t>
    </rPh>
    <phoneticPr fontId="7"/>
  </si>
  <si>
    <t>石黒　正浩（本店）</t>
    <rPh sb="0" eb="2">
      <t>イシグロ</t>
    </rPh>
    <rPh sb="3" eb="5">
      <t>マサヒロ</t>
    </rPh>
    <rPh sb="6" eb="8">
      <t>ホンテン</t>
    </rPh>
    <phoneticPr fontId="7"/>
  </si>
  <si>
    <t>東京都渋谷区神泉町９番６号明和地所渋谷神泉ビル</t>
    <phoneticPr fontId="7"/>
  </si>
  <si>
    <t>山﨑　聡史</t>
    <rPh sb="0" eb="2">
      <t>ヤマザキ</t>
    </rPh>
    <rPh sb="3" eb="5">
      <t>サトシ</t>
    </rPh>
    <phoneticPr fontId="7"/>
  </si>
  <si>
    <t>藤田　敬司</t>
    <rPh sb="0" eb="2">
      <t>フジタ</t>
    </rPh>
    <rPh sb="3" eb="5">
      <t>ケイジ</t>
    </rPh>
    <phoneticPr fontId="7"/>
  </si>
  <si>
    <t>斉藤　豊（本社）</t>
    <rPh sb="0" eb="2">
      <t>サイトウ</t>
    </rPh>
    <rPh sb="3" eb="4">
      <t>ユタカ</t>
    </rPh>
    <rPh sb="5" eb="7">
      <t>ホンシャ</t>
    </rPh>
    <phoneticPr fontId="7"/>
  </si>
  <si>
    <t>東京都港区赤坂２丁目９番１１号</t>
    <phoneticPr fontId="7"/>
  </si>
  <si>
    <t>関野　雄志</t>
    <rPh sb="0" eb="2">
      <t>セキノ</t>
    </rPh>
    <rPh sb="3" eb="5">
      <t>ユウシ</t>
    </rPh>
    <phoneticPr fontId="7"/>
  </si>
  <si>
    <t>多田　珠紀（本店）</t>
    <rPh sb="0" eb="2">
      <t>タダ</t>
    </rPh>
    <rPh sb="3" eb="5">
      <t>タマキ</t>
    </rPh>
    <rPh sb="6" eb="8">
      <t>ホンテン</t>
    </rPh>
    <phoneticPr fontId="7"/>
  </si>
  <si>
    <t>東京都新宿区西新宿８丁目１７番１号</t>
    <phoneticPr fontId="7"/>
  </si>
  <si>
    <t>宮園　泰人</t>
    <rPh sb="0" eb="2">
      <t>ミヤゾノ</t>
    </rPh>
    <rPh sb="3" eb="5">
      <t>ヤスト</t>
    </rPh>
    <phoneticPr fontId="7"/>
  </si>
  <si>
    <t>小林　講一（本店）</t>
    <rPh sb="0" eb="2">
      <t>コバヤシ</t>
    </rPh>
    <rPh sb="3" eb="5">
      <t>コウイチ</t>
    </rPh>
    <rPh sb="6" eb="8">
      <t>ホンテン</t>
    </rPh>
    <phoneticPr fontId="7"/>
  </si>
  <si>
    <t xml:space="preserve">	東京都渋谷区円山町３番６号</t>
    <phoneticPr fontId="7"/>
  </si>
  <si>
    <t>尾形　優</t>
    <rPh sb="0" eb="2">
      <t>オガタ</t>
    </rPh>
    <rPh sb="3" eb="4">
      <t>ユウ</t>
    </rPh>
    <phoneticPr fontId="7"/>
  </si>
  <si>
    <t>川島　範一（本社）</t>
    <rPh sb="0" eb="2">
      <t>カワシマ</t>
    </rPh>
    <rPh sb="3" eb="5">
      <t>ハンイチ</t>
    </rPh>
    <rPh sb="6" eb="8">
      <t>ホンシャ</t>
    </rPh>
    <phoneticPr fontId="7"/>
  </si>
  <si>
    <t>東京都千代田区内神田１丁目１４番８号ＫＡＮＤＡＳＱＵＡＲＥＧＡＴＥ７階</t>
    <phoneticPr fontId="7"/>
  </si>
  <si>
    <t>若生　和之</t>
    <rPh sb="0" eb="2">
      <t>ワカオ</t>
    </rPh>
    <rPh sb="3" eb="5">
      <t>カズユキ</t>
    </rPh>
    <phoneticPr fontId="7"/>
  </si>
  <si>
    <t>今西　康博（本店）</t>
    <rPh sb="0" eb="2">
      <t>イマニシ</t>
    </rPh>
    <rPh sb="3" eb="5">
      <t>ヤスヒロ</t>
    </rPh>
    <rPh sb="6" eb="8">
      <t>ホンテン</t>
    </rPh>
    <phoneticPr fontId="7"/>
  </si>
  <si>
    <t>東京都港区赤坂８丁目５番４０号ＰＥＧＡＳＵＳＡＯＹＡＭＡ５０１</t>
    <phoneticPr fontId="7"/>
  </si>
  <si>
    <t>金子　嘉德</t>
    <rPh sb="0" eb="2">
      <t>カネコ</t>
    </rPh>
    <rPh sb="3" eb="4">
      <t>カ</t>
    </rPh>
    <rPh sb="4" eb="5">
      <t>トク</t>
    </rPh>
    <phoneticPr fontId="7"/>
  </si>
  <si>
    <t>山形　秀樹（本店）</t>
    <rPh sb="0" eb="2">
      <t>ヤマガタ</t>
    </rPh>
    <rPh sb="3" eb="5">
      <t>ヒデキ</t>
    </rPh>
    <rPh sb="6" eb="8">
      <t>ホンテン</t>
    </rPh>
    <phoneticPr fontId="7"/>
  </si>
  <si>
    <t>東京都千代田区外神田５丁目２番５号</t>
    <phoneticPr fontId="7"/>
  </si>
  <si>
    <t>三平　裕毅</t>
    <rPh sb="0" eb="2">
      <t>サンペイ</t>
    </rPh>
    <rPh sb="3" eb="5">
      <t>ユウタケシ</t>
    </rPh>
    <phoneticPr fontId="7"/>
  </si>
  <si>
    <t>東京都千代田区神田錦町２丁目７番地</t>
    <phoneticPr fontId="7"/>
  </si>
  <si>
    <t>神奈川県</t>
    <rPh sb="0" eb="4">
      <t>カナガワケン</t>
    </rPh>
    <phoneticPr fontId="7"/>
  </si>
  <si>
    <t>西山　和成</t>
    <rPh sb="0" eb="2">
      <t>ニシヤマ</t>
    </rPh>
    <rPh sb="3" eb="5">
      <t>カズナリ</t>
    </rPh>
    <phoneticPr fontId="7"/>
  </si>
  <si>
    <t>柳川　房子（本店）</t>
    <rPh sb="0" eb="2">
      <t>ヤナガワ</t>
    </rPh>
    <rPh sb="3" eb="5">
      <t>フサコ</t>
    </rPh>
    <rPh sb="6" eb="8">
      <t>ホンテン</t>
    </rPh>
    <phoneticPr fontId="7"/>
  </si>
  <si>
    <t>神奈川県藤沢市藤沢２２３番地の２</t>
    <phoneticPr fontId="7"/>
  </si>
  <si>
    <t>西田　光孝</t>
    <rPh sb="0" eb="2">
      <t>ニシダ</t>
    </rPh>
    <rPh sb="3" eb="5">
      <t>ミツタカ</t>
    </rPh>
    <phoneticPr fontId="7"/>
  </si>
  <si>
    <t>大倉　沙織（本店）</t>
    <rPh sb="0" eb="2">
      <t>オオクラ</t>
    </rPh>
    <rPh sb="3" eb="5">
      <t>サオリ</t>
    </rPh>
    <rPh sb="6" eb="8">
      <t>ホンテン</t>
    </rPh>
    <phoneticPr fontId="7"/>
  </si>
  <si>
    <t>神奈川県厚木市中町３丁目１３番７号</t>
    <phoneticPr fontId="7"/>
  </si>
  <si>
    <t>中島　誠（本店）</t>
    <rPh sb="0" eb="2">
      <t>ナカジマ</t>
    </rPh>
    <rPh sb="3" eb="4">
      <t>マコト</t>
    </rPh>
    <rPh sb="5" eb="7">
      <t>ホンテン</t>
    </rPh>
    <phoneticPr fontId="7"/>
  </si>
  <si>
    <t>神奈川県横浜市西区みなとみらい２丁目３番１号</t>
    <phoneticPr fontId="7"/>
  </si>
  <si>
    <t>北見　尚之</t>
    <rPh sb="0" eb="2">
      <t>キタミ</t>
    </rPh>
    <rPh sb="3" eb="5">
      <t>ナオユキ</t>
    </rPh>
    <phoneticPr fontId="7"/>
  </si>
  <si>
    <t>中島　大輔（本店）</t>
    <rPh sb="0" eb="2">
      <t>ナカジマ</t>
    </rPh>
    <rPh sb="3" eb="5">
      <t>ダイスケ</t>
    </rPh>
    <rPh sb="6" eb="8">
      <t>ホンテン</t>
    </rPh>
    <phoneticPr fontId="7"/>
  </si>
  <si>
    <t>神奈川県横浜市中区尾上町４丁目４７番地</t>
    <phoneticPr fontId="7"/>
  </si>
  <si>
    <t>神奈川県横浜市西区高島１丁目２番８号</t>
    <phoneticPr fontId="7"/>
  </si>
  <si>
    <t>池田　望（本店）</t>
    <rPh sb="0" eb="2">
      <t>イケダ</t>
    </rPh>
    <rPh sb="3" eb="4">
      <t>ノゾム</t>
    </rPh>
    <rPh sb="5" eb="7">
      <t>ホンテン</t>
    </rPh>
    <phoneticPr fontId="7"/>
  </si>
  <si>
    <t>神奈川県横浜市神奈川区台町１３番地１７日向ビル４階</t>
    <phoneticPr fontId="7"/>
  </si>
  <si>
    <t>河野　勇樹</t>
    <rPh sb="0" eb="2">
      <t>カワノ</t>
    </rPh>
    <rPh sb="3" eb="5">
      <t>ユウキ</t>
    </rPh>
    <phoneticPr fontId="7"/>
  </si>
  <si>
    <t>森山　高至（本店）</t>
    <rPh sb="0" eb="2">
      <t>モリヤマ</t>
    </rPh>
    <rPh sb="3" eb="4">
      <t>コウ</t>
    </rPh>
    <rPh sb="4" eb="5">
      <t>イタル</t>
    </rPh>
    <rPh sb="6" eb="8">
      <t>ホンテン</t>
    </rPh>
    <phoneticPr fontId="7"/>
  </si>
  <si>
    <t>佐藤　勝彦</t>
    <rPh sb="0" eb="2">
      <t>サトウ</t>
    </rPh>
    <rPh sb="3" eb="5">
      <t>カツヒコ</t>
    </rPh>
    <phoneticPr fontId="7"/>
  </si>
  <si>
    <t>神奈川県横浜市西区みなとみらい３丁目７番１号オーシャンゲートみなとみらい８階</t>
    <phoneticPr fontId="7"/>
  </si>
  <si>
    <t>松尾　省三</t>
    <rPh sb="0" eb="2">
      <t>マツオ</t>
    </rPh>
    <rPh sb="3" eb="5">
      <t>ショウゾウ</t>
    </rPh>
    <phoneticPr fontId="7"/>
  </si>
  <si>
    <t>藤戸　康雄（本店）</t>
    <rPh sb="0" eb="2">
      <t>フジト</t>
    </rPh>
    <rPh sb="3" eb="5">
      <t>ヤスオ</t>
    </rPh>
    <rPh sb="6" eb="8">
      <t>ホンテン</t>
    </rPh>
    <phoneticPr fontId="7"/>
  </si>
  <si>
    <t>神奈川県藤沢市片瀬海岸１丁目１２番４号</t>
    <phoneticPr fontId="7"/>
  </si>
  <si>
    <t>愛知県</t>
    <rPh sb="0" eb="3">
      <t>アイチケン</t>
    </rPh>
    <phoneticPr fontId="7"/>
  </si>
  <si>
    <t>櫛田　章博</t>
    <rPh sb="0" eb="2">
      <t>クシダ</t>
    </rPh>
    <rPh sb="3" eb="5">
      <t>アキヒロ</t>
    </rPh>
    <phoneticPr fontId="7"/>
  </si>
  <si>
    <t>岩崎　竜太（本店）</t>
    <rPh sb="0" eb="2">
      <t>イワサキ</t>
    </rPh>
    <rPh sb="3" eb="5">
      <t>リュウタ</t>
    </rPh>
    <rPh sb="6" eb="8">
      <t>ホンテン</t>
    </rPh>
    <phoneticPr fontId="7"/>
  </si>
  <si>
    <t>愛知県名古屋市中区栄２丁目９番３号</t>
    <phoneticPr fontId="7"/>
  </si>
  <si>
    <t>磯部　悟</t>
    <rPh sb="0" eb="2">
      <t>イソベ</t>
    </rPh>
    <rPh sb="3" eb="4">
      <t>サトル</t>
    </rPh>
    <phoneticPr fontId="7"/>
  </si>
  <si>
    <t>佐野　志純（本店）</t>
    <rPh sb="0" eb="2">
      <t>サノ</t>
    </rPh>
    <rPh sb="3" eb="4">
      <t>シ</t>
    </rPh>
    <rPh sb="4" eb="5">
      <t>ジュン</t>
    </rPh>
    <rPh sb="6" eb="8">
      <t>ホンテン</t>
    </rPh>
    <phoneticPr fontId="7"/>
  </si>
  <si>
    <t>名古屋市中村区名駅二丁目４５-７</t>
    <phoneticPr fontId="7"/>
  </si>
  <si>
    <t>猪子　能史</t>
    <rPh sb="0" eb="2">
      <t>イノコ</t>
    </rPh>
    <rPh sb="3" eb="4">
      <t>ノウ</t>
    </rPh>
    <rPh sb="4" eb="5">
      <t>フミ</t>
    </rPh>
    <phoneticPr fontId="7"/>
  </si>
  <si>
    <t>猪子　能史（本店）</t>
    <rPh sb="0" eb="2">
      <t>イノコ</t>
    </rPh>
    <rPh sb="3" eb="5">
      <t>ヨシフミ</t>
    </rPh>
    <rPh sb="6" eb="8">
      <t>ホンテン</t>
    </rPh>
    <phoneticPr fontId="7"/>
  </si>
  <si>
    <t>愛知県名古屋市西区南川町２２７番地</t>
    <phoneticPr fontId="7"/>
  </si>
  <si>
    <t>澤田　貞雄</t>
    <rPh sb="0" eb="2">
      <t>サワダ</t>
    </rPh>
    <rPh sb="3" eb="5">
      <t>サダオ</t>
    </rPh>
    <phoneticPr fontId="7"/>
  </si>
  <si>
    <t>杉浦　一輝（本店）</t>
    <rPh sb="0" eb="2">
      <t>スギウラ</t>
    </rPh>
    <rPh sb="3" eb="5">
      <t>カズキ</t>
    </rPh>
    <rPh sb="6" eb="8">
      <t>ホンテン</t>
    </rPh>
    <phoneticPr fontId="7"/>
  </si>
  <si>
    <t>愛知県半田市幸町１丁目３０番地</t>
    <phoneticPr fontId="7"/>
  </si>
  <si>
    <t>金子　勇樹</t>
    <rPh sb="0" eb="2">
      <t>カネコ</t>
    </rPh>
    <rPh sb="3" eb="5">
      <t>ユウキ</t>
    </rPh>
    <phoneticPr fontId="7"/>
  </si>
  <si>
    <t>愛知県名古屋市中村区名駅３丁目２２番８号</t>
    <phoneticPr fontId="7"/>
  </si>
  <si>
    <t>愛知県名古屋市中区栄４丁目５番３号</t>
    <phoneticPr fontId="7"/>
  </si>
  <si>
    <t>江嵜　成教</t>
    <rPh sb="0" eb="2">
      <t>エサキ</t>
    </rPh>
    <rPh sb="3" eb="4">
      <t>ナ</t>
    </rPh>
    <rPh sb="4" eb="5">
      <t>オシ</t>
    </rPh>
    <phoneticPr fontId="7"/>
  </si>
  <si>
    <t>谷口　真由子（本社）</t>
    <rPh sb="0" eb="2">
      <t>タニグチ</t>
    </rPh>
    <rPh sb="3" eb="6">
      <t>マユコ</t>
    </rPh>
    <rPh sb="7" eb="9">
      <t>ホンシャ</t>
    </rPh>
    <phoneticPr fontId="7"/>
  </si>
  <si>
    <t>愛知県北名古屋市鹿田竹之宮１９２９番地１３</t>
    <phoneticPr fontId="7"/>
  </si>
  <si>
    <t>林　義明</t>
    <rPh sb="0" eb="1">
      <t>ハヤシ</t>
    </rPh>
    <rPh sb="2" eb="4">
      <t>ヨシアキ</t>
    </rPh>
    <phoneticPr fontId="7"/>
  </si>
  <si>
    <t>田島　哲（本店）</t>
    <rPh sb="0" eb="2">
      <t>タジマ</t>
    </rPh>
    <rPh sb="3" eb="4">
      <t>サトル</t>
    </rPh>
    <rPh sb="5" eb="7">
      <t>ホンテン</t>
    </rPh>
    <phoneticPr fontId="7"/>
  </si>
  <si>
    <t>愛知県名古屋市中村区名駅３丁目１１番２２号</t>
    <phoneticPr fontId="7"/>
  </si>
  <si>
    <t>大原　康博</t>
    <rPh sb="0" eb="2">
      <t>オオハラ</t>
    </rPh>
    <rPh sb="3" eb="5">
      <t>ヤスヒロ</t>
    </rPh>
    <phoneticPr fontId="7"/>
  </si>
  <si>
    <t>添田　浩司（本店）</t>
    <rPh sb="0" eb="2">
      <t>ソエダ</t>
    </rPh>
    <rPh sb="3" eb="5">
      <t>コウジ</t>
    </rPh>
    <rPh sb="6" eb="8">
      <t>ホンテン</t>
    </rPh>
    <phoneticPr fontId="7"/>
  </si>
  <si>
    <t>伊藤　立一</t>
    <rPh sb="0" eb="2">
      <t>イトウ</t>
    </rPh>
    <rPh sb="3" eb="5">
      <t>リュウイチ</t>
    </rPh>
    <phoneticPr fontId="7"/>
  </si>
  <si>
    <t>彦坂　聡一郎（本店）</t>
    <rPh sb="0" eb="2">
      <t>ヒコサカ</t>
    </rPh>
    <rPh sb="3" eb="6">
      <t>ソウイチロウ</t>
    </rPh>
    <rPh sb="7" eb="9">
      <t>ホンテン</t>
    </rPh>
    <phoneticPr fontId="7"/>
  </si>
  <si>
    <t>愛知県名古屋市中区栄３丁目７番１号</t>
    <phoneticPr fontId="7"/>
  </si>
  <si>
    <t>藤岡　重光</t>
    <rPh sb="0" eb="2">
      <t>フジオカ</t>
    </rPh>
    <rPh sb="3" eb="5">
      <t>シゲミツ</t>
    </rPh>
    <phoneticPr fontId="7"/>
  </si>
  <si>
    <t>愛知県北名古屋市鹿田花の木４番地</t>
    <phoneticPr fontId="7"/>
  </si>
  <si>
    <t>新潟県</t>
    <rPh sb="0" eb="3">
      <t>ニイガタケン</t>
    </rPh>
    <phoneticPr fontId="7"/>
  </si>
  <si>
    <t>大橋　誠五（本店）</t>
    <rPh sb="0" eb="2">
      <t>オオハシ</t>
    </rPh>
    <rPh sb="3" eb="4">
      <t>マコト</t>
    </rPh>
    <rPh sb="4" eb="5">
      <t>ゴ</t>
    </rPh>
    <rPh sb="6" eb="8">
      <t>ホンテン</t>
    </rPh>
    <phoneticPr fontId="7"/>
  </si>
  <si>
    <t>新潟県新潟市中央区米山２丁目７番地３</t>
    <phoneticPr fontId="7"/>
  </si>
  <si>
    <t>滋賀県</t>
    <rPh sb="0" eb="2">
      <t>シガ</t>
    </rPh>
    <rPh sb="2" eb="3">
      <t>ケン</t>
    </rPh>
    <phoneticPr fontId="7"/>
  </si>
  <si>
    <t>森田　康弘</t>
    <rPh sb="0" eb="2">
      <t>モリタ</t>
    </rPh>
    <rPh sb="3" eb="5">
      <t>ヤスヒロ</t>
    </rPh>
    <phoneticPr fontId="7"/>
  </si>
  <si>
    <t>吉田　幸司（本店）</t>
    <rPh sb="0" eb="2">
      <t>ヨシダ</t>
    </rPh>
    <rPh sb="3" eb="5">
      <t>コウジ</t>
    </rPh>
    <rPh sb="6" eb="8">
      <t>ホンテン</t>
    </rPh>
    <phoneticPr fontId="7"/>
  </si>
  <si>
    <t>滋賀県大津市島の関１番１０号中央団地１Ｆ</t>
    <phoneticPr fontId="7"/>
  </si>
  <si>
    <t>京都府</t>
    <rPh sb="0" eb="3">
      <t>キョウトフ</t>
    </rPh>
    <phoneticPr fontId="7"/>
  </si>
  <si>
    <t>槙野　常美</t>
    <rPh sb="0" eb="2">
      <t>マキノ</t>
    </rPh>
    <rPh sb="3" eb="5">
      <t>ツネミ</t>
    </rPh>
    <phoneticPr fontId="7"/>
  </si>
  <si>
    <t>平山　浩（本店）</t>
    <rPh sb="0" eb="2">
      <t>ヒラヤマ</t>
    </rPh>
    <rPh sb="3" eb="4">
      <t>ヒロシ</t>
    </rPh>
    <rPh sb="5" eb="7">
      <t>ホンテン</t>
    </rPh>
    <phoneticPr fontId="7"/>
  </si>
  <si>
    <t>京都府京都市中京区堀川通姉小路上る三坊堀川町５５番地１エリッツ御池ビル</t>
    <phoneticPr fontId="7"/>
  </si>
  <si>
    <t>大阪府</t>
    <rPh sb="0" eb="3">
      <t>オオサカフ</t>
    </rPh>
    <phoneticPr fontId="7"/>
  </si>
  <si>
    <t>風谷　昌彦</t>
    <rPh sb="0" eb="1">
      <t>カゼ</t>
    </rPh>
    <rPh sb="1" eb="2">
      <t>タニ</t>
    </rPh>
    <rPh sb="3" eb="5">
      <t>マサヒコ</t>
    </rPh>
    <phoneticPr fontId="7"/>
  </si>
  <si>
    <t>風谷　昌彦（本店）</t>
    <rPh sb="0" eb="2">
      <t>カゼタニ</t>
    </rPh>
    <rPh sb="3" eb="5">
      <t>マサヒコ</t>
    </rPh>
    <rPh sb="6" eb="8">
      <t>ホンテン</t>
    </rPh>
    <phoneticPr fontId="7"/>
  </si>
  <si>
    <t>大阪府大阪市中央区南新町１丁目２番４号</t>
    <phoneticPr fontId="7"/>
  </si>
  <si>
    <t>株式会社SKペイバンク</t>
    <phoneticPr fontId="7"/>
  </si>
  <si>
    <t>尾形 功（本店）</t>
    <rPh sb="5" eb="7">
      <t>ホンテン</t>
    </rPh>
    <phoneticPr fontId="7"/>
  </si>
  <si>
    <t>大阪府大阪市西区北堀江１丁目３番７号</t>
    <phoneticPr fontId="7"/>
  </si>
  <si>
    <t>栁瀨　健一</t>
    <rPh sb="0" eb="2">
      <t>ヤナセ</t>
    </rPh>
    <rPh sb="3" eb="5">
      <t>ケンイチ</t>
    </rPh>
    <phoneticPr fontId="7"/>
  </si>
  <si>
    <t>大阪府大阪市北区堂島１丁目１番５号</t>
    <phoneticPr fontId="7"/>
  </si>
  <si>
    <t>坂口　弥之</t>
    <rPh sb="0" eb="2">
      <t>サカグチ</t>
    </rPh>
    <rPh sb="3" eb="4">
      <t>ヤ</t>
    </rPh>
    <rPh sb="4" eb="5">
      <t>ユキ</t>
    </rPh>
    <phoneticPr fontId="7"/>
  </si>
  <si>
    <t>大阪府堺市西区浜寺石津町中４丁７番１号</t>
    <phoneticPr fontId="7"/>
  </si>
  <si>
    <t>藤原　正明</t>
    <rPh sb="0" eb="2">
      <t>フジワラ</t>
    </rPh>
    <rPh sb="3" eb="5">
      <t>マサアキ</t>
    </rPh>
    <phoneticPr fontId="7"/>
  </si>
  <si>
    <t>橋本　雄一郎（本店）</t>
    <rPh sb="0" eb="2">
      <t>ハシモト</t>
    </rPh>
    <rPh sb="3" eb="6">
      <t>ユウイチロウ</t>
    </rPh>
    <rPh sb="7" eb="9">
      <t>ホンテン</t>
    </rPh>
    <phoneticPr fontId="7"/>
  </si>
  <si>
    <t>西園寺　優真</t>
    <rPh sb="0" eb="3">
      <t>サイオンジ</t>
    </rPh>
    <rPh sb="4" eb="6">
      <t>ユウマ</t>
    </rPh>
    <phoneticPr fontId="7"/>
  </si>
  <si>
    <t>笹江　雅司（本店）</t>
    <rPh sb="0" eb="2">
      <t>ササエ</t>
    </rPh>
    <rPh sb="3" eb="5">
      <t>マサシ</t>
    </rPh>
    <rPh sb="6" eb="8">
      <t>ホンテン</t>
    </rPh>
    <phoneticPr fontId="7"/>
  </si>
  <si>
    <t>大阪府大阪市浪速区戎本町１丁目９番２１号</t>
    <phoneticPr fontId="7"/>
  </si>
  <si>
    <t>岩田　講典</t>
    <rPh sb="0" eb="2">
      <t>イワタ</t>
    </rPh>
    <rPh sb="3" eb="4">
      <t>コウ</t>
    </rPh>
    <rPh sb="4" eb="5">
      <t>テン</t>
    </rPh>
    <phoneticPr fontId="7"/>
  </si>
  <si>
    <t>岩田　勇樹（本店）</t>
    <rPh sb="0" eb="2">
      <t>イワタ</t>
    </rPh>
    <rPh sb="3" eb="5">
      <t>ユウキ</t>
    </rPh>
    <rPh sb="6" eb="8">
      <t>ホンテン</t>
    </rPh>
    <phoneticPr fontId="7"/>
  </si>
  <si>
    <t>内藤　綾子（本店）</t>
    <rPh sb="0" eb="2">
      <t>ナイトウ</t>
    </rPh>
    <rPh sb="3" eb="5">
      <t>アヤコ</t>
    </rPh>
    <rPh sb="6" eb="8">
      <t>ホンテン</t>
    </rPh>
    <phoneticPr fontId="7"/>
  </si>
  <si>
    <t>大阪府寝屋川市緑町３番３号１０１</t>
    <phoneticPr fontId="7"/>
  </si>
  <si>
    <t>岡　修司（本店）</t>
    <rPh sb="0" eb="1">
      <t>オカ</t>
    </rPh>
    <rPh sb="2" eb="4">
      <t>シュウジ</t>
    </rPh>
    <rPh sb="5" eb="7">
      <t>ホンテン</t>
    </rPh>
    <phoneticPr fontId="7"/>
  </si>
  <si>
    <t>大阪府大阪市北区堂山町３番３号</t>
    <phoneticPr fontId="7"/>
  </si>
  <si>
    <t>道本　能久</t>
    <rPh sb="0" eb="2">
      <t>ミチモト</t>
    </rPh>
    <rPh sb="3" eb="5">
      <t>ノウヒサ</t>
    </rPh>
    <phoneticPr fontId="7"/>
  </si>
  <si>
    <t>小川　頼人（本店）</t>
    <rPh sb="0" eb="2">
      <t>オガワ</t>
    </rPh>
    <rPh sb="3" eb="5">
      <t>ヨリト</t>
    </rPh>
    <rPh sb="6" eb="8">
      <t>ホンテン</t>
    </rPh>
    <phoneticPr fontId="7"/>
  </si>
  <si>
    <t>大阪府大阪市中央区大手前１丁目７番３１号</t>
    <phoneticPr fontId="7"/>
  </si>
  <si>
    <t>藤岡　義久</t>
    <rPh sb="0" eb="2">
      <t>フジオカ</t>
    </rPh>
    <rPh sb="3" eb="5">
      <t>ヨシヒサ</t>
    </rPh>
    <phoneticPr fontId="7"/>
  </si>
  <si>
    <t>岩崎　雅史（本店）</t>
    <rPh sb="0" eb="2">
      <t>イワサキ</t>
    </rPh>
    <rPh sb="3" eb="5">
      <t>マサシ</t>
    </rPh>
    <rPh sb="6" eb="8">
      <t>ホンテン</t>
    </rPh>
    <phoneticPr fontId="7"/>
  </si>
  <si>
    <t>上川　健治（本店）</t>
    <rPh sb="0" eb="2">
      <t>カミカワ</t>
    </rPh>
    <rPh sb="3" eb="5">
      <t>ケンジ</t>
    </rPh>
    <rPh sb="6" eb="8">
      <t>ホンテン</t>
    </rPh>
    <phoneticPr fontId="7"/>
  </si>
  <si>
    <t>山村　理帆（本店）</t>
    <rPh sb="0" eb="2">
      <t>ヤマムラ</t>
    </rPh>
    <rPh sb="3" eb="5">
      <t>リホ</t>
    </rPh>
    <rPh sb="6" eb="8">
      <t>ホンテン</t>
    </rPh>
    <phoneticPr fontId="7"/>
  </si>
  <si>
    <t>大阪府大阪市中央区城見１丁目２番２７号</t>
    <phoneticPr fontId="7"/>
  </si>
  <si>
    <t>南　相太</t>
    <rPh sb="0" eb="1">
      <t>ミナミ</t>
    </rPh>
    <rPh sb="2" eb="3">
      <t>アイ</t>
    </rPh>
    <rPh sb="3" eb="4">
      <t>タ</t>
    </rPh>
    <phoneticPr fontId="7"/>
  </si>
  <si>
    <t>金子　憲太郎（本店）</t>
    <rPh sb="0" eb="2">
      <t>カネコ</t>
    </rPh>
    <rPh sb="3" eb="6">
      <t>ケンタロウ</t>
    </rPh>
    <rPh sb="7" eb="9">
      <t>ホンテン</t>
    </rPh>
    <phoneticPr fontId="7"/>
  </si>
  <si>
    <t>大阪府堺市東区白鷺町１丁５番１－２号</t>
    <phoneticPr fontId="7"/>
  </si>
  <si>
    <t>瀬戸口　愛（本店）</t>
    <rPh sb="0" eb="3">
      <t>セトグチ</t>
    </rPh>
    <rPh sb="4" eb="5">
      <t>アイ</t>
    </rPh>
    <rPh sb="6" eb="8">
      <t>ホンテン</t>
    </rPh>
    <phoneticPr fontId="7"/>
  </si>
  <si>
    <t>大阪府大阪市北区天満２丁目１－１２</t>
    <phoneticPr fontId="7"/>
  </si>
  <si>
    <t>𠮷田　誠二郎</t>
    <rPh sb="0" eb="3">
      <t>ヨシダ</t>
    </rPh>
    <rPh sb="4" eb="7">
      <t>セイジロウ</t>
    </rPh>
    <phoneticPr fontId="7"/>
  </si>
  <si>
    <t>三井　伊知郎（本店）</t>
    <rPh sb="0" eb="2">
      <t>ミツイ</t>
    </rPh>
    <rPh sb="3" eb="6">
      <t>イチロウ</t>
    </rPh>
    <rPh sb="7" eb="9">
      <t>ホンテン</t>
    </rPh>
    <phoneticPr fontId="7"/>
  </si>
  <si>
    <t>大阪府大阪市北区西天満２丁目６番８号堂島ビルヂング９階</t>
    <phoneticPr fontId="7"/>
  </si>
  <si>
    <t>松尾　武</t>
    <rPh sb="0" eb="2">
      <t>マツオ</t>
    </rPh>
    <rPh sb="3" eb="4">
      <t>タケシ</t>
    </rPh>
    <phoneticPr fontId="7"/>
  </si>
  <si>
    <t>本谷　浩一郎（本店）</t>
    <rPh sb="0" eb="2">
      <t>モトヤ</t>
    </rPh>
    <rPh sb="3" eb="6">
      <t>コウイチロウ</t>
    </rPh>
    <rPh sb="7" eb="9">
      <t>ホンテン</t>
    </rPh>
    <phoneticPr fontId="7"/>
  </si>
  <si>
    <t>大阪府大阪市中央区備後町２丁目４番１０号</t>
    <phoneticPr fontId="7"/>
  </si>
  <si>
    <t>株式会社進和不動産</t>
    <rPh sb="0" eb="4">
      <t>カブシキカイシャ</t>
    </rPh>
    <rPh sb="4" eb="6">
      <t>シンワ</t>
    </rPh>
    <rPh sb="6" eb="9">
      <t>フドウサン</t>
    </rPh>
    <phoneticPr fontId="7"/>
  </si>
  <si>
    <t>西田　芳明</t>
    <rPh sb="0" eb="2">
      <t>ニシダ</t>
    </rPh>
    <rPh sb="3" eb="5">
      <t>ヨシアキ</t>
    </rPh>
    <phoneticPr fontId="7"/>
  </si>
  <si>
    <t>西田　泰久（本店）</t>
    <rPh sb="0" eb="2">
      <t>ニシダ</t>
    </rPh>
    <rPh sb="3" eb="5">
      <t>ヤスヒサ</t>
    </rPh>
    <rPh sb="6" eb="8">
      <t>ホンテン</t>
    </rPh>
    <phoneticPr fontId="7"/>
  </si>
  <si>
    <t>大阪府堺市北区百舌鳥梅町１丁３０番地１</t>
    <rPh sb="0" eb="3">
      <t>オオサカフ</t>
    </rPh>
    <rPh sb="3" eb="5">
      <t>サカイシ</t>
    </rPh>
    <rPh sb="5" eb="7">
      <t>キタク</t>
    </rPh>
    <rPh sb="7" eb="12">
      <t>モズウメマチ</t>
    </rPh>
    <rPh sb="13" eb="14">
      <t>チョウ</t>
    </rPh>
    <rPh sb="16" eb="18">
      <t>バンチ</t>
    </rPh>
    <phoneticPr fontId="7"/>
  </si>
  <si>
    <t>兵庫県</t>
    <rPh sb="0" eb="2">
      <t>ヒョウゴ</t>
    </rPh>
    <rPh sb="2" eb="3">
      <t>ケン</t>
    </rPh>
    <phoneticPr fontId="7"/>
  </si>
  <si>
    <t>岸本　吉史</t>
    <rPh sb="0" eb="2">
      <t>キシモト</t>
    </rPh>
    <rPh sb="3" eb="5">
      <t>ヨシフミ</t>
    </rPh>
    <phoneticPr fontId="7"/>
  </si>
  <si>
    <t>高木　史子（本店）</t>
    <rPh sb="0" eb="2">
      <t>タカギ</t>
    </rPh>
    <rPh sb="3" eb="5">
      <t>フミコ</t>
    </rPh>
    <rPh sb="6" eb="8">
      <t>ホンテン</t>
    </rPh>
    <phoneticPr fontId="7"/>
  </si>
  <si>
    <t>和歌山県</t>
    <rPh sb="0" eb="4">
      <t>ワカヤマケン</t>
    </rPh>
    <phoneticPr fontId="7"/>
  </si>
  <si>
    <t>木村　亘</t>
    <rPh sb="0" eb="2">
      <t>キムラ</t>
    </rPh>
    <rPh sb="3" eb="4">
      <t>ワタル</t>
    </rPh>
    <phoneticPr fontId="7"/>
  </si>
  <si>
    <t>結城　剛司（本店）</t>
    <rPh sb="0" eb="2">
      <t>ユウキ</t>
    </rPh>
    <rPh sb="3" eb="4">
      <t>ツヨシ</t>
    </rPh>
    <rPh sb="4" eb="5">
      <t>ツカサ</t>
    </rPh>
    <rPh sb="6" eb="8">
      <t>ホンテン</t>
    </rPh>
    <phoneticPr fontId="7"/>
  </si>
  <si>
    <t>和歌山県和歌山市橋向丁３２番地</t>
    <phoneticPr fontId="7"/>
  </si>
  <si>
    <t>西岡　明恵</t>
    <rPh sb="0" eb="2">
      <t>ニシオカ</t>
    </rPh>
    <rPh sb="3" eb="5">
      <t>アキエ</t>
    </rPh>
    <phoneticPr fontId="7"/>
  </si>
  <si>
    <t>西岡　千博（本店）</t>
    <rPh sb="0" eb="2">
      <t>ニシオカ</t>
    </rPh>
    <rPh sb="3" eb="5">
      <t>チヒロ</t>
    </rPh>
    <rPh sb="6" eb="8">
      <t>ホンテン</t>
    </rPh>
    <phoneticPr fontId="7"/>
  </si>
  <si>
    <t>和歌山県和歌山市北ノ新地上六軒丁３６番地</t>
    <phoneticPr fontId="7"/>
  </si>
  <si>
    <t>山口県</t>
    <rPh sb="0" eb="3">
      <t>ヤマグチケン</t>
    </rPh>
    <phoneticPr fontId="7"/>
  </si>
  <si>
    <t>山下　勇人（本店）</t>
    <rPh sb="0" eb="2">
      <t>ヤマシタ</t>
    </rPh>
    <rPh sb="3" eb="5">
      <t>ハヤト</t>
    </rPh>
    <rPh sb="6" eb="8">
      <t>ホンテン</t>
    </rPh>
    <phoneticPr fontId="7"/>
  </si>
  <si>
    <t>福岡県</t>
    <rPh sb="0" eb="3">
      <t>フクオカケン</t>
    </rPh>
    <phoneticPr fontId="7"/>
  </si>
  <si>
    <t>山川　修</t>
    <rPh sb="0" eb="2">
      <t>ヤマカワ</t>
    </rPh>
    <rPh sb="3" eb="4">
      <t>オサム</t>
    </rPh>
    <phoneticPr fontId="7"/>
  </si>
  <si>
    <t>原田　新一（本店）</t>
    <rPh sb="0" eb="2">
      <t>ハラダ</t>
    </rPh>
    <rPh sb="3" eb="5">
      <t>シンイチ</t>
    </rPh>
    <rPh sb="6" eb="8">
      <t>ホンテン</t>
    </rPh>
    <phoneticPr fontId="7"/>
  </si>
  <si>
    <t>福岡県福岡市博多区博多駅南５丁目１５番１８号</t>
    <phoneticPr fontId="7"/>
  </si>
  <si>
    <t>牧野　修司</t>
    <rPh sb="0" eb="2">
      <t>マキノ</t>
    </rPh>
    <rPh sb="3" eb="5">
      <t>シュウジ</t>
    </rPh>
    <phoneticPr fontId="7"/>
  </si>
  <si>
    <t>福岡県福岡市中央区大名１丁目１４番４５号</t>
    <phoneticPr fontId="7"/>
  </si>
  <si>
    <t>矢野　充一</t>
    <rPh sb="0" eb="2">
      <t>ヤノ</t>
    </rPh>
    <rPh sb="3" eb="4">
      <t>ミツル</t>
    </rPh>
    <rPh sb="4" eb="5">
      <t>ハジメ</t>
    </rPh>
    <phoneticPr fontId="7"/>
  </si>
  <si>
    <t>小泉　卓也（本店）</t>
    <rPh sb="0" eb="2">
      <t>コイズミ</t>
    </rPh>
    <rPh sb="3" eb="5">
      <t>タクヤ</t>
    </rPh>
    <rPh sb="6" eb="8">
      <t>ホンテン</t>
    </rPh>
    <phoneticPr fontId="7"/>
  </si>
  <si>
    <t>福岡県福岡市博多区博多駅東１丁目１１番５号</t>
    <phoneticPr fontId="7"/>
  </si>
  <si>
    <t>笠　清太</t>
    <rPh sb="0" eb="1">
      <t>カサ</t>
    </rPh>
    <rPh sb="2" eb="4">
      <t>キヨタ</t>
    </rPh>
    <phoneticPr fontId="7"/>
  </si>
  <si>
    <t>吉野　浩章（本店）</t>
    <rPh sb="0" eb="2">
      <t>ヨシノ</t>
    </rPh>
    <rPh sb="3" eb="5">
      <t>ヒロアキ</t>
    </rPh>
    <rPh sb="6" eb="8">
      <t>ホンテン</t>
    </rPh>
    <phoneticPr fontId="7"/>
  </si>
  <si>
    <t>福岡県福岡市中央区天神３丁目１０番２０号</t>
    <phoneticPr fontId="7"/>
  </si>
  <si>
    <t>原田　透</t>
    <rPh sb="0" eb="2">
      <t>ハラダ</t>
    </rPh>
    <rPh sb="3" eb="4">
      <t>トウ</t>
    </rPh>
    <phoneticPr fontId="7"/>
  </si>
  <si>
    <t>井上　善貴（本店）</t>
    <rPh sb="0" eb="2">
      <t>イノウエ</t>
    </rPh>
    <rPh sb="3" eb="5">
      <t>ヨシタカ</t>
    </rPh>
    <rPh sb="6" eb="8">
      <t>ホンテン</t>
    </rPh>
    <phoneticPr fontId="7"/>
  </si>
  <si>
    <t>福岡県福岡市博多区住吉３丁目１２番１号えん博多ビル</t>
    <phoneticPr fontId="7"/>
  </si>
  <si>
    <t>原野　さつき</t>
    <rPh sb="0" eb="2">
      <t>ハラノ</t>
    </rPh>
    <phoneticPr fontId="7"/>
  </si>
  <si>
    <t>福岡県福岡市博多区板付６丁目１３番１５号</t>
    <phoneticPr fontId="7"/>
  </si>
  <si>
    <t>一ノ瀬　謙二</t>
    <rPh sb="0" eb="1">
      <t>イチ</t>
    </rPh>
    <rPh sb="2" eb="3">
      <t>セ</t>
    </rPh>
    <rPh sb="4" eb="6">
      <t>ケンジ</t>
    </rPh>
    <phoneticPr fontId="7"/>
  </si>
  <si>
    <t>森山　聖（本店）</t>
    <rPh sb="0" eb="2">
      <t>モリヤマ</t>
    </rPh>
    <rPh sb="3" eb="4">
      <t>キヨシ</t>
    </rPh>
    <rPh sb="5" eb="7">
      <t>ホンテン</t>
    </rPh>
    <phoneticPr fontId="7"/>
  </si>
  <si>
    <t>福岡県北九州市八幡西区下上津役４丁目１番３６号</t>
    <phoneticPr fontId="7"/>
  </si>
  <si>
    <t>長崎県</t>
    <rPh sb="0" eb="3">
      <t>ナガサキケン</t>
    </rPh>
    <phoneticPr fontId="7"/>
  </si>
  <si>
    <t>吉村　正彦</t>
    <rPh sb="0" eb="2">
      <t>ヨシムラ</t>
    </rPh>
    <rPh sb="3" eb="5">
      <t>マサヒコ</t>
    </rPh>
    <phoneticPr fontId="7"/>
  </si>
  <si>
    <t>海田　大介（本店）</t>
    <rPh sb="0" eb="2">
      <t>ウミダ</t>
    </rPh>
    <rPh sb="3" eb="5">
      <t>ダイスケ</t>
    </rPh>
    <rPh sb="6" eb="8">
      <t>ホンテン</t>
    </rPh>
    <phoneticPr fontId="7"/>
  </si>
  <si>
    <t>長崎県西彼杵郡時津町左底郷１６５０番地４</t>
    <phoneticPr fontId="7"/>
  </si>
  <si>
    <t>沖縄県</t>
    <rPh sb="0" eb="2">
      <t>オキナワ</t>
    </rPh>
    <rPh sb="2" eb="3">
      <t>ケン</t>
    </rPh>
    <phoneticPr fontId="7"/>
  </si>
  <si>
    <t>玉城　公之</t>
    <rPh sb="0" eb="2">
      <t>タマキ</t>
    </rPh>
    <rPh sb="3" eb="4">
      <t>コウ</t>
    </rPh>
    <rPh sb="4" eb="5">
      <t>ユキ</t>
    </rPh>
    <phoneticPr fontId="7"/>
  </si>
  <si>
    <t>沖縄県那覇市壺川１丁目１２番地８</t>
    <phoneticPr fontId="7"/>
  </si>
  <si>
    <t>都道府県知事許可事業者数</t>
    <rPh sb="0" eb="4">
      <t>トドウフケン</t>
    </rPh>
    <rPh sb="4" eb="6">
      <t>チジ</t>
    </rPh>
    <rPh sb="6" eb="8">
      <t>キョカ</t>
    </rPh>
    <rPh sb="8" eb="11">
      <t>ジギョウシャ</t>
    </rPh>
    <rPh sb="11" eb="12">
      <t>スウ</t>
    </rPh>
    <phoneticPr fontId="7"/>
  </si>
  <si>
    <t>合計事業者数</t>
    <rPh sb="0" eb="2">
      <t>ゴウケイ</t>
    </rPh>
    <rPh sb="2" eb="5">
      <t>ジギョウシャ</t>
    </rPh>
    <rPh sb="5" eb="6">
      <t>スウ</t>
    </rPh>
    <phoneticPr fontId="7"/>
  </si>
  <si>
    <t>1000001</t>
    <phoneticPr fontId="7"/>
  </si>
  <si>
    <t>1000002</t>
  </si>
  <si>
    <t>1000003</t>
  </si>
  <si>
    <t>1000005</t>
    <phoneticPr fontId="7"/>
  </si>
  <si>
    <t>1000006</t>
    <phoneticPr fontId="7"/>
  </si>
  <si>
    <t>1000008</t>
    <phoneticPr fontId="7"/>
  </si>
  <si>
    <t>1000009</t>
    <phoneticPr fontId="7"/>
  </si>
  <si>
    <t>1000010</t>
    <phoneticPr fontId="7"/>
  </si>
  <si>
    <t>1000011</t>
    <phoneticPr fontId="7"/>
  </si>
  <si>
    <t>1000021</t>
    <phoneticPr fontId="7"/>
  </si>
  <si>
    <t>1000022</t>
    <phoneticPr fontId="7"/>
  </si>
  <si>
    <t>1000030</t>
    <phoneticPr fontId="7"/>
  </si>
  <si>
    <t>1000031</t>
    <phoneticPr fontId="7"/>
  </si>
  <si>
    <t>1000039</t>
    <phoneticPr fontId="7"/>
  </si>
  <si>
    <t>1000042</t>
    <phoneticPr fontId="7"/>
  </si>
  <si>
    <t>1000046</t>
    <phoneticPr fontId="7"/>
  </si>
  <si>
    <t>1000047</t>
    <phoneticPr fontId="7"/>
  </si>
  <si>
    <t>1000050</t>
    <phoneticPr fontId="7"/>
  </si>
  <si>
    <t>1000051</t>
    <phoneticPr fontId="7"/>
  </si>
  <si>
    <t>1000053</t>
    <phoneticPr fontId="7"/>
  </si>
  <si>
    <t>1000054</t>
    <phoneticPr fontId="7"/>
  </si>
  <si>
    <t>1000055</t>
    <phoneticPr fontId="7"/>
  </si>
  <si>
    <t>1000056</t>
    <phoneticPr fontId="7"/>
  </si>
  <si>
    <t>1000058</t>
    <phoneticPr fontId="7"/>
  </si>
  <si>
    <t>1000059</t>
    <phoneticPr fontId="7"/>
  </si>
  <si>
    <t>1000060</t>
    <phoneticPr fontId="7"/>
  </si>
  <si>
    <t>1000061</t>
    <phoneticPr fontId="7"/>
  </si>
  <si>
    <t>1000062</t>
    <phoneticPr fontId="7"/>
  </si>
  <si>
    <t>1000063</t>
    <phoneticPr fontId="7"/>
  </si>
  <si>
    <t>1000064</t>
    <phoneticPr fontId="7"/>
  </si>
  <si>
    <t>1000067</t>
    <phoneticPr fontId="7"/>
  </si>
  <si>
    <t>1000068</t>
    <phoneticPr fontId="7"/>
  </si>
  <si>
    <t>1000070</t>
    <phoneticPr fontId="7"/>
  </si>
  <si>
    <t>1000071</t>
    <phoneticPr fontId="7"/>
  </si>
  <si>
    <t>1000072</t>
    <phoneticPr fontId="7"/>
  </si>
  <si>
    <t>1000073</t>
    <phoneticPr fontId="7"/>
  </si>
  <si>
    <t>1000074</t>
    <phoneticPr fontId="7"/>
  </si>
  <si>
    <t>1000075</t>
    <phoneticPr fontId="7"/>
  </si>
  <si>
    <t>1000076</t>
    <phoneticPr fontId="7"/>
  </si>
  <si>
    <t>1000077</t>
  </si>
  <si>
    <t>1000078</t>
  </si>
  <si>
    <t>1000079</t>
  </si>
  <si>
    <t>1000080</t>
  </si>
  <si>
    <t>1000081</t>
  </si>
  <si>
    <t>1000082</t>
  </si>
  <si>
    <t>1000083</t>
  </si>
  <si>
    <t>1000084</t>
  </si>
  <si>
    <t>1000087</t>
    <phoneticPr fontId="7"/>
  </si>
  <si>
    <t>1000088</t>
  </si>
  <si>
    <t>1000089</t>
  </si>
  <si>
    <t>1000090</t>
  </si>
  <si>
    <t>1000091</t>
  </si>
  <si>
    <t>1000092</t>
  </si>
  <si>
    <t>1000093</t>
  </si>
  <si>
    <t>1000094</t>
  </si>
  <si>
    <t>1000095</t>
  </si>
  <si>
    <t>1000096</t>
  </si>
  <si>
    <t>1000097</t>
  </si>
  <si>
    <t>1000098</t>
  </si>
  <si>
    <t>1000099</t>
  </si>
  <si>
    <t>1000100</t>
  </si>
  <si>
    <t>1000101</t>
  </si>
  <si>
    <t>1000102</t>
  </si>
  <si>
    <t>1000103</t>
  </si>
  <si>
    <t>1000104</t>
  </si>
  <si>
    <t>1000105</t>
  </si>
  <si>
    <t>1000106</t>
  </si>
  <si>
    <t>1000107</t>
  </si>
  <si>
    <t>1000110</t>
  </si>
  <si>
    <t>1000111</t>
  </si>
  <si>
    <t>1000112</t>
  </si>
  <si>
    <t>1000113</t>
  </si>
  <si>
    <t>1000114</t>
  </si>
  <si>
    <t>1000115</t>
  </si>
  <si>
    <t>1000116</t>
  </si>
  <si>
    <t>1000117</t>
  </si>
  <si>
    <t>1000118</t>
  </si>
  <si>
    <t>1000119</t>
  </si>
  <si>
    <t>1000120</t>
  </si>
  <si>
    <t>1000121</t>
  </si>
  <si>
    <t>1000122</t>
  </si>
  <si>
    <t>1000123</t>
  </si>
  <si>
    <t>1000124</t>
  </si>
  <si>
    <t>1000125</t>
  </si>
  <si>
    <t>1000126</t>
  </si>
  <si>
    <t>1000127</t>
  </si>
  <si>
    <t>1000128</t>
  </si>
  <si>
    <t>1000129</t>
  </si>
  <si>
    <t>1000130</t>
  </si>
  <si>
    <t>1000131</t>
  </si>
  <si>
    <t>2000001</t>
    <phoneticPr fontId="7"/>
  </si>
  <si>
    <t>0010001</t>
    <phoneticPr fontId="7"/>
  </si>
  <si>
    <t>0010002</t>
    <phoneticPr fontId="7"/>
  </si>
  <si>
    <t>0010003</t>
    <phoneticPr fontId="7"/>
  </si>
  <si>
    <t>0040002</t>
    <phoneticPr fontId="7"/>
  </si>
  <si>
    <t>0040003</t>
    <phoneticPr fontId="7"/>
  </si>
  <si>
    <t>0080002</t>
    <phoneticPr fontId="7"/>
  </si>
  <si>
    <t>0080003</t>
    <phoneticPr fontId="7"/>
  </si>
  <si>
    <t>0090001</t>
    <phoneticPr fontId="7"/>
  </si>
  <si>
    <t>0110006</t>
    <phoneticPr fontId="7"/>
  </si>
  <si>
    <t>0110007</t>
    <phoneticPr fontId="7"/>
  </si>
  <si>
    <t>0130011</t>
    <phoneticPr fontId="7"/>
  </si>
  <si>
    <t>0130014</t>
    <phoneticPr fontId="7"/>
  </si>
  <si>
    <t>0130016</t>
    <phoneticPr fontId="7"/>
  </si>
  <si>
    <t>0130018</t>
    <phoneticPr fontId="7"/>
  </si>
  <si>
    <t>0130019</t>
    <phoneticPr fontId="7"/>
  </si>
  <si>
    <t>0130023</t>
    <phoneticPr fontId="7"/>
  </si>
  <si>
    <t>0130047</t>
    <phoneticPr fontId="7"/>
  </si>
  <si>
    <t>0130049</t>
    <phoneticPr fontId="7"/>
  </si>
  <si>
    <t>0130060</t>
    <phoneticPr fontId="7"/>
  </si>
  <si>
    <t>0130068</t>
    <phoneticPr fontId="7"/>
  </si>
  <si>
    <t>0130069</t>
    <phoneticPr fontId="7"/>
  </si>
  <si>
    <t>0130075</t>
    <phoneticPr fontId="7"/>
  </si>
  <si>
    <t>0130076</t>
    <phoneticPr fontId="7"/>
  </si>
  <si>
    <t>0130080</t>
    <phoneticPr fontId="7"/>
  </si>
  <si>
    <t>0130083</t>
    <phoneticPr fontId="7"/>
  </si>
  <si>
    <t>0130087</t>
    <phoneticPr fontId="7"/>
  </si>
  <si>
    <t>0130091</t>
    <phoneticPr fontId="7"/>
  </si>
  <si>
    <t>0130094</t>
    <phoneticPr fontId="7"/>
  </si>
  <si>
    <t>0130097</t>
  </si>
  <si>
    <t>0130098</t>
  </si>
  <si>
    <t>0130101</t>
    <phoneticPr fontId="7"/>
  </si>
  <si>
    <t>0130102</t>
    <phoneticPr fontId="7"/>
  </si>
  <si>
    <t>0130103</t>
  </si>
  <si>
    <t>0130104</t>
  </si>
  <si>
    <t>0130105</t>
  </si>
  <si>
    <t>0130107</t>
    <phoneticPr fontId="7"/>
  </si>
  <si>
    <t>0130108</t>
  </si>
  <si>
    <t>0130109</t>
  </si>
  <si>
    <t>0130111</t>
  </si>
  <si>
    <t>0130114</t>
  </si>
  <si>
    <t>0130115</t>
  </si>
  <si>
    <t>0130116</t>
  </si>
  <si>
    <t>0130117</t>
  </si>
  <si>
    <t>0130119</t>
  </si>
  <si>
    <t>0130120</t>
  </si>
  <si>
    <t>0130123</t>
  </si>
  <si>
    <t>0130124</t>
  </si>
  <si>
    <t>0130125</t>
  </si>
  <si>
    <t>0130126</t>
  </si>
  <si>
    <t>0130127</t>
  </si>
  <si>
    <t>0130128</t>
  </si>
  <si>
    <t>0130129</t>
  </si>
  <si>
    <t>0130130</t>
  </si>
  <si>
    <t>0130131</t>
  </si>
  <si>
    <t>0130132</t>
  </si>
  <si>
    <t>0130133</t>
  </si>
  <si>
    <t>0130134</t>
  </si>
  <si>
    <t>0130135</t>
  </si>
  <si>
    <t>0130136</t>
  </si>
  <si>
    <t>0130137</t>
  </si>
  <si>
    <t>0130140</t>
  </si>
  <si>
    <t>0130141</t>
  </si>
  <si>
    <t>0130142</t>
  </si>
  <si>
    <t>0130143</t>
  </si>
  <si>
    <t>0130146</t>
  </si>
  <si>
    <t>0130147</t>
  </si>
  <si>
    <t>0130148</t>
  </si>
  <si>
    <t>0130149</t>
  </si>
  <si>
    <t>0130150</t>
  </si>
  <si>
    <t>0130151</t>
  </si>
  <si>
    <t>0130153</t>
  </si>
  <si>
    <t>0130154</t>
  </si>
  <si>
    <t>0130155</t>
  </si>
  <si>
    <t>0130156</t>
  </si>
  <si>
    <t>0130157</t>
  </si>
  <si>
    <t>0130158</t>
  </si>
  <si>
    <t>0130160</t>
  </si>
  <si>
    <t>0130161</t>
  </si>
  <si>
    <t>0130162</t>
  </si>
  <si>
    <t>0130163</t>
  </si>
  <si>
    <t>0130164</t>
  </si>
  <si>
    <t>0130165</t>
  </si>
  <si>
    <t>0130166</t>
  </si>
  <si>
    <t>0130167</t>
  </si>
  <si>
    <t>0130168</t>
  </si>
  <si>
    <t>0130169</t>
  </si>
  <si>
    <t>0130171</t>
  </si>
  <si>
    <t>0130172</t>
  </si>
  <si>
    <t>0130174</t>
  </si>
  <si>
    <t>0130175</t>
  </si>
  <si>
    <t>0130177</t>
  </si>
  <si>
    <t>0130178</t>
  </si>
  <si>
    <t>0130179</t>
  </si>
  <si>
    <t>0130180</t>
  </si>
  <si>
    <t>0130181</t>
  </si>
  <si>
    <t>0140007</t>
    <phoneticPr fontId="7"/>
  </si>
  <si>
    <t>0140008</t>
    <phoneticPr fontId="7"/>
  </si>
  <si>
    <t>0140012</t>
    <phoneticPr fontId="7"/>
  </si>
  <si>
    <t>0140013</t>
  </si>
  <si>
    <t>0140015</t>
  </si>
  <si>
    <t>0140017</t>
  </si>
  <si>
    <t>0140018</t>
  </si>
  <si>
    <t>0140019</t>
  </si>
  <si>
    <t>0140020</t>
  </si>
  <si>
    <t>0230002</t>
    <phoneticPr fontId="7"/>
  </si>
  <si>
    <t>0230003</t>
    <phoneticPr fontId="7"/>
  </si>
  <si>
    <t>0230004</t>
  </si>
  <si>
    <t>0230005</t>
  </si>
  <si>
    <t>0230006</t>
  </si>
  <si>
    <t>0230007</t>
  </si>
  <si>
    <t>0230008</t>
  </si>
  <si>
    <t>0230009</t>
  </si>
  <si>
    <t>0230010</t>
  </si>
  <si>
    <t>0230011</t>
  </si>
  <si>
    <t>0230012</t>
  </si>
  <si>
    <t>0150001</t>
    <phoneticPr fontId="7"/>
  </si>
  <si>
    <t>0250001</t>
    <phoneticPr fontId="7"/>
  </si>
  <si>
    <t>0260002</t>
    <phoneticPr fontId="7"/>
  </si>
  <si>
    <t>0270003</t>
    <phoneticPr fontId="7"/>
  </si>
  <si>
    <t>0270007</t>
    <phoneticPr fontId="7"/>
  </si>
  <si>
    <t>0270008</t>
    <phoneticPr fontId="7"/>
  </si>
  <si>
    <t>0270011</t>
    <phoneticPr fontId="7"/>
  </si>
  <si>
    <t>0270012</t>
  </si>
  <si>
    <t>0270013</t>
  </si>
  <si>
    <t>0270014</t>
  </si>
  <si>
    <t>0270015</t>
  </si>
  <si>
    <t>0270016</t>
  </si>
  <si>
    <t>0270017</t>
  </si>
  <si>
    <t>0270018</t>
  </si>
  <si>
    <t>0270019</t>
  </si>
  <si>
    <t>0270020</t>
  </si>
  <si>
    <t>0270021</t>
  </si>
  <si>
    <t>0270022</t>
  </si>
  <si>
    <t>0270023</t>
  </si>
  <si>
    <t>0270024</t>
  </si>
  <si>
    <t>0270025</t>
  </si>
  <si>
    <t>0280003</t>
    <phoneticPr fontId="7"/>
  </si>
  <si>
    <t>0300001</t>
    <phoneticPr fontId="7"/>
  </si>
  <si>
    <t>0300002</t>
    <phoneticPr fontId="7"/>
  </si>
  <si>
    <t>0350001</t>
    <phoneticPr fontId="7"/>
  </si>
  <si>
    <t>0400001</t>
    <phoneticPr fontId="7"/>
  </si>
  <si>
    <t>0400002</t>
  </si>
  <si>
    <t>0400003</t>
  </si>
  <si>
    <t>0400004</t>
  </si>
  <si>
    <t>0400005</t>
  </si>
  <si>
    <t>0400006</t>
  </si>
  <si>
    <t>0400007</t>
  </si>
  <si>
    <t>0400008</t>
  </si>
  <si>
    <t>0420001</t>
    <phoneticPr fontId="7"/>
  </si>
  <si>
    <t>0470001</t>
    <phoneticPr fontId="7"/>
  </si>
  <si>
    <t>新野　博信</t>
    <phoneticPr fontId="7"/>
  </si>
  <si>
    <t>伊関　克剛</t>
    <rPh sb="0" eb="2">
      <t>イゼキ</t>
    </rPh>
    <rPh sb="3" eb="4">
      <t>カツ</t>
    </rPh>
    <rPh sb="4" eb="5">
      <t>ツヨシ</t>
    </rPh>
    <phoneticPr fontId="7"/>
  </si>
  <si>
    <t xml:space="preserve">大阪府大阪市北区角田町８番１号	</t>
    <rPh sb="8" eb="10">
      <t>スミダ</t>
    </rPh>
    <rPh sb="10" eb="11">
      <t>マチ</t>
    </rPh>
    <rPh sb="12" eb="13">
      <t>バン</t>
    </rPh>
    <phoneticPr fontId="7"/>
  </si>
  <si>
    <t>大阪府大阪市北区中崎西２丁目４番１２号</t>
    <phoneticPr fontId="7"/>
  </si>
  <si>
    <t>成冨　孝幸（本店）</t>
    <rPh sb="6" eb="8">
      <t>ホンテン</t>
    </rPh>
    <phoneticPr fontId="7"/>
  </si>
  <si>
    <t>辻󠄀　慎吾</t>
    <rPh sb="0" eb="3">
      <t>ツジ</t>
    </rPh>
    <rPh sb="4" eb="6">
      <t>シンゴ</t>
    </rPh>
    <phoneticPr fontId="7"/>
  </si>
  <si>
    <t>苗田　拓朗（本店）</t>
    <rPh sb="6" eb="8">
      <t>ホンテン</t>
    </rPh>
    <phoneticPr fontId="7"/>
  </si>
  <si>
    <t>三堀　高靖（本店）</t>
    <rPh sb="0" eb="2">
      <t>ミツホリ</t>
    </rPh>
    <rPh sb="3" eb="4">
      <t>コウ</t>
    </rPh>
    <rPh sb="4" eb="5">
      <t>ヤスシ</t>
    </rPh>
    <rPh sb="6" eb="8">
      <t>ホンテン</t>
    </rPh>
    <phoneticPr fontId="7"/>
  </si>
  <si>
    <t>太田　亨（本社）
新藤　裕士（本社）</t>
    <phoneticPr fontId="7"/>
  </si>
  <si>
    <t>安田　俊治（本店）</t>
    <rPh sb="6" eb="8">
      <t>ホンテン</t>
    </rPh>
    <phoneticPr fontId="7"/>
  </si>
  <si>
    <t>湯藤　善行</t>
    <phoneticPr fontId="7"/>
  </si>
  <si>
    <t>肥田　恵輔[ほか]</t>
    <rPh sb="0" eb="2">
      <t>ヒダ</t>
    </rPh>
    <rPh sb="3" eb="5">
      <t>ケイスケ</t>
    </rPh>
    <phoneticPr fontId="7"/>
  </si>
  <si>
    <t>岩田　知久（本店）</t>
    <phoneticPr fontId="7"/>
  </si>
  <si>
    <t>吉田　真弓（本店）</t>
    <phoneticPr fontId="7"/>
  </si>
  <si>
    <t>山口　貴載</t>
    <phoneticPr fontId="7"/>
  </si>
  <si>
    <t>東京都港区北青山２丁目５番８号</t>
    <phoneticPr fontId="7"/>
  </si>
  <si>
    <t>兵庫県尼崎市南塚口町１丁目２６番２８号南塚口ビル本館１０１号</t>
    <phoneticPr fontId="7"/>
  </si>
  <si>
    <t>大西　暢美（本店）</t>
    <rPh sb="6" eb="8">
      <t>ホンテン</t>
    </rPh>
    <phoneticPr fontId="7"/>
  </si>
  <si>
    <t>亀山　泰典（本店）</t>
    <rPh sb="6" eb="8">
      <t>ホンテン</t>
    </rPh>
    <phoneticPr fontId="7"/>
  </si>
  <si>
    <t>松尾　大作［ほか］</t>
    <rPh sb="0" eb="2">
      <t>マツオ</t>
    </rPh>
    <rPh sb="3" eb="5">
      <t>タイサク</t>
    </rPh>
    <phoneticPr fontId="7"/>
  </si>
  <si>
    <t>藤原　拓郎（本店）
重田　政広（本店）</t>
    <rPh sb="0" eb="2">
      <t>フジワラ</t>
    </rPh>
    <rPh sb="3" eb="5">
      <t>タクロウ</t>
    </rPh>
    <rPh sb="6" eb="8">
      <t>ホンテン</t>
    </rPh>
    <phoneticPr fontId="7"/>
  </si>
  <si>
    <t>柿本　美帆（本店）
二宮　由佳（本店）</t>
    <rPh sb="6" eb="8">
      <t>ホンテン</t>
    </rPh>
    <rPh sb="10" eb="12">
      <t>ニノミヤ</t>
    </rPh>
    <rPh sb="13" eb="15">
      <t>ユカ</t>
    </rPh>
    <rPh sb="16" eb="18">
      <t>ホンテン</t>
    </rPh>
    <phoneticPr fontId="7"/>
  </si>
  <si>
    <t>株式会社ジェイトラスト</t>
    <phoneticPr fontId="7"/>
  </si>
  <si>
    <t>岩本　圭賢</t>
    <phoneticPr fontId="7"/>
  </si>
  <si>
    <t>槌󠄀矢　宗朗（本店）</t>
    <rPh sb="8" eb="10">
      <t>ホンテン</t>
    </rPh>
    <phoneticPr fontId="7"/>
  </si>
  <si>
    <t>東京都中央区日本橋人形町一丁目１９番５号</t>
    <phoneticPr fontId="7"/>
  </si>
  <si>
    <t>0130182</t>
    <phoneticPr fontId="7"/>
  </si>
  <si>
    <t>安達　哲也</t>
    <rPh sb="0" eb="2">
      <t>アダチ</t>
    </rPh>
    <phoneticPr fontId="7"/>
  </si>
  <si>
    <t>東京都渋谷区恵比寿一丁目１８番１４号</t>
    <rPh sb="0" eb="3">
      <t>トウキョウト</t>
    </rPh>
    <phoneticPr fontId="7"/>
  </si>
  <si>
    <t>東京都渋谷区恵比寿4丁目20番3号恵比寿ガーデンプレイスタワー35F</t>
    <phoneticPr fontId="7"/>
  </si>
  <si>
    <t>レクストアセットマネジメント株式会社</t>
    <rPh sb="14" eb="18">
      <t>カブシキガイシャ</t>
    </rPh>
    <phoneticPr fontId="7"/>
  </si>
  <si>
    <t>多田　茂雄</t>
    <rPh sb="0" eb="2">
      <t>タダ</t>
    </rPh>
    <rPh sb="3" eb="5">
      <t>シゲオ</t>
    </rPh>
    <phoneticPr fontId="7"/>
  </si>
  <si>
    <t>福岡　浩太（本店）</t>
    <rPh sb="0" eb="2">
      <t>フクオカ</t>
    </rPh>
    <rPh sb="3" eb="5">
      <t>コウタ</t>
    </rPh>
    <rPh sb="6" eb="8">
      <t>ホンテン</t>
    </rPh>
    <phoneticPr fontId="7"/>
  </si>
  <si>
    <t>0270026</t>
    <phoneticPr fontId="7"/>
  </si>
  <si>
    <t>大阪府大阪市中央区安土町２丁目２番１５号</t>
    <phoneticPr fontId="7"/>
  </si>
  <si>
    <t>村石　豊隆</t>
    <rPh sb="0" eb="2">
      <t>ムライシ</t>
    </rPh>
    <rPh sb="3" eb="4">
      <t>ユタ</t>
    </rPh>
    <rPh sb="4" eb="5">
      <t>タカシ</t>
    </rPh>
    <phoneticPr fontId="7"/>
  </si>
  <si>
    <t>神山　隆志</t>
    <rPh sb="0" eb="2">
      <t>カミヤマ</t>
    </rPh>
    <rPh sb="3" eb="4">
      <t>タカシ</t>
    </rPh>
    <rPh sb="4" eb="5">
      <t>ココロザシ</t>
    </rPh>
    <phoneticPr fontId="7"/>
  </si>
  <si>
    <t>遠藤（福本）　恵美</t>
    <rPh sb="0" eb="2">
      <t>エンドウ</t>
    </rPh>
    <rPh sb="3" eb="5">
      <t>フクモト</t>
    </rPh>
    <rPh sb="7" eb="8">
      <t>メグ</t>
    </rPh>
    <rPh sb="8" eb="9">
      <t>ウツク</t>
    </rPh>
    <phoneticPr fontId="24"/>
  </si>
  <si>
    <t>株式会社ＬＥＶＥＣＨＹ</t>
    <rPh sb="0" eb="4">
      <t>カブシキガイシャ</t>
    </rPh>
    <phoneticPr fontId="7"/>
  </si>
  <si>
    <t>草島　武彦</t>
    <rPh sb="0" eb="2">
      <t>クサジマ</t>
    </rPh>
    <rPh sb="3" eb="5">
      <t>タケヒコ</t>
    </rPh>
    <phoneticPr fontId="7"/>
  </si>
  <si>
    <t>0026</t>
    <phoneticPr fontId="2"/>
  </si>
  <si>
    <t>株式会社ジェイトラスト</t>
  </si>
  <si>
    <t>0182</t>
    <phoneticPr fontId="2"/>
  </si>
  <si>
    <t>株式会社進和不動産</t>
    <phoneticPr fontId="7"/>
  </si>
  <si>
    <t>レクストアセットマネジメント株式会社</t>
    <phoneticPr fontId="7"/>
  </si>
  <si>
    <t>德永　崇行（本店）
山田　利幸（関西支店）</t>
    <rPh sb="0" eb="2">
      <t>トクナガ</t>
    </rPh>
    <rPh sb="3" eb="5">
      <t>タカユキ</t>
    </rPh>
    <rPh sb="6" eb="8">
      <t>ホンテン</t>
    </rPh>
    <rPh sb="10" eb="12">
      <t>ヤマダ</t>
    </rPh>
    <rPh sb="13" eb="15">
      <t>トシユキ</t>
    </rPh>
    <rPh sb="16" eb="20">
      <t>カンサイシテン</t>
    </rPh>
    <phoneticPr fontId="7"/>
  </si>
  <si>
    <t>西田　智義（本店）
東田　浩毅（東京支店）
柿本　晋太郎（東京支店）</t>
    <rPh sb="0" eb="1">
      <t>ニシ</t>
    </rPh>
    <rPh sb="1" eb="2">
      <t>タ</t>
    </rPh>
    <rPh sb="3" eb="5">
      <t>トモヨシ</t>
    </rPh>
    <rPh sb="6" eb="8">
      <t>ホンテン</t>
    </rPh>
    <rPh sb="10" eb="12">
      <t>ヒガシダ</t>
    </rPh>
    <rPh sb="13" eb="14">
      <t>ヒロシ</t>
    </rPh>
    <rPh sb="14" eb="15">
      <t>タケシ</t>
    </rPh>
    <rPh sb="16" eb="20">
      <t>トウキョウシテン</t>
    </rPh>
    <rPh sb="22" eb="24">
      <t>カキモト</t>
    </rPh>
    <rPh sb="25" eb="28">
      <t>シンタロウ</t>
    </rPh>
    <rPh sb="29" eb="33">
      <t>トウキョウシテン</t>
    </rPh>
    <phoneticPr fontId="7"/>
  </si>
  <si>
    <t>郡山（宮上）　正子（本店）
遠藤　幸子（本店）
田所（伊藤）　理紗（本店）</t>
    <rPh sb="0" eb="2">
      <t>コオリヤマ</t>
    </rPh>
    <rPh sb="3" eb="5">
      <t>ミヤガミ</t>
    </rPh>
    <rPh sb="7" eb="9">
      <t>マサコ</t>
    </rPh>
    <rPh sb="10" eb="12">
      <t>ホンテン</t>
    </rPh>
    <rPh sb="24" eb="26">
      <t>タドコロ</t>
    </rPh>
    <rPh sb="27" eb="29">
      <t>イトウ</t>
    </rPh>
    <rPh sb="31" eb="33">
      <t>リサ</t>
    </rPh>
    <rPh sb="34" eb="36">
      <t>ホンテン</t>
    </rPh>
    <phoneticPr fontId="7"/>
  </si>
  <si>
    <t>善相原　浩平（本店）</t>
    <rPh sb="0" eb="1">
      <t>ゼン</t>
    </rPh>
    <rPh sb="1" eb="3">
      <t>アイハラ</t>
    </rPh>
    <rPh sb="4" eb="6">
      <t>コウヘイ</t>
    </rPh>
    <rPh sb="7" eb="9">
      <t>ホンテン</t>
    </rPh>
    <phoneticPr fontId="7"/>
  </si>
  <si>
    <t>鈴木　淳也（本店）</t>
    <rPh sb="0" eb="2">
      <t>スズキ</t>
    </rPh>
    <rPh sb="3" eb="5">
      <t>ジュンヤ</t>
    </rPh>
    <rPh sb="6" eb="8">
      <t>ホンテン</t>
    </rPh>
    <phoneticPr fontId="7"/>
  </si>
  <si>
    <t>上原　大助</t>
    <rPh sb="3" eb="5">
      <t>ダイスケ</t>
    </rPh>
    <phoneticPr fontId="7"/>
  </si>
  <si>
    <t>植北　浩典（本店）
加藤　信行（本店）
荒井　哲（本店）
涌井　健太（本店）
寺岡　淳一（本店）
野原　隆（土浦支店）
大平　伸一郎（阿見支店）
倉持　佳徳（筑波大学前支店）
前田　忠彦（筑波大学前支店）
竹内　学（守谷支店）
海老原　秀樹（みらい平支店）
榎本　有（研究学園支店）
柄沢　貴徳（水戸駅南支店）
羽根田　尊徳（水戸駅南支店）
栗山　博行（水戸駅南支店）
殿岡　弘章（赤塚駅南支店）</t>
    <rPh sb="0" eb="2">
      <t>ウエキタ</t>
    </rPh>
    <rPh sb="3" eb="5">
      <t>ヒロノリ</t>
    </rPh>
    <rPh sb="6" eb="8">
      <t>ホンテン</t>
    </rPh>
    <rPh sb="10" eb="12">
      <t>カトウ</t>
    </rPh>
    <rPh sb="13" eb="15">
      <t>ノブユキ</t>
    </rPh>
    <rPh sb="16" eb="18">
      <t>ホンテン</t>
    </rPh>
    <rPh sb="20" eb="22">
      <t>アライ</t>
    </rPh>
    <rPh sb="23" eb="24">
      <t>サトシ</t>
    </rPh>
    <rPh sb="25" eb="27">
      <t>ホンテン</t>
    </rPh>
    <rPh sb="29" eb="31">
      <t>ワクイ</t>
    </rPh>
    <rPh sb="32" eb="34">
      <t>ケンタ</t>
    </rPh>
    <rPh sb="35" eb="37">
      <t>ホンテン</t>
    </rPh>
    <rPh sb="39" eb="41">
      <t>テラオカ</t>
    </rPh>
    <rPh sb="42" eb="44">
      <t>ジュンイチ</t>
    </rPh>
    <rPh sb="45" eb="47">
      <t>ホンテン</t>
    </rPh>
    <rPh sb="49" eb="51">
      <t>ノハラ</t>
    </rPh>
    <rPh sb="52" eb="53">
      <t>タカシ</t>
    </rPh>
    <rPh sb="54" eb="56">
      <t>ツチウラ</t>
    </rPh>
    <rPh sb="56" eb="58">
      <t>シテン</t>
    </rPh>
    <rPh sb="60" eb="62">
      <t>オオヒラ</t>
    </rPh>
    <rPh sb="63" eb="66">
      <t>シンイチロウ</t>
    </rPh>
    <rPh sb="67" eb="69">
      <t>アミ</t>
    </rPh>
    <rPh sb="69" eb="71">
      <t>シテン</t>
    </rPh>
    <rPh sb="73" eb="75">
      <t>クラモチ</t>
    </rPh>
    <rPh sb="76" eb="78">
      <t>ヨシノリ</t>
    </rPh>
    <rPh sb="79" eb="83">
      <t>ツクバダイガク</t>
    </rPh>
    <rPh sb="83" eb="84">
      <t>マエ</t>
    </rPh>
    <rPh sb="84" eb="86">
      <t>シテン</t>
    </rPh>
    <rPh sb="88" eb="90">
      <t>マエダ</t>
    </rPh>
    <rPh sb="91" eb="93">
      <t>タダヒコ</t>
    </rPh>
    <rPh sb="94" eb="99">
      <t>ツクバダイガクマエ</t>
    </rPh>
    <rPh sb="99" eb="101">
      <t>シテン</t>
    </rPh>
    <rPh sb="103" eb="105">
      <t>タケウチ</t>
    </rPh>
    <rPh sb="106" eb="107">
      <t>マナ</t>
    </rPh>
    <rPh sb="114" eb="117">
      <t>エビハラ</t>
    </rPh>
    <rPh sb="118" eb="120">
      <t>ヒデキ</t>
    </rPh>
    <rPh sb="124" eb="125">
      <t>タイラ</t>
    </rPh>
    <rPh sb="125" eb="127">
      <t>シテン</t>
    </rPh>
    <rPh sb="129" eb="131">
      <t>エノモト</t>
    </rPh>
    <rPh sb="132" eb="133">
      <t>ユウ</t>
    </rPh>
    <rPh sb="134" eb="140">
      <t>ケンキュウガクエンシテン</t>
    </rPh>
    <rPh sb="142" eb="144">
      <t>カラサワ</t>
    </rPh>
    <rPh sb="145" eb="147">
      <t>タカノリ</t>
    </rPh>
    <rPh sb="148" eb="152">
      <t>ミトエキミナミ</t>
    </rPh>
    <rPh sb="152" eb="154">
      <t>シテン</t>
    </rPh>
    <rPh sb="156" eb="159">
      <t>ハネダ</t>
    </rPh>
    <rPh sb="160" eb="162">
      <t>ソントク</t>
    </rPh>
    <rPh sb="163" eb="169">
      <t>ミトエキミナミシテン</t>
    </rPh>
    <rPh sb="177" eb="183">
      <t>ミトエキミナミシテン</t>
    </rPh>
    <rPh sb="185" eb="187">
      <t>トノオカ</t>
    </rPh>
    <rPh sb="188" eb="190">
      <t>ヒロアキ</t>
    </rPh>
    <rPh sb="191" eb="197">
      <t>アカツカエキミナミシテン</t>
    </rPh>
    <phoneticPr fontId="7"/>
  </si>
  <si>
    <t>遠藤　耕介（本店）
神保　みのり（本店）　</t>
    <rPh sb="0" eb="2">
      <t>エンドウ</t>
    </rPh>
    <rPh sb="3" eb="4">
      <t>コウ</t>
    </rPh>
    <rPh sb="4" eb="5">
      <t>スケ</t>
    </rPh>
    <rPh sb="6" eb="8">
      <t>ホンテン</t>
    </rPh>
    <phoneticPr fontId="7"/>
  </si>
  <si>
    <t>金子　麻里[ほか]</t>
    <rPh sb="0" eb="2">
      <t>カネコ</t>
    </rPh>
    <rPh sb="3" eb="5">
      <t>マリ</t>
    </rPh>
    <phoneticPr fontId="7"/>
  </si>
  <si>
    <t>伊藤　嘉浩</t>
    <rPh sb="0" eb="2">
      <t>イトウ</t>
    </rPh>
    <rPh sb="3" eb="5">
      <t>ヨシヒロ</t>
    </rPh>
    <phoneticPr fontId="7"/>
  </si>
  <si>
    <t>井上　慶一郎</t>
    <rPh sb="0" eb="2">
      <t>イノウエ</t>
    </rPh>
    <rPh sb="3" eb="6">
      <t>ケイイチロウ</t>
    </rPh>
    <phoneticPr fontId="7"/>
  </si>
  <si>
    <t>東京都千代田区霞が関３丁目２番１号</t>
    <rPh sb="3" eb="7">
      <t>チヨダク</t>
    </rPh>
    <rPh sb="7" eb="8">
      <t>カスミ</t>
    </rPh>
    <rPh sb="9" eb="10">
      <t>セキ</t>
    </rPh>
    <phoneticPr fontId="7"/>
  </si>
  <si>
    <t>東京都千代田区丸の内３丁目３番１号</t>
    <phoneticPr fontId="7"/>
  </si>
  <si>
    <t>幸田　望（本社）</t>
    <rPh sb="0" eb="2">
      <t>コウタ</t>
    </rPh>
    <rPh sb="3" eb="4">
      <t>ノゾミ</t>
    </rPh>
    <rPh sb="5" eb="7">
      <t>ホンシャ</t>
    </rPh>
    <phoneticPr fontId="7"/>
  </si>
  <si>
    <t>株式会社エー・ディー・ワークス</t>
    <phoneticPr fontId="7"/>
  </si>
  <si>
    <t>鈴木　俊也</t>
    <rPh sb="0" eb="2">
      <t>スズキ</t>
    </rPh>
    <rPh sb="3" eb="5">
      <t>トシヤ</t>
    </rPh>
    <phoneticPr fontId="7"/>
  </si>
  <si>
    <t>東京都千代田区内幸町２丁目２番３号</t>
    <rPh sb="0" eb="3">
      <t>トウキョウト</t>
    </rPh>
    <rPh sb="3" eb="7">
      <t>チヨダク</t>
    </rPh>
    <rPh sb="7" eb="10">
      <t>ウチサイワイチョウ</t>
    </rPh>
    <rPh sb="11" eb="13">
      <t>チョウメ</t>
    </rPh>
    <rPh sb="14" eb="15">
      <t>バン</t>
    </rPh>
    <rPh sb="16" eb="17">
      <t>ゴウ</t>
    </rPh>
    <phoneticPr fontId="7"/>
  </si>
  <si>
    <t>03－5251－7561</t>
    <phoneticPr fontId="7"/>
  </si>
  <si>
    <t>東京都渋谷区渋谷２丁目１７番１号</t>
    <rPh sb="13" eb="14">
      <t>バン</t>
    </rPh>
    <rPh sb="15" eb="16">
      <t>ゴウ</t>
    </rPh>
    <phoneticPr fontId="7"/>
  </si>
  <si>
    <t>前田　晃伸</t>
    <rPh sb="0" eb="2">
      <t>マエダ</t>
    </rPh>
    <rPh sb="3" eb="5">
      <t>テルノブ</t>
    </rPh>
    <phoneticPr fontId="7"/>
  </si>
  <si>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</si>
  <si>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</si>
  <si>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</si>
  <si>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</si>
  <si>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0270027</t>
    <phoneticPr fontId="7"/>
  </si>
  <si>
    <t>1000132</t>
    <phoneticPr fontId="7"/>
  </si>
  <si>
    <t>株式会社オリエントホーム</t>
  </si>
  <si>
    <t>0027</t>
    <phoneticPr fontId="2"/>
  </si>
  <si>
    <t>日巻　泰士（本店）</t>
    <rPh sb="0" eb="2">
      <t>ヒマキ</t>
    </rPh>
    <rPh sb="3" eb="5">
      <t>タイシ</t>
    </rPh>
    <rPh sb="6" eb="8">
      <t>ホンテン</t>
    </rPh>
    <phoneticPr fontId="7"/>
  </si>
  <si>
    <t>中込　博（本店）</t>
    <rPh sb="0" eb="2">
      <t>ナカゴメ</t>
    </rPh>
    <rPh sb="5" eb="7">
      <t>ホンテン</t>
    </rPh>
    <phoneticPr fontId="7"/>
  </si>
  <si>
    <t>株式会社日本リート</t>
    <phoneticPr fontId="7"/>
  </si>
  <si>
    <t>松島　敬尚</t>
    <phoneticPr fontId="7"/>
  </si>
  <si>
    <t>石井　実（本店）</t>
    <phoneticPr fontId="7"/>
  </si>
  <si>
    <t>大阪市中央区北久宝寺町４丁目４番２号</t>
    <phoneticPr fontId="7"/>
  </si>
  <si>
    <t>0270028</t>
    <phoneticPr fontId="7"/>
  </si>
  <si>
    <t>樋口　司（本店）</t>
    <rPh sb="0" eb="2">
      <t>ヒグチ</t>
    </rPh>
    <rPh sb="3" eb="4">
      <t>ツカサ</t>
    </rPh>
    <rPh sb="5" eb="7">
      <t>ホンテン</t>
    </rPh>
    <phoneticPr fontId="7"/>
  </si>
  <si>
    <t>株式会社WALLMATE不動産</t>
    <rPh sb="0" eb="4">
      <t>カブシキガイシャ</t>
    </rPh>
    <rPh sb="12" eb="15">
      <t>フドウサン</t>
    </rPh>
    <phoneticPr fontId="7"/>
  </si>
  <si>
    <t>白川　巴里</t>
    <rPh sb="0" eb="2">
      <t>シラカワ</t>
    </rPh>
    <rPh sb="3" eb="5">
      <t>パリ</t>
    </rPh>
    <phoneticPr fontId="7"/>
  </si>
  <si>
    <t>加藤　智也（本店）</t>
    <rPh sb="0" eb="2">
      <t>カトウ</t>
    </rPh>
    <rPh sb="3" eb="5">
      <t>トモヤ</t>
    </rPh>
    <rPh sb="6" eb="8">
      <t>ホンテン</t>
    </rPh>
    <phoneticPr fontId="7"/>
  </si>
  <si>
    <t>東京都港区赤坂２丁目３番５－１５Ｆ</t>
    <rPh sb="11" eb="12">
      <t>バン</t>
    </rPh>
    <phoneticPr fontId="7"/>
  </si>
  <si>
    <t>0130183</t>
    <phoneticPr fontId="7"/>
  </si>
  <si>
    <t>0028</t>
    <phoneticPr fontId="2"/>
  </si>
  <si>
    <t>0183</t>
    <phoneticPr fontId="2"/>
  </si>
  <si>
    <t>薄井　宗明</t>
    <rPh sb="0" eb="2">
      <t>ウスイ</t>
    </rPh>
    <rPh sb="3" eb="5">
      <t>ソウメイ</t>
    </rPh>
    <phoneticPr fontId="7"/>
  </si>
  <si>
    <t>株式会社ワールドキャピタルソリューション</t>
    <rPh sb="0" eb="4">
      <t>カブシキガイシャ</t>
    </rPh>
    <phoneticPr fontId="7"/>
  </si>
  <si>
    <t>山田　秀典</t>
    <rPh sb="0" eb="2">
      <t>ヤマダ</t>
    </rPh>
    <rPh sb="3" eb="5">
      <t>ヒデノリ</t>
    </rPh>
    <phoneticPr fontId="7"/>
  </si>
  <si>
    <t>竹内　広国（本店）</t>
    <rPh sb="0" eb="2">
      <t>タケウチ</t>
    </rPh>
    <rPh sb="3" eb="4">
      <t>ヒロシ</t>
    </rPh>
    <rPh sb="4" eb="5">
      <t>コク</t>
    </rPh>
    <rPh sb="6" eb="8">
      <t>ホンテン</t>
    </rPh>
    <phoneticPr fontId="7"/>
  </si>
  <si>
    <t>0400010</t>
    <phoneticPr fontId="7"/>
  </si>
  <si>
    <t>熊　春惠（本店）</t>
    <rPh sb="0" eb="1">
      <t>クマ</t>
    </rPh>
    <rPh sb="2" eb="3">
      <t>ハル</t>
    </rPh>
    <rPh sb="3" eb="4">
      <t>メグミ</t>
    </rPh>
    <rPh sb="5" eb="7">
      <t>ホンテン</t>
    </rPh>
    <phoneticPr fontId="7"/>
  </si>
  <si>
    <t>小林　英治（本店：主）
築尾　憲治（ウェルスアドバイザリー本部：従）
鈴木　健二（ウェルスアドバイザリー本部）
荒川　隆行（ウェルスアドバイザリー本部）</t>
    <rPh sb="0" eb="2">
      <t>コバヤシ</t>
    </rPh>
    <rPh sb="3" eb="5">
      <t>エイジ</t>
    </rPh>
    <rPh sb="6" eb="8">
      <t>ホンテン</t>
    </rPh>
    <rPh sb="9" eb="10">
      <t>シュ</t>
    </rPh>
    <rPh sb="12" eb="13">
      <t>チク</t>
    </rPh>
    <rPh sb="13" eb="14">
      <t>オ</t>
    </rPh>
    <rPh sb="15" eb="17">
      <t>ケンジ</t>
    </rPh>
    <rPh sb="29" eb="31">
      <t>ホンブ</t>
    </rPh>
    <rPh sb="32" eb="33">
      <t>ジュウ</t>
    </rPh>
    <rPh sb="35" eb="37">
      <t>スズキ</t>
    </rPh>
    <rPh sb="38" eb="40">
      <t>ケンジ</t>
    </rPh>
    <rPh sb="52" eb="54">
      <t>ホンブ</t>
    </rPh>
    <rPh sb="56" eb="58">
      <t>アラカワ</t>
    </rPh>
    <rPh sb="59" eb="61">
      <t>タカユキ</t>
    </rPh>
    <rPh sb="73" eb="75">
      <t>ホンブ</t>
    </rPh>
    <phoneticPr fontId="7"/>
  </si>
  <si>
    <t>（主）東京都渋谷区道玄坂１丁目９番５号
（従）東京都渋谷区道玄坂１丁目１２番１号</t>
    <rPh sb="1" eb="2">
      <t>シュ</t>
    </rPh>
    <rPh sb="21" eb="22">
      <t>ジュウ</t>
    </rPh>
    <rPh sb="23" eb="25">
      <t>トウキョウ</t>
    </rPh>
    <rPh sb="25" eb="26">
      <t>ト</t>
    </rPh>
    <rPh sb="26" eb="29">
      <t>シブヤク</t>
    </rPh>
    <rPh sb="29" eb="32">
      <t>ドウゲンザカ</t>
    </rPh>
    <rPh sb="33" eb="35">
      <t>チョウメ</t>
    </rPh>
    <rPh sb="37" eb="38">
      <t>バン</t>
    </rPh>
    <rPh sb="39" eb="40">
      <t>ゴウ</t>
    </rPh>
    <phoneticPr fontId="7"/>
  </si>
  <si>
    <t>片桐　百樹（本店）
臼井　礼美（本店）</t>
    <rPh sb="0" eb="2">
      <t>カタギリ</t>
    </rPh>
    <rPh sb="3" eb="5">
      <t>モモキ</t>
    </rPh>
    <rPh sb="6" eb="8">
      <t>ホンテン</t>
    </rPh>
    <rPh sb="10" eb="12">
      <t>ウスイ</t>
    </rPh>
    <rPh sb="13" eb="15">
      <t>レミ</t>
    </rPh>
    <rPh sb="16" eb="18">
      <t>ホンテン</t>
    </rPh>
    <phoneticPr fontId="7"/>
  </si>
  <si>
    <t>玉城　公之（本店）
平田　一成（本店）</t>
    <rPh sb="0" eb="2">
      <t>タマシロ</t>
    </rPh>
    <rPh sb="3" eb="5">
      <t>キミユキ</t>
    </rPh>
    <rPh sb="6" eb="8">
      <t>ホンテン</t>
    </rPh>
    <rPh sb="10" eb="12">
      <t>ヒラタ</t>
    </rPh>
    <rPh sb="13" eb="15">
      <t>カズナリ</t>
    </rPh>
    <rPh sb="16" eb="18">
      <t>ホンテン</t>
    </rPh>
    <phoneticPr fontId="7"/>
  </si>
  <si>
    <t>0270029</t>
  </si>
  <si>
    <t>オーエス株式会社</t>
    <phoneticPr fontId="7"/>
  </si>
  <si>
    <t>村越　亮平（本店）</t>
    <phoneticPr fontId="7"/>
  </si>
  <si>
    <t>大阪府大阪市北区小松原町３番３号</t>
    <phoneticPr fontId="7"/>
  </si>
  <si>
    <t>東京都港区虎ノ門１丁目１番３号</t>
    <rPh sb="3" eb="5">
      <t>ミナトク</t>
    </rPh>
    <rPh sb="5" eb="6">
      <t>トラ</t>
    </rPh>
    <rPh sb="7" eb="8">
      <t>モン</t>
    </rPh>
    <rPh sb="9" eb="11">
      <t>チョウメ</t>
    </rPh>
    <rPh sb="12" eb="13">
      <t>バン</t>
    </rPh>
    <rPh sb="14" eb="15">
      <t>ゴウ</t>
    </rPh>
    <phoneticPr fontId="7"/>
  </si>
  <si>
    <t>宗方　直佑（本店）</t>
    <rPh sb="0" eb="2">
      <t>ムナカタ</t>
    </rPh>
    <rPh sb="3" eb="4">
      <t>チョク</t>
    </rPh>
    <rPh sb="4" eb="5">
      <t>ユウ</t>
    </rPh>
    <rPh sb="6" eb="8">
      <t>ホンテン</t>
    </rPh>
    <phoneticPr fontId="7"/>
  </si>
  <si>
    <t>東京都千代田区丸の内２丁目３番２号</t>
    <rPh sb="0" eb="3">
      <t>トウキョウト</t>
    </rPh>
    <rPh sb="3" eb="7">
      <t>チヨダク</t>
    </rPh>
    <rPh sb="7" eb="8">
      <t>マル</t>
    </rPh>
    <rPh sb="9" eb="10">
      <t>ウチ</t>
    </rPh>
    <rPh sb="11" eb="13">
      <t>チョウメ</t>
    </rPh>
    <rPh sb="14" eb="15">
      <t>バン</t>
    </rPh>
    <rPh sb="16" eb="17">
      <t>ゴウ</t>
    </rPh>
    <phoneticPr fontId="7"/>
  </si>
  <si>
    <t>03－5789－8800</t>
    <phoneticPr fontId="7"/>
  </si>
  <si>
    <t>A.P.アドバイザリー株式会社</t>
    <rPh sb="11" eb="13">
      <t>カブシキ</t>
    </rPh>
    <rPh sb="13" eb="15">
      <t>カイシャ</t>
    </rPh>
    <phoneticPr fontId="7"/>
  </si>
  <si>
    <t>西岡　康夫</t>
    <rPh sb="0" eb="2">
      <t>ニシオカ</t>
    </rPh>
    <rPh sb="3" eb="5">
      <t>ヤスオ</t>
    </rPh>
    <phoneticPr fontId="7"/>
  </si>
  <si>
    <t>1000133</t>
    <phoneticPr fontId="7"/>
  </si>
  <si>
    <t>オーエス株式会社</t>
  </si>
  <si>
    <t>0029</t>
    <phoneticPr fontId="2"/>
  </si>
  <si>
    <t>徳島県</t>
    <rPh sb="0" eb="3">
      <t>トクシマケン</t>
    </rPh>
    <phoneticPr fontId="7"/>
  </si>
  <si>
    <t>臼杵　一実（本店）</t>
    <rPh sb="0" eb="2">
      <t>ウスキ</t>
    </rPh>
    <rPh sb="3" eb="5">
      <t>カズミ</t>
    </rPh>
    <rPh sb="6" eb="8">
      <t>ホンテン</t>
    </rPh>
    <phoneticPr fontId="7"/>
  </si>
  <si>
    <t>0360001</t>
    <phoneticPr fontId="7"/>
  </si>
  <si>
    <t>0140021</t>
    <phoneticPr fontId="7"/>
  </si>
  <si>
    <t>コスモバンク株式会社</t>
    <rPh sb="6" eb="10">
      <t>カブシキガイシャ</t>
    </rPh>
    <phoneticPr fontId="7"/>
  </si>
  <si>
    <t>穴澤　勇人</t>
    <rPh sb="0" eb="2">
      <t>アナザワ</t>
    </rPh>
    <rPh sb="3" eb="5">
      <t>ハヤト</t>
    </rPh>
    <phoneticPr fontId="7"/>
  </si>
  <si>
    <t>渡邊　晟弘（本店）</t>
    <rPh sb="6" eb="8">
      <t>ホンテン</t>
    </rPh>
    <phoneticPr fontId="7"/>
  </si>
  <si>
    <t>神奈川県横浜市西区みなとみらい二丁目２番１号</t>
    <phoneticPr fontId="7"/>
  </si>
  <si>
    <t>0140022</t>
    <phoneticPr fontId="7"/>
  </si>
  <si>
    <t>株式会社ホーネット</t>
    <rPh sb="0" eb="4">
      <t>カブシキガイシャ</t>
    </rPh>
    <phoneticPr fontId="7"/>
  </si>
  <si>
    <t>鈴木　宏治</t>
    <rPh sb="0" eb="2">
      <t>スズキ</t>
    </rPh>
    <rPh sb="3" eb="4">
      <t>ヒロシ</t>
    </rPh>
    <rPh sb="4" eb="5">
      <t>ジ</t>
    </rPh>
    <phoneticPr fontId="7"/>
  </si>
  <si>
    <t>小林　伸光（本店）</t>
    <rPh sb="0" eb="2">
      <t>コバヤシ</t>
    </rPh>
    <rPh sb="3" eb="5">
      <t>ノブミツ</t>
    </rPh>
    <rPh sb="6" eb="8">
      <t>ホンテン</t>
    </rPh>
    <phoneticPr fontId="7"/>
  </si>
  <si>
    <t>神奈川県川崎市川崎区南町１番地８林ビル川崎３０１号室</t>
    <rPh sb="0" eb="4">
      <t>カナガワケン</t>
    </rPh>
    <rPh sb="4" eb="7">
      <t>カワサキシ</t>
    </rPh>
    <rPh sb="7" eb="10">
      <t>カワサキク</t>
    </rPh>
    <rPh sb="10" eb="11">
      <t>ミナミ</t>
    </rPh>
    <rPh sb="11" eb="12">
      <t>マチ</t>
    </rPh>
    <rPh sb="13" eb="15">
      <t>バンチ</t>
    </rPh>
    <rPh sb="16" eb="17">
      <t>ハヤシ</t>
    </rPh>
    <rPh sb="19" eb="21">
      <t>カワサキ</t>
    </rPh>
    <rPh sb="24" eb="26">
      <t>ゴウシツ</t>
    </rPh>
    <phoneticPr fontId="7"/>
  </si>
  <si>
    <t>0140023</t>
    <phoneticPr fontId="7"/>
  </si>
  <si>
    <t>株式会社ＡＵＧＥＮ</t>
    <rPh sb="0" eb="4">
      <t>カブシキガイシャ</t>
    </rPh>
    <phoneticPr fontId="7"/>
  </si>
  <si>
    <t>倉澤　有美</t>
    <rPh sb="0" eb="2">
      <t>クラサワ</t>
    </rPh>
    <rPh sb="3" eb="5">
      <t>ユミ</t>
    </rPh>
    <phoneticPr fontId="7"/>
  </si>
  <si>
    <t>倉澤　隆（本店）</t>
    <rPh sb="0" eb="2">
      <t>クラサワ</t>
    </rPh>
    <rPh sb="3" eb="4">
      <t>タカシ</t>
    </rPh>
    <rPh sb="5" eb="7">
      <t>ホンテン</t>
    </rPh>
    <phoneticPr fontId="7"/>
  </si>
  <si>
    <t>神奈川県川崎市川崎区小川町１１番１０号</t>
    <rPh sb="18" eb="19">
      <t>ゴウ</t>
    </rPh>
    <phoneticPr fontId="7"/>
  </si>
  <si>
    <t>東京都港区東新橋１丁目１番２１号今朝ビル６階</t>
    <rPh sb="16" eb="18">
      <t>ケサ</t>
    </rPh>
    <rPh sb="21" eb="22">
      <t>カイ</t>
    </rPh>
    <phoneticPr fontId="7"/>
  </si>
  <si>
    <t>0130184</t>
  </si>
  <si>
    <t>株式会社バレッグス</t>
    <phoneticPr fontId="7"/>
  </si>
  <si>
    <t>大本　朋之</t>
    <phoneticPr fontId="7"/>
  </si>
  <si>
    <t>登口　喬矢（本店）</t>
    <rPh sb="6" eb="8">
      <t>ホンテン</t>
    </rPh>
    <phoneticPr fontId="7"/>
  </si>
  <si>
    <t>東京都目黒区鷹番二丁目５番２１号</t>
    <phoneticPr fontId="7"/>
  </si>
  <si>
    <t>0130185</t>
  </si>
  <si>
    <t>ファイナンシャルスタンダード株式会社</t>
    <phoneticPr fontId="7"/>
  </si>
  <si>
    <t>福田　猛</t>
    <phoneticPr fontId="7"/>
  </si>
  <si>
    <t>福田　伸二（本店）</t>
    <rPh sb="6" eb="8">
      <t>ホンテン</t>
    </rPh>
    <phoneticPr fontId="7"/>
  </si>
  <si>
    <t>東京都千代田区有楽町二丁目７番１号有楽町イトシアオフィスタワー１６階</t>
    <phoneticPr fontId="7"/>
  </si>
  <si>
    <t>株式会社バレッグス</t>
  </si>
  <si>
    <t>ファイナンシャルスタンダード株式会社</t>
  </si>
  <si>
    <t>0184</t>
    <phoneticPr fontId="2"/>
  </si>
  <si>
    <t>0185</t>
    <phoneticPr fontId="2"/>
  </si>
  <si>
    <t>佐藤　晴香（本店）</t>
    <rPh sb="0" eb="2">
      <t>サトウ</t>
    </rPh>
    <rPh sb="3" eb="5">
      <t>ハルカ</t>
    </rPh>
    <rPh sb="6" eb="8">
      <t>ホンテン</t>
    </rPh>
    <phoneticPr fontId="7"/>
  </si>
  <si>
    <t>本橋　啓明（本店）
田中嶋　淳（スターツ総合研修センター）</t>
    <rPh sb="0" eb="2">
      <t>モトハシ</t>
    </rPh>
    <rPh sb="3" eb="5">
      <t>ヒロアキ</t>
    </rPh>
    <rPh sb="6" eb="8">
      <t>ホンテン</t>
    </rPh>
    <rPh sb="10" eb="12">
      <t>タナカ</t>
    </rPh>
    <rPh sb="12" eb="13">
      <t>シマ</t>
    </rPh>
    <rPh sb="14" eb="15">
      <t>ジュン</t>
    </rPh>
    <rPh sb="20" eb="22">
      <t>ソウゴウ</t>
    </rPh>
    <rPh sb="22" eb="24">
      <t>ケンシュウ</t>
    </rPh>
    <phoneticPr fontId="7"/>
  </si>
  <si>
    <t>大阪府大阪市北区梅田３丁目２番２号JPタワー大阪１４階</t>
    <rPh sb="11" eb="13">
      <t>チョウメ</t>
    </rPh>
    <rPh sb="14" eb="15">
      <t>バン</t>
    </rPh>
    <rPh sb="16" eb="17">
      <t>ゴウ</t>
    </rPh>
    <phoneticPr fontId="7"/>
  </si>
  <si>
    <t>小澤　克人</t>
    <rPh sb="0" eb="2">
      <t>オザワ</t>
    </rPh>
    <rPh sb="3" eb="4">
      <t>カ</t>
    </rPh>
    <rPh sb="4" eb="5">
      <t>ヒト</t>
    </rPh>
    <phoneticPr fontId="7"/>
  </si>
  <si>
    <t>菅谷　健二</t>
    <rPh sb="0" eb="2">
      <t>スガヤ</t>
    </rPh>
    <rPh sb="3" eb="5">
      <t>ケンジ</t>
    </rPh>
    <phoneticPr fontId="7"/>
  </si>
  <si>
    <t>髙橋　英丈</t>
    <rPh sb="3" eb="4">
      <t>エイ</t>
    </rPh>
    <rPh sb="4" eb="5">
      <t>タケ</t>
    </rPh>
    <phoneticPr fontId="7"/>
  </si>
  <si>
    <t>株式会社エール</t>
    <rPh sb="0" eb="4">
      <t>カブシキガイシャ</t>
    </rPh>
    <phoneticPr fontId="7"/>
  </si>
  <si>
    <t>池田　友彦</t>
    <rPh sb="0" eb="2">
      <t>イケダ</t>
    </rPh>
    <rPh sb="3" eb="5">
      <t>トモヒコ</t>
    </rPh>
    <phoneticPr fontId="7"/>
  </si>
  <si>
    <t>瀧澤　茂美（本店）</t>
    <rPh sb="0" eb="2">
      <t>タキザワ</t>
    </rPh>
    <rPh sb="3" eb="5">
      <t>シゲミ</t>
    </rPh>
    <rPh sb="6" eb="8">
      <t>ホンテン</t>
    </rPh>
    <phoneticPr fontId="7"/>
  </si>
  <si>
    <t>東京都港区赤坂二丁目５番１号</t>
    <rPh sb="0" eb="3">
      <t>トウキョウト</t>
    </rPh>
    <rPh sb="3" eb="5">
      <t>ミナトク</t>
    </rPh>
    <rPh sb="5" eb="7">
      <t>アカサカ</t>
    </rPh>
    <rPh sb="7" eb="10">
      <t>ニチョウメ</t>
    </rPh>
    <rPh sb="11" eb="12">
      <t>バン</t>
    </rPh>
    <rPh sb="13" eb="14">
      <t>ゴウ</t>
    </rPh>
    <phoneticPr fontId="7"/>
  </si>
  <si>
    <t>入戸野　武史</t>
    <rPh sb="0" eb="3">
      <t>イリトヤ</t>
    </rPh>
    <rPh sb="4" eb="6">
      <t>タケシ</t>
    </rPh>
    <phoneticPr fontId="1"/>
  </si>
  <si>
    <t>門倉　健仁</t>
  </si>
  <si>
    <t>0186</t>
    <phoneticPr fontId="2"/>
  </si>
  <si>
    <t>0130186</t>
    <phoneticPr fontId="7"/>
  </si>
  <si>
    <t>小林　義景（本店）</t>
    <rPh sb="0" eb="2">
      <t>コバヤシ</t>
    </rPh>
    <rPh sb="3" eb="5">
      <t>ヨシカゲ</t>
    </rPh>
    <rPh sb="6" eb="8">
      <t>ホンテン</t>
    </rPh>
    <phoneticPr fontId="7"/>
  </si>
  <si>
    <t>平田　浩一（本店）</t>
    <phoneticPr fontId="7"/>
  </si>
  <si>
    <t>野口　正一（本店）
吉村　庄二郎（本店）</t>
    <rPh sb="0" eb="2">
      <t>ノグチ</t>
    </rPh>
    <rPh sb="3" eb="5">
      <t>ショウイチ</t>
    </rPh>
    <rPh sb="6" eb="8">
      <t>ホンテン</t>
    </rPh>
    <rPh sb="10" eb="12">
      <t>ヨシムラ</t>
    </rPh>
    <rPh sb="13" eb="16">
      <t>ショウジロウ</t>
    </rPh>
    <rPh sb="17" eb="19">
      <t>ホンテン</t>
    </rPh>
    <phoneticPr fontId="7"/>
  </si>
  <si>
    <t>田中　正紀（本店）</t>
    <rPh sb="0" eb="2">
      <t>タナカ</t>
    </rPh>
    <rPh sb="3" eb="5">
      <t>マサノリ</t>
    </rPh>
    <rPh sb="6" eb="8">
      <t>ホンテン</t>
    </rPh>
    <phoneticPr fontId="7"/>
  </si>
  <si>
    <t>劉 孝鋒</t>
    <phoneticPr fontId="7"/>
  </si>
  <si>
    <t>0130187</t>
  </si>
  <si>
    <t>谷津　剛也</t>
    <phoneticPr fontId="7"/>
  </si>
  <si>
    <t>夏木　慎一（本店）</t>
    <rPh sb="6" eb="8">
      <t>ホンテン</t>
    </rPh>
    <phoneticPr fontId="7"/>
  </si>
  <si>
    <t>東京都港区港南一丁目８番２７号</t>
    <phoneticPr fontId="7"/>
  </si>
  <si>
    <t>金勝　利之[ほか]</t>
    <rPh sb="0" eb="2">
      <t>カネカツ</t>
    </rPh>
    <rPh sb="3" eb="5">
      <t>トシユキ</t>
    </rPh>
    <phoneticPr fontId="7"/>
  </si>
  <si>
    <t>福岡県福岡市博多区東月隈１丁目１７番５号</t>
    <rPh sb="0" eb="3">
      <t>フクオカケン</t>
    </rPh>
    <rPh sb="3" eb="6">
      <t>フクオカシ</t>
    </rPh>
    <rPh sb="6" eb="9">
      <t>ハカタク</t>
    </rPh>
    <rPh sb="9" eb="10">
      <t>ヒガシ</t>
    </rPh>
    <rPh sb="10" eb="11">
      <t>ツキ</t>
    </rPh>
    <rPh sb="11" eb="12">
      <t>クマ</t>
    </rPh>
    <rPh sb="13" eb="15">
      <t>チョウメ</t>
    </rPh>
    <rPh sb="17" eb="18">
      <t>バン</t>
    </rPh>
    <rPh sb="19" eb="20">
      <t>ゴウ</t>
    </rPh>
    <phoneticPr fontId="7"/>
  </si>
  <si>
    <t>0400011</t>
    <phoneticPr fontId="7"/>
  </si>
  <si>
    <t>0187</t>
    <phoneticPr fontId="2"/>
  </si>
  <si>
    <t>寺田　雄一（本店）</t>
    <rPh sb="0" eb="2">
      <t>テラダ</t>
    </rPh>
    <rPh sb="6" eb="8">
      <t>ホンテン</t>
    </rPh>
    <phoneticPr fontId="7"/>
  </si>
  <si>
    <t>東京都渋谷区桜丘町３番２号</t>
    <rPh sb="6" eb="9">
      <t>サクラガオカチョウ</t>
    </rPh>
    <phoneticPr fontId="7"/>
  </si>
  <si>
    <t>1000134</t>
    <phoneticPr fontId="7"/>
  </si>
  <si>
    <t>野村リアルアセット・インベストメント株式会社</t>
    <rPh sb="0" eb="2">
      <t>ノムラ</t>
    </rPh>
    <rPh sb="18" eb="22">
      <t>カブシキガイシャ</t>
    </rPh>
    <phoneticPr fontId="7"/>
  </si>
  <si>
    <t>山賀　賢司</t>
    <rPh sb="0" eb="2">
      <t>ヤマガ</t>
    </rPh>
    <rPh sb="3" eb="5">
      <t>ケンジ</t>
    </rPh>
    <phoneticPr fontId="7"/>
  </si>
  <si>
    <t>東京都千代田区大手町二丁目２番２号アーバンネット大手町ビル</t>
    <rPh sb="0" eb="3">
      <t>トウキョウト</t>
    </rPh>
    <rPh sb="3" eb="7">
      <t>チヨダク</t>
    </rPh>
    <rPh sb="7" eb="10">
      <t>オオテマチ</t>
    </rPh>
    <rPh sb="10" eb="13">
      <t>ニチョウメ</t>
    </rPh>
    <rPh sb="14" eb="15">
      <t>バン</t>
    </rPh>
    <rPh sb="16" eb="17">
      <t>ゴウ</t>
    </rPh>
    <rPh sb="24" eb="27">
      <t>オオテマチ</t>
    </rPh>
    <phoneticPr fontId="7"/>
  </si>
  <si>
    <t>03－6636－7060</t>
    <phoneticPr fontId="7"/>
  </si>
  <si>
    <t>野村リアルアセット・インベストメント株式会社</t>
    <phoneticPr fontId="2"/>
  </si>
  <si>
    <t>大阪府大阪市中央区淡路町４丁目２番１３号</t>
    <rPh sb="9" eb="11">
      <t>アワジ</t>
    </rPh>
    <phoneticPr fontId="7"/>
  </si>
  <si>
    <t>神奈川県川崎市川崎区小川町７番地４</t>
    <phoneticPr fontId="7"/>
  </si>
  <si>
    <t>川又　輝幸（本店）
橋爪　厚貴（本店）</t>
    <rPh sb="0" eb="2">
      <t>カワマタ</t>
    </rPh>
    <rPh sb="3" eb="5">
      <t>テルユキ</t>
    </rPh>
    <rPh sb="6" eb="8">
      <t>ホンテン</t>
    </rPh>
    <rPh sb="16" eb="18">
      <t>ホンテン</t>
    </rPh>
    <phoneticPr fontId="7"/>
  </si>
  <si>
    <t>熊野　聡</t>
    <phoneticPr fontId="7"/>
  </si>
  <si>
    <t>長尾　雄史（本店）
柏本　浩（関西）</t>
    <rPh sb="0" eb="2">
      <t>ナガオ</t>
    </rPh>
    <rPh sb="3" eb="5">
      <t>ユウシ</t>
    </rPh>
    <rPh sb="6" eb="8">
      <t>ホンテン</t>
    </rPh>
    <rPh sb="10" eb="12">
      <t>カシモト</t>
    </rPh>
    <rPh sb="13" eb="14">
      <t>ヒロシ</t>
    </rPh>
    <rPh sb="15" eb="17">
      <t>カンサイ</t>
    </rPh>
    <phoneticPr fontId="7"/>
  </si>
  <si>
    <t>大友　浩嗣</t>
    <rPh sb="0" eb="2">
      <t>オオトモ</t>
    </rPh>
    <rPh sb="3" eb="5">
      <t>ヒロツグ</t>
    </rPh>
    <phoneticPr fontId="7"/>
  </si>
  <si>
    <t>寺本　光</t>
    <phoneticPr fontId="7"/>
  </si>
  <si>
    <t>桐山　潤</t>
    <rPh sb="0" eb="2">
      <t>キリヤマ</t>
    </rPh>
    <rPh sb="3" eb="4">
      <t>ジュン</t>
    </rPh>
    <phoneticPr fontId="7"/>
  </si>
  <si>
    <t>土屋　暢</t>
    <phoneticPr fontId="7"/>
  </si>
  <si>
    <t>工藤　かおり（本店）
萩田　健（本店）</t>
    <rPh sb="0" eb="2">
      <t>クドウ</t>
    </rPh>
    <rPh sb="7" eb="9">
      <t>ホンテン</t>
    </rPh>
    <rPh sb="11" eb="13">
      <t>ハギタ</t>
    </rPh>
    <rPh sb="14" eb="15">
      <t>タケシ</t>
    </rPh>
    <rPh sb="16" eb="18">
      <t>ホンテン</t>
    </rPh>
    <phoneticPr fontId="7"/>
  </si>
  <si>
    <t>新村　達也［ほか］</t>
    <rPh sb="0" eb="2">
      <t>シンムラ</t>
    </rPh>
    <rPh sb="3" eb="5">
      <t>タツヤ</t>
    </rPh>
    <phoneticPr fontId="7"/>
  </si>
  <si>
    <t>権丈　和彦（本店）</t>
    <rPh sb="0" eb="1">
      <t>ケン</t>
    </rPh>
    <rPh sb="1" eb="2">
      <t>ジョウ</t>
    </rPh>
    <rPh sb="3" eb="5">
      <t>カズヒコ</t>
    </rPh>
    <rPh sb="6" eb="8">
      <t>ホンテン</t>
    </rPh>
    <phoneticPr fontId="7"/>
  </si>
  <si>
    <t>水澤　ありさ（本店）</t>
    <rPh sb="0" eb="2">
      <t>ミズサワ</t>
    </rPh>
    <rPh sb="7" eb="9">
      <t>ホンテン</t>
    </rPh>
    <phoneticPr fontId="7"/>
  </si>
  <si>
    <t>中野　優（本店）</t>
    <rPh sb="0" eb="2">
      <t>ナカノ</t>
    </rPh>
    <rPh sb="3" eb="4">
      <t>ユウ</t>
    </rPh>
    <rPh sb="5" eb="7">
      <t>ホンテン</t>
    </rPh>
    <phoneticPr fontId="7"/>
  </si>
  <si>
    <t>穴吹　章彦（本店）
髙村　有香子（関東支社）</t>
    <rPh sb="0" eb="2">
      <t>アナブキ</t>
    </rPh>
    <rPh sb="3" eb="4">
      <t>ショウ</t>
    </rPh>
    <rPh sb="4" eb="5">
      <t>ヒコ</t>
    </rPh>
    <rPh sb="6" eb="8">
      <t>ホンテン</t>
    </rPh>
    <rPh sb="10" eb="11">
      <t>ダカイ</t>
    </rPh>
    <rPh sb="11" eb="12">
      <t>ムラ</t>
    </rPh>
    <rPh sb="13" eb="15">
      <t>ユカ</t>
    </rPh>
    <rPh sb="15" eb="16">
      <t>コ</t>
    </rPh>
    <rPh sb="17" eb="19">
      <t>カントウ</t>
    </rPh>
    <rPh sb="19" eb="21">
      <t>シシャ</t>
    </rPh>
    <phoneticPr fontId="7"/>
  </si>
  <si>
    <t>守安 弘太（本店）</t>
    <rPh sb="0" eb="2">
      <t>モリヤス</t>
    </rPh>
    <rPh sb="3" eb="4">
      <t>ヒロシ</t>
    </rPh>
    <rPh sb="4" eb="5">
      <t>タ</t>
    </rPh>
    <rPh sb="6" eb="8">
      <t>ホンテン</t>
    </rPh>
    <phoneticPr fontId="7"/>
  </si>
  <si>
    <t>新里　拓也（本店）
河内　真哉（本店）</t>
    <rPh sb="0" eb="2">
      <t>シンザト</t>
    </rPh>
    <rPh sb="3" eb="5">
      <t>タクヤ</t>
    </rPh>
    <rPh sb="6" eb="8">
      <t>ホンテン</t>
    </rPh>
    <rPh sb="10" eb="12">
      <t>カワウチ</t>
    </rPh>
    <rPh sb="13" eb="14">
      <t>マコト</t>
    </rPh>
    <rPh sb="14" eb="15">
      <t>ヤ</t>
    </rPh>
    <rPh sb="16" eb="18">
      <t>ホンテン</t>
    </rPh>
    <phoneticPr fontId="7"/>
  </si>
  <si>
    <t>外村　裕太（本店）</t>
    <rPh sb="0" eb="2">
      <t>ソトムラ</t>
    </rPh>
    <rPh sb="3" eb="5">
      <t>ユウタ</t>
    </rPh>
    <rPh sb="6" eb="8">
      <t>ホンテン</t>
    </rPh>
    <phoneticPr fontId="7"/>
  </si>
  <si>
    <t>小薬　征綱（本店）</t>
    <rPh sb="0" eb="2">
      <t>コグスリ</t>
    </rPh>
    <rPh sb="3" eb="4">
      <t>セイ</t>
    </rPh>
    <rPh sb="4" eb="5">
      <t>ツナ</t>
    </rPh>
    <rPh sb="6" eb="8">
      <t>ホンテン</t>
    </rPh>
    <phoneticPr fontId="7"/>
  </si>
  <si>
    <t>霜鳥　剛</t>
    <rPh sb="0" eb="2">
      <t>シモトリ</t>
    </rPh>
    <rPh sb="3" eb="4">
      <t>ツヨシ</t>
    </rPh>
    <phoneticPr fontId="7"/>
  </si>
  <si>
    <t>河村　英治</t>
    <phoneticPr fontId="7"/>
  </si>
  <si>
    <t>山口県山口市黒川４００番地１</t>
    <phoneticPr fontId="7"/>
  </si>
  <si>
    <t>小林　弘和（本店）</t>
    <rPh sb="0" eb="2">
      <t>コバヤシ</t>
    </rPh>
    <rPh sb="3" eb="5">
      <t>ヒロカズ</t>
    </rPh>
    <rPh sb="6" eb="8">
      <t>ホンテン</t>
    </rPh>
    <phoneticPr fontId="7"/>
  </si>
  <si>
    <t>佐伯　恭一（本店）</t>
    <rPh sb="0" eb="2">
      <t>サエキ</t>
    </rPh>
    <rPh sb="3" eb="5">
      <t>キョウイチ</t>
    </rPh>
    <rPh sb="6" eb="8">
      <t>ホンテン</t>
    </rPh>
    <phoneticPr fontId="7"/>
  </si>
  <si>
    <t>掛谷　大介（本店）</t>
    <rPh sb="6" eb="8">
      <t>ホンテン</t>
    </rPh>
    <phoneticPr fontId="7"/>
  </si>
  <si>
    <t>尾﨑　清美</t>
    <rPh sb="0" eb="2">
      <t>オザキ</t>
    </rPh>
    <rPh sb="3" eb="5">
      <t>キヨミ</t>
    </rPh>
    <phoneticPr fontId="7"/>
  </si>
  <si>
    <t>金谷　伸雄</t>
    <rPh sb="0" eb="2">
      <t>カネタニ</t>
    </rPh>
    <rPh sb="3" eb="5">
      <t>ノブオ</t>
    </rPh>
    <phoneticPr fontId="7"/>
  </si>
  <si>
    <t>0270030</t>
    <phoneticPr fontId="7"/>
  </si>
  <si>
    <t>株式会社ホワイト・ベアーファミリー</t>
    <phoneticPr fontId="7"/>
  </si>
  <si>
    <t>近藤　康生</t>
    <phoneticPr fontId="7"/>
  </si>
  <si>
    <t>岩下　未誉子（本店）</t>
    <rPh sb="7" eb="9">
      <t>ホンテン</t>
    </rPh>
    <phoneticPr fontId="7"/>
  </si>
  <si>
    <t>大阪府大阪市北区中津１丁目１１番１号</t>
    <phoneticPr fontId="7"/>
  </si>
  <si>
    <t>株式会社ホワイト・ベアーファミリー</t>
    <phoneticPr fontId="2"/>
  </si>
  <si>
    <t>弘中　陽介（本店）
安松　良二（本店）
弘中　陽介（日本橋室町三井タワー）
安松　良二（日本橋室町三井タワー）
松岡　毅（関西支社）</t>
    <rPh sb="0" eb="2">
      <t>ヒロナカ</t>
    </rPh>
    <rPh sb="3" eb="5">
      <t>ヨウスケ</t>
    </rPh>
    <rPh sb="6" eb="8">
      <t>ホンテン</t>
    </rPh>
    <rPh sb="10" eb="12">
      <t>ヤスマツ</t>
    </rPh>
    <rPh sb="13" eb="15">
      <t>リョウジ</t>
    </rPh>
    <rPh sb="16" eb="18">
      <t>ホンテン</t>
    </rPh>
    <rPh sb="38" eb="40">
      <t>ヤスマツ</t>
    </rPh>
    <rPh sb="41" eb="43">
      <t>リョウジ</t>
    </rPh>
    <rPh sb="44" eb="47">
      <t>ニホンバシ</t>
    </rPh>
    <rPh sb="47" eb="49">
      <t>ムロマチ</t>
    </rPh>
    <rPh sb="49" eb="51">
      <t>ミツイ</t>
    </rPh>
    <rPh sb="56" eb="58">
      <t>マツオカ</t>
    </rPh>
    <rPh sb="59" eb="60">
      <t>タケシ</t>
    </rPh>
    <rPh sb="61" eb="63">
      <t>カンサイ</t>
    </rPh>
    <rPh sb="63" eb="65">
      <t>シシャ</t>
    </rPh>
    <phoneticPr fontId="7"/>
  </si>
  <si>
    <t>住友不動産ステップ株式会社</t>
    <rPh sb="0" eb="2">
      <t>スミトモ</t>
    </rPh>
    <rPh sb="2" eb="5">
      <t>フドウサン</t>
    </rPh>
    <rPh sb="9" eb="13">
      <t>カブシキガイシャ</t>
    </rPh>
    <phoneticPr fontId="7"/>
  </si>
  <si>
    <t>福原　大輔（本店）
川口　賢三（関西支店）</t>
    <rPh sb="0" eb="2">
      <t>フクハラ</t>
    </rPh>
    <rPh sb="3" eb="5">
      <t>ダイスケ</t>
    </rPh>
    <rPh sb="6" eb="8">
      <t>ホンテン</t>
    </rPh>
    <rPh sb="10" eb="12">
      <t>カワグチ</t>
    </rPh>
    <rPh sb="13" eb="15">
      <t>ケンゾウ</t>
    </rPh>
    <rPh sb="16" eb="20">
      <t>カンサイシテン</t>
    </rPh>
    <phoneticPr fontId="7"/>
  </si>
  <si>
    <t>小田部　知広（本店）
谷口　幸司（本店）
土田　淳一（本店）
川島　潤（本店）</t>
    <rPh sb="0" eb="3">
      <t>オタベ</t>
    </rPh>
    <rPh sb="4" eb="6">
      <t>トモヒロ</t>
    </rPh>
    <rPh sb="7" eb="9">
      <t>ホンテン</t>
    </rPh>
    <rPh sb="11" eb="13">
      <t>タニグチ</t>
    </rPh>
    <rPh sb="14" eb="16">
      <t>コウジ</t>
    </rPh>
    <rPh sb="17" eb="19">
      <t>ホンテン</t>
    </rPh>
    <rPh sb="21" eb="23">
      <t>ツチダ</t>
    </rPh>
    <rPh sb="24" eb="26">
      <t>ジュンイチ</t>
    </rPh>
    <rPh sb="27" eb="29">
      <t>ホンテン</t>
    </rPh>
    <phoneticPr fontId="7"/>
  </si>
  <si>
    <t>鈴木　英一郎（本店）
田代　真（本店）</t>
    <rPh sb="0" eb="2">
      <t>スズキ</t>
    </rPh>
    <rPh sb="3" eb="6">
      <t>エイイチロウ</t>
    </rPh>
    <rPh sb="7" eb="9">
      <t>ホンテン</t>
    </rPh>
    <rPh sb="11" eb="13">
      <t>タシロ</t>
    </rPh>
    <rPh sb="14" eb="15">
      <t>マコト</t>
    </rPh>
    <rPh sb="16" eb="18">
      <t>ホンテン</t>
    </rPh>
    <phoneticPr fontId="7"/>
  </si>
  <si>
    <t>クリアル株式会社</t>
    <phoneticPr fontId="7"/>
  </si>
  <si>
    <t>横田　大造</t>
    <phoneticPr fontId="7"/>
  </si>
  <si>
    <t>東京都港区新橋二丁目12番11号</t>
    <phoneticPr fontId="7"/>
  </si>
  <si>
    <t>Ｊグランド株式会社</t>
    <phoneticPr fontId="7"/>
  </si>
  <si>
    <t>藤原　治</t>
    <phoneticPr fontId="7"/>
  </si>
  <si>
    <t>土井　康司（本店）</t>
    <rPh sb="6" eb="8">
      <t>ホンテン</t>
    </rPh>
    <phoneticPr fontId="7"/>
  </si>
  <si>
    <t>東京都渋谷区恵比寿四丁目２０番３号</t>
    <phoneticPr fontId="7"/>
  </si>
  <si>
    <t>03－6634－9998</t>
    <phoneticPr fontId="7"/>
  </si>
  <si>
    <t>1000135</t>
    <phoneticPr fontId="7"/>
  </si>
  <si>
    <t>1000136</t>
    <phoneticPr fontId="7"/>
  </si>
  <si>
    <t>舘　正文</t>
    <rPh sb="0" eb="1">
      <t>タチ</t>
    </rPh>
    <rPh sb="2" eb="4">
      <t>マサフミ</t>
    </rPh>
    <phoneticPr fontId="7"/>
  </si>
  <si>
    <t>小林　俊一</t>
    <rPh sb="0" eb="2">
      <t>コバヤシ</t>
    </rPh>
    <rPh sb="3" eb="5">
      <t>シュンイチ</t>
    </rPh>
    <phoneticPr fontId="7"/>
  </si>
  <si>
    <t>住友不動産ステップ株式会社</t>
  </si>
  <si>
    <t>Ｊグランド株式会社</t>
  </si>
  <si>
    <t>株式会社LIFULL　Investment</t>
    <phoneticPr fontId="7"/>
  </si>
  <si>
    <t>クリアル株式会社</t>
    <phoneticPr fontId="2"/>
  </si>
  <si>
    <t>重複等確認用</t>
    <rPh sb="0" eb="2">
      <t>チョウフク</t>
    </rPh>
    <rPh sb="2" eb="3">
      <t>ナド</t>
    </rPh>
    <rPh sb="3" eb="6">
      <t>カクニンヨウ</t>
    </rPh>
    <phoneticPr fontId="2"/>
  </si>
  <si>
    <t>森田　良人[ほか]</t>
    <rPh sb="0" eb="2">
      <t>モリタ</t>
    </rPh>
    <rPh sb="3" eb="4">
      <t>ヨ</t>
    </rPh>
    <rPh sb="4" eb="5">
      <t>ヒト</t>
    </rPh>
    <phoneticPr fontId="7"/>
  </si>
  <si>
    <t>永井　宏和（本店）
佐藤　将太（本店）</t>
    <rPh sb="0" eb="2">
      <t>ナガイ</t>
    </rPh>
    <rPh sb="3" eb="5">
      <t>ヒロカズ</t>
    </rPh>
    <rPh sb="6" eb="8">
      <t>ホンテン</t>
    </rPh>
    <rPh sb="10" eb="12">
      <t>サトウ</t>
    </rPh>
    <rPh sb="13" eb="15">
      <t>ショウタ</t>
    </rPh>
    <rPh sb="16" eb="18">
      <t>ホンテン</t>
    </rPh>
    <phoneticPr fontId="7"/>
  </si>
  <si>
    <t>濱田  真行</t>
    <phoneticPr fontId="7"/>
  </si>
  <si>
    <t>株式会社ＦＵＮＤＩ</t>
    <rPh sb="0" eb="2">
      <t>カブシキ</t>
    </rPh>
    <rPh sb="2" eb="4">
      <t>カイシャ</t>
    </rPh>
    <phoneticPr fontId="7"/>
  </si>
  <si>
    <t>佐藤　悠大</t>
    <phoneticPr fontId="7"/>
  </si>
  <si>
    <t>土屋　勝彦（本店）</t>
    <rPh sb="6" eb="8">
      <t>ホンテン</t>
    </rPh>
    <phoneticPr fontId="7"/>
  </si>
  <si>
    <t>神奈川県横浜市都筑区茅ヶ崎中央24番７号</t>
    <rPh sb="0" eb="4">
      <t>カナガワケン</t>
    </rPh>
    <phoneticPr fontId="7"/>
  </si>
  <si>
    <t>株式会社カワムラ建設</t>
    <rPh sb="0" eb="2">
      <t>カブシキ</t>
    </rPh>
    <rPh sb="2" eb="4">
      <t>カイシャ</t>
    </rPh>
    <rPh sb="8" eb="10">
      <t>ケンセツ</t>
    </rPh>
    <phoneticPr fontId="7"/>
  </si>
  <si>
    <t>川村　利夫</t>
    <phoneticPr fontId="7"/>
  </si>
  <si>
    <t>山本　守彦（本店）</t>
    <rPh sb="6" eb="8">
      <t>ホンテン</t>
    </rPh>
    <phoneticPr fontId="7"/>
  </si>
  <si>
    <t>神奈川県横浜市中区住吉町１丁目１番地</t>
    <rPh sb="0" eb="4">
      <t>カナガワケン</t>
    </rPh>
    <rPh sb="13" eb="15">
      <t>チョウメ</t>
    </rPh>
    <rPh sb="16" eb="17">
      <t>バン</t>
    </rPh>
    <rPh sb="17" eb="18">
      <t>チ</t>
    </rPh>
    <phoneticPr fontId="7"/>
  </si>
  <si>
    <t>0140024</t>
  </si>
  <si>
    <t>0140025</t>
  </si>
  <si>
    <t>0024</t>
  </si>
  <si>
    <t>0270031</t>
    <phoneticPr fontId="7"/>
  </si>
  <si>
    <t>創楽株式会社</t>
    <rPh sb="0" eb="1">
      <t>ソウ</t>
    </rPh>
    <rPh sb="1" eb="2">
      <t>ラク</t>
    </rPh>
    <rPh sb="2" eb="6">
      <t>カブシキガイシャ</t>
    </rPh>
    <phoneticPr fontId="7"/>
  </si>
  <si>
    <t>王　長楽</t>
    <phoneticPr fontId="7"/>
  </si>
  <si>
    <t>大阪府大阪市西成区出城１丁目８番１９号</t>
    <phoneticPr fontId="7"/>
  </si>
  <si>
    <t>0031</t>
  </si>
  <si>
    <t>小野瀬　克哉（本店）</t>
    <rPh sb="0" eb="3">
      <t>オノセ</t>
    </rPh>
    <rPh sb="4" eb="6">
      <t>カツヤ</t>
    </rPh>
    <rPh sb="7" eb="9">
      <t>ホンテン</t>
    </rPh>
    <phoneticPr fontId="7"/>
  </si>
  <si>
    <t>011－252－3721</t>
  </si>
  <si>
    <t>011－218－7060</t>
  </si>
  <si>
    <t>011－641－1199</t>
  </si>
  <si>
    <t>022－297－1611</t>
  </si>
  <si>
    <t>022－215－7787</t>
  </si>
  <si>
    <t>029－221－2110</t>
  </si>
  <si>
    <t>029－860－8611</t>
  </si>
  <si>
    <t>0287－78－1111</t>
  </si>
  <si>
    <t>0495－27－2525</t>
  </si>
  <si>
    <t>048－833－7811</t>
  </si>
  <si>
    <t>03－3435－3000</t>
  </si>
  <si>
    <t>03－5259－0511</t>
  </si>
  <si>
    <t>03－6406－6610</t>
  </si>
  <si>
    <t>03－6435－8887</t>
  </si>
  <si>
    <t>03－3344－8811</t>
  </si>
  <si>
    <t>03－3246－3920</t>
  </si>
  <si>
    <t>03－5157－8861</t>
  </si>
  <si>
    <t>03－3561－1111</t>
  </si>
  <si>
    <t>03－6721－1401</t>
  </si>
  <si>
    <t>03－3219－5050</t>
  </si>
  <si>
    <t>03－3246－3600</t>
  </si>
  <si>
    <t>03－3503－4060</t>
  </si>
  <si>
    <t>03－3556－1674</t>
  </si>
  <si>
    <t>03－3666－0181</t>
  </si>
  <si>
    <t>03－3348－8123</t>
  </si>
  <si>
    <t>03－3542－9410</t>
  </si>
  <si>
    <t>03－5457－7561</t>
  </si>
  <si>
    <t>03－6824－9500</t>
  </si>
  <si>
    <t>03－5766－7639</t>
  </si>
  <si>
    <t>03－5468－0222</t>
  </si>
  <si>
    <t>03－5434－7650</t>
  </si>
  <si>
    <t>03－3544－2650</t>
  </si>
  <si>
    <t>03－5424－1800</t>
  </si>
  <si>
    <t>03－5212－5215</t>
  </si>
  <si>
    <t>03－6665－0581</t>
  </si>
  <si>
    <t>0570－008－282</t>
  </si>
  <si>
    <t>03－6432－9937</t>
  </si>
  <si>
    <t>03－6415－6525</t>
  </si>
  <si>
    <t>03－5843－1331</t>
  </si>
  <si>
    <t>03－5428－6820</t>
  </si>
  <si>
    <t>03－3986－3981</t>
  </si>
  <si>
    <t>03－3440－7201</t>
  </si>
  <si>
    <t>03－6455－5591</t>
  </si>
  <si>
    <t>03－6908－8135</t>
  </si>
  <si>
    <t>03－5338－0170</t>
  </si>
  <si>
    <t>03－5962－0775</t>
  </si>
  <si>
    <t>03－5488－8770</t>
  </si>
  <si>
    <t>03－6439－8905</t>
  </si>
  <si>
    <t>03－6441－3086</t>
  </si>
  <si>
    <t>03－6275－1620</t>
  </si>
  <si>
    <t>03－6271－0909</t>
  </si>
  <si>
    <t>03－6435－5833</t>
  </si>
  <si>
    <t>03－5686－2234</t>
  </si>
  <si>
    <t>03－6388－0464</t>
  </si>
  <si>
    <t>03－5720－7250</t>
  </si>
  <si>
    <t>03－6228－5861</t>
  </si>
  <si>
    <t>03－6427－1562</t>
  </si>
  <si>
    <t>03－6804－6204</t>
  </si>
  <si>
    <t>03－5774－6040</t>
  </si>
  <si>
    <t>03－6300－0809</t>
  </si>
  <si>
    <t>03－5544－8610</t>
  </si>
  <si>
    <t>03－5843－7843</t>
  </si>
  <si>
    <t>03－3507－1711</t>
  </si>
  <si>
    <t>03－3345－7990</t>
  </si>
  <si>
    <t>03－6895－7270</t>
  </si>
  <si>
    <t>03－6262－3255</t>
  </si>
  <si>
    <t>03－6300－0919</t>
  </si>
  <si>
    <t>03－5302－7177</t>
  </si>
  <si>
    <t>03－4885－5250</t>
  </si>
  <si>
    <t>03－6275－1177</t>
  </si>
  <si>
    <t>03－4560－0650</t>
  </si>
  <si>
    <t>03－6733－1111</t>
  </si>
  <si>
    <t>03－5724－3512</t>
  </si>
  <si>
    <t>03－5784－5127</t>
  </si>
  <si>
    <t>03－3562－3000</t>
  </si>
  <si>
    <t>03－6264－1100</t>
  </si>
  <si>
    <t>03－6447－1464</t>
  </si>
  <si>
    <t>03－6264－4570</t>
  </si>
  <si>
    <t>03－6264－3630</t>
  </si>
  <si>
    <t>03－3526－8572</t>
  </si>
  <si>
    <t>03－5331－3399</t>
  </si>
  <si>
    <t>03－6206－3437</t>
  </si>
  <si>
    <t>（主）03－3463－6179
（従）03－6682－1248</t>
    <rPh sb="1" eb="2">
      <t>シュ</t>
    </rPh>
    <rPh sb="17" eb="18">
      <t>ジュウ</t>
    </rPh>
    <phoneticPr fontId="7"/>
  </si>
  <si>
    <t>03－6438－9326</t>
  </si>
  <si>
    <t>03－5489－0111</t>
  </si>
  <si>
    <t>03－6811－0300</t>
  </si>
  <si>
    <t>03－3957－0577</t>
  </si>
  <si>
    <t>03－6633－7130</t>
  </si>
  <si>
    <t>03－6206－9318</t>
  </si>
  <si>
    <t>03－6434－9410</t>
  </si>
  <si>
    <t>03－5817－8933</t>
  </si>
  <si>
    <t>03－5282－5282</t>
  </si>
  <si>
    <t>03－6690－6844</t>
  </si>
  <si>
    <t>03－5545－5737</t>
  </si>
  <si>
    <t>03－3794－1115</t>
  </si>
  <si>
    <t>03－6843－3900</t>
  </si>
  <si>
    <t>03－5990－2988</t>
  </si>
  <si>
    <t>03－4346－2451</t>
  </si>
  <si>
    <t>0466－29－5544</t>
  </si>
  <si>
    <t>046－224－8686</t>
  </si>
  <si>
    <t>045－663－7787</t>
  </si>
  <si>
    <t>045－671－1144</t>
  </si>
  <si>
    <t>045－307－3813</t>
  </si>
  <si>
    <t>045－577－0898</t>
  </si>
  <si>
    <t>044－280－9311</t>
  </si>
  <si>
    <t>045－319－6345</t>
  </si>
  <si>
    <t>050－2018－6182</t>
  </si>
  <si>
    <t>045－900－2539</t>
  </si>
  <si>
    <t>044－742－8260</t>
  </si>
  <si>
    <t>044－589－7333</t>
  </si>
  <si>
    <t>045－532－5737</t>
  </si>
  <si>
    <t>045－211－6704</t>
  </si>
  <si>
    <t>025－241－3666</t>
  </si>
  <si>
    <t>052－202－6555</t>
  </si>
  <si>
    <t>052－898－4701</t>
  </si>
  <si>
    <t>052－509－2460</t>
  </si>
  <si>
    <t>0569－21－0237</t>
  </si>
  <si>
    <t>052－589－6055</t>
  </si>
  <si>
    <t>052－249－3503</t>
  </si>
  <si>
    <t>0568－22－8882</t>
  </si>
  <si>
    <t>052－588－2020</t>
  </si>
  <si>
    <t>052－588－2060</t>
  </si>
  <si>
    <t>052－241－7733</t>
  </si>
  <si>
    <t>0568－26－7844</t>
  </si>
  <si>
    <t>077－511－5281</t>
  </si>
  <si>
    <t>075－253－5100</t>
  </si>
  <si>
    <t>06－6941－3340</t>
  </si>
  <si>
    <t>06－6541－8808</t>
  </si>
  <si>
    <t>06－6341－0010</t>
  </si>
  <si>
    <t>072－280－4466</t>
  </si>
  <si>
    <t>06－6147－4104</t>
  </si>
  <si>
    <t>06－6586－9536</t>
  </si>
  <si>
    <t>050－8892－8037</t>
  </si>
  <si>
    <t>072－834－2981</t>
  </si>
  <si>
    <t>06－6362－3355</t>
  </si>
  <si>
    <t>06－6946－1341</t>
  </si>
  <si>
    <t>06－7713－2828</t>
  </si>
  <si>
    <t>050－3662－7301</t>
  </si>
  <si>
    <t>06－4793－1661</t>
  </si>
  <si>
    <t>072－240－2150</t>
  </si>
  <si>
    <t>06－6948－8027</t>
  </si>
  <si>
    <t>06－6312－1113</t>
  </si>
  <si>
    <t>06－6223－2005</t>
  </si>
  <si>
    <t>072－252－1049</t>
  </si>
  <si>
    <t>06－7777－4463</t>
  </si>
  <si>
    <t>06－6567－2828</t>
  </si>
  <si>
    <t>06－6281－1717</t>
  </si>
  <si>
    <t>06－6361－3562</t>
  </si>
  <si>
    <t>06－6376－0845</t>
  </si>
  <si>
    <t>06－6415－9061</t>
  </si>
  <si>
    <t>073－402－0555</t>
  </si>
  <si>
    <t>073－427－3901</t>
  </si>
  <si>
    <t>083－921－6515</t>
  </si>
  <si>
    <t>088－679－7666</t>
  </si>
  <si>
    <t>092－437－8911</t>
  </si>
  <si>
    <t>092－437－2780</t>
  </si>
  <si>
    <t>092－737－1101</t>
  </si>
  <si>
    <t>092－292－6195</t>
  </si>
  <si>
    <t>092－781－2335</t>
  </si>
  <si>
    <t>092－260－5300</t>
  </si>
  <si>
    <t>092－589－3373</t>
  </si>
  <si>
    <t>093－616－0017</t>
  </si>
  <si>
    <t>095－801－2631</t>
  </si>
  <si>
    <t>092－503－1777</t>
  </si>
  <si>
    <t>098－831－9285</t>
  </si>
  <si>
    <t>087－822－3567</t>
    <phoneticPr fontId="7"/>
  </si>
  <si>
    <t>048－298－1720</t>
    <phoneticPr fontId="7"/>
  </si>
  <si>
    <t>082－212－1111</t>
    <phoneticPr fontId="7"/>
  </si>
  <si>
    <t>092－739－2355</t>
    <phoneticPr fontId="7"/>
  </si>
  <si>
    <t>019－653－1528</t>
    <phoneticPr fontId="7"/>
  </si>
  <si>
    <t>092－736－3737</t>
    <phoneticPr fontId="7"/>
  </si>
  <si>
    <t>九鬼  祐一郎</t>
    <rPh sb="0" eb="1">
      <t>キュウ</t>
    </rPh>
    <rPh sb="1" eb="2">
      <t>オニ</t>
    </rPh>
    <rPh sb="4" eb="5">
      <t>ユウ</t>
    </rPh>
    <rPh sb="5" eb="7">
      <t>イチロウ</t>
    </rPh>
    <phoneticPr fontId="7"/>
  </si>
  <si>
    <t>礒部　英之</t>
    <phoneticPr fontId="7"/>
  </si>
  <si>
    <t>03－6262－9401</t>
    <phoneticPr fontId="7"/>
  </si>
  <si>
    <t>矢田　秀樹（本店）
小川　孝（東京支店）</t>
    <rPh sb="0" eb="2">
      <t>ヤタ</t>
    </rPh>
    <rPh sb="3" eb="5">
      <t>ヒデキ</t>
    </rPh>
    <rPh sb="6" eb="8">
      <t>ホンテン</t>
    </rPh>
    <rPh sb="10" eb="12">
      <t>オガワ</t>
    </rPh>
    <rPh sb="13" eb="14">
      <t>タカシ</t>
    </rPh>
    <rPh sb="15" eb="19">
      <t>トウキョウシテン</t>
    </rPh>
    <phoneticPr fontId="7"/>
  </si>
  <si>
    <t>鵜澤　伸崇</t>
    <phoneticPr fontId="7"/>
  </si>
  <si>
    <t>株式会社エスコン</t>
    <phoneticPr fontId="7"/>
  </si>
  <si>
    <t>梅本　拓磨</t>
    <phoneticPr fontId="7"/>
  </si>
  <si>
    <t>092－412－0392</t>
    <phoneticPr fontId="7"/>
  </si>
  <si>
    <t>福岡県福岡市博多区博多駅前２丁目１－１</t>
    <rPh sb="3" eb="5">
      <t>フクオカ</t>
    </rPh>
    <rPh sb="5" eb="6">
      <t>シ</t>
    </rPh>
    <rPh sb="6" eb="8">
      <t>ハカタ</t>
    </rPh>
    <rPh sb="8" eb="9">
      <t>ク</t>
    </rPh>
    <rPh sb="9" eb="11">
      <t>ハカタ</t>
    </rPh>
    <rPh sb="11" eb="12">
      <t>エキ</t>
    </rPh>
    <rPh sb="12" eb="13">
      <t>マエ</t>
    </rPh>
    <rPh sb="14" eb="16">
      <t>チョウメ</t>
    </rPh>
    <phoneticPr fontId="7"/>
  </si>
  <si>
    <t>ジョン・ポール・トッピーノ</t>
    <phoneticPr fontId="24"/>
  </si>
  <si>
    <t>小町　剛［ほか］</t>
    <rPh sb="0" eb="2">
      <t>コマチ</t>
    </rPh>
    <rPh sb="3" eb="4">
      <t>ツヨシ</t>
    </rPh>
    <phoneticPr fontId="7"/>
  </si>
  <si>
    <t>リシェス・マネジメント株式会社</t>
    <phoneticPr fontId="7"/>
  </si>
  <si>
    <t>藤原　寛</t>
    <rPh sb="0" eb="2">
      <t>フジワラ</t>
    </rPh>
    <rPh sb="3" eb="4">
      <t>ヒロシ</t>
    </rPh>
    <phoneticPr fontId="7"/>
  </si>
  <si>
    <t>つくる地所株式会社</t>
    <rPh sb="3" eb="5">
      <t>チショ</t>
    </rPh>
    <rPh sb="5" eb="9">
      <t>カブシキガイシャ</t>
    </rPh>
    <phoneticPr fontId="7"/>
  </si>
  <si>
    <t>東京都港区六本木１丁目６番１号</t>
    <phoneticPr fontId="7"/>
  </si>
  <si>
    <t>03－6230－8173</t>
    <phoneticPr fontId="7"/>
  </si>
  <si>
    <t>豊嶋　克廣</t>
    <rPh sb="0" eb="2">
      <t>トヨシマ</t>
    </rPh>
    <rPh sb="3" eb="5">
      <t>カツヒロ</t>
    </rPh>
    <phoneticPr fontId="7"/>
  </si>
  <si>
    <r>
      <rPr>
        <sz val="12"/>
        <rFont val="游ゴシック"/>
        <family val="3"/>
        <charset val="128"/>
      </rPr>
      <t>JR</t>
    </r>
    <r>
      <rPr>
        <sz val="12"/>
        <rFont val="游ゴシック "/>
        <family val="3"/>
        <charset val="128"/>
      </rPr>
      <t>東海不動産株式会社</t>
    </r>
    <phoneticPr fontId="2"/>
  </si>
  <si>
    <t>つくる地所株式会社</t>
    <rPh sb="3" eb="5">
      <t>ジショ</t>
    </rPh>
    <rPh sb="5" eb="9">
      <t>カブシキガイシャ</t>
    </rPh>
    <phoneticPr fontId="7"/>
  </si>
  <si>
    <t>東京都港区芝浦一丁目１番１号</t>
    <phoneticPr fontId="7"/>
  </si>
  <si>
    <t>小林　秀豪（本店）</t>
    <phoneticPr fontId="7"/>
  </si>
  <si>
    <t>佐々木　隼人（本店）</t>
    <rPh sb="0" eb="3">
      <t>ササキ</t>
    </rPh>
    <rPh sb="4" eb="6">
      <t>ハヤト</t>
    </rPh>
    <rPh sb="7" eb="9">
      <t>ホンテン</t>
    </rPh>
    <phoneticPr fontId="7"/>
  </si>
  <si>
    <t>土本　清幸［ほか］</t>
    <rPh sb="0" eb="2">
      <t>ツチモト</t>
    </rPh>
    <rPh sb="3" eb="5">
      <t>キヨサチ</t>
    </rPh>
    <phoneticPr fontId="7"/>
  </si>
  <si>
    <t>大塚　敦（本店）</t>
    <rPh sb="0" eb="2">
      <t>オオツカ</t>
    </rPh>
    <rPh sb="3" eb="4">
      <t>アツシ</t>
    </rPh>
    <rPh sb="5" eb="7">
      <t>ホンテン</t>
    </rPh>
    <phoneticPr fontId="7"/>
  </si>
  <si>
    <t>JR東海不動産株式会社</t>
    <phoneticPr fontId="7"/>
  </si>
  <si>
    <t>髙﨑　将充（本店）</t>
    <phoneticPr fontId="7"/>
  </si>
  <si>
    <t>東京都港区芝浦１丁目１番１号</t>
    <phoneticPr fontId="7"/>
  </si>
  <si>
    <t>株式会社プレサンスNEXT</t>
    <rPh sb="0" eb="4">
      <t>カブシキガイシャ</t>
    </rPh>
    <phoneticPr fontId="7"/>
  </si>
  <si>
    <t>山下　健太</t>
    <rPh sb="0" eb="2">
      <t>ヤマシタ</t>
    </rPh>
    <rPh sb="3" eb="5">
      <t>ケンタ</t>
    </rPh>
    <phoneticPr fontId="7"/>
  </si>
  <si>
    <t>藤岡　重光（本店）</t>
    <rPh sb="0" eb="2">
      <t>フジオカ</t>
    </rPh>
    <rPh sb="3" eb="5">
      <t>シゲミツ</t>
    </rPh>
    <rPh sb="6" eb="8">
      <t>ホンテン</t>
    </rPh>
    <phoneticPr fontId="7"/>
  </si>
  <si>
    <t>與那嶺　健人</t>
    <rPh sb="0" eb="1">
      <t>アタエ</t>
    </rPh>
    <rPh sb="1" eb="2">
      <t>ナ</t>
    </rPh>
    <rPh sb="2" eb="3">
      <t>レイ</t>
    </rPh>
    <rPh sb="4" eb="6">
      <t>タケヒト</t>
    </rPh>
    <phoneticPr fontId="7"/>
  </si>
  <si>
    <t>ＴＯＲＣＨＥＳ株式会社</t>
    <phoneticPr fontId="7"/>
  </si>
  <si>
    <t>ＴＯＲＣＨＥＳ株式会社</t>
    <rPh sb="7" eb="11">
      <t>カブシキガイシャ</t>
    </rPh>
    <phoneticPr fontId="7"/>
  </si>
  <si>
    <t>株式会社プレサンスNEXT</t>
    <phoneticPr fontId="7"/>
  </si>
  <si>
    <t>木子　知明（本店）
石井　敦（大阪支店）</t>
    <rPh sb="0" eb="2">
      <t>キゴ</t>
    </rPh>
    <rPh sb="3" eb="5">
      <t>トモアキ</t>
    </rPh>
    <rPh sb="6" eb="8">
      <t>ホンテン</t>
    </rPh>
    <rPh sb="10" eb="12">
      <t>イシイ</t>
    </rPh>
    <rPh sb="13" eb="14">
      <t>ツトム</t>
    </rPh>
    <rPh sb="15" eb="17">
      <t>オオサカ</t>
    </rPh>
    <rPh sb="17" eb="19">
      <t>シテン</t>
    </rPh>
    <phoneticPr fontId="7"/>
  </si>
  <si>
    <t>福原　裕介（本店）
小林　和生（本店）</t>
    <rPh sb="0" eb="2">
      <t>フクハラ</t>
    </rPh>
    <rPh sb="3" eb="5">
      <t>ユウスケ</t>
    </rPh>
    <rPh sb="6" eb="8">
      <t>ホンテン</t>
    </rPh>
    <rPh sb="10" eb="12">
      <t>コバヤシ</t>
    </rPh>
    <rPh sb="13" eb="15">
      <t>カズオ</t>
    </rPh>
    <rPh sb="16" eb="18">
      <t>ホンテン</t>
    </rPh>
    <phoneticPr fontId="7"/>
  </si>
  <si>
    <r>
      <rPr>
        <sz val="12"/>
        <rFont val="PMingLiU-ExtB"/>
        <family val="1"/>
        <charset val="136"/>
      </rPr>
      <t>𫝆</t>
    </r>
    <r>
      <rPr>
        <sz val="12"/>
        <rFont val="ＭＳ 明朝"/>
        <family val="1"/>
        <charset val="128"/>
      </rPr>
      <t>田　隼人（本店）
窪田　亮平（本店）</t>
    </r>
    <phoneticPr fontId="7"/>
  </si>
  <si>
    <t>齋藤　優馬（本店）</t>
    <rPh sb="0" eb="2">
      <t>サイトウ</t>
    </rPh>
    <rPh sb="3" eb="5">
      <t>ユウマ</t>
    </rPh>
    <rPh sb="6" eb="8">
      <t>ホンテン</t>
    </rPh>
    <phoneticPr fontId="7"/>
  </si>
  <si>
    <t>佐々　一真（本店）</t>
    <rPh sb="0" eb="2">
      <t>ササ</t>
    </rPh>
    <rPh sb="3" eb="5">
      <t>カズマ</t>
    </rPh>
    <rPh sb="6" eb="8">
      <t>ホンテン</t>
    </rPh>
    <phoneticPr fontId="7"/>
  </si>
  <si>
    <t>0260003</t>
    <phoneticPr fontId="7"/>
  </si>
  <si>
    <t>日本収益不動産株式会社</t>
    <rPh sb="0" eb="7">
      <t>ニホンシュウエキフドウサン</t>
    </rPh>
    <rPh sb="7" eb="11">
      <t>カブシキガイシャ</t>
    </rPh>
    <phoneticPr fontId="7"/>
  </si>
  <si>
    <t>井上　雄玄</t>
    <rPh sb="0" eb="2">
      <t>イノウエ</t>
    </rPh>
    <rPh sb="3" eb="4">
      <t>ユウ</t>
    </rPh>
    <rPh sb="4" eb="5">
      <t>ゲン</t>
    </rPh>
    <phoneticPr fontId="7"/>
  </si>
  <si>
    <t>栢　英明（本店）</t>
    <rPh sb="0" eb="1">
      <t>カヤ</t>
    </rPh>
    <rPh sb="2" eb="4">
      <t>ヒデアキ</t>
    </rPh>
    <rPh sb="5" eb="7">
      <t>ホンテン</t>
    </rPh>
    <phoneticPr fontId="7"/>
  </si>
  <si>
    <t>京都府京都市下京区新町通四条下る四条町３４９番地１京都友禅ビル</t>
    <rPh sb="6" eb="9">
      <t>シモギョウク</t>
    </rPh>
    <rPh sb="9" eb="12">
      <t>シンマチドオリ</t>
    </rPh>
    <rPh sb="12" eb="15">
      <t>シジョウサ</t>
    </rPh>
    <rPh sb="16" eb="19">
      <t>シジョウチョウ</t>
    </rPh>
    <rPh sb="22" eb="24">
      <t>バンチ</t>
    </rPh>
    <rPh sb="25" eb="27">
      <t>キョウト</t>
    </rPh>
    <rPh sb="27" eb="29">
      <t>ユウゼン</t>
    </rPh>
    <phoneticPr fontId="7"/>
  </si>
  <si>
    <t>075－741－8666</t>
  </si>
  <si>
    <t>0003</t>
  </si>
  <si>
    <t>爲島　弘行（本店）</t>
    <phoneticPr fontId="7"/>
  </si>
  <si>
    <t>0270032</t>
  </si>
  <si>
    <t>株式会社大澤都市開発</t>
    <rPh sb="0" eb="4">
      <t>カブシキガイシャ</t>
    </rPh>
    <rPh sb="4" eb="10">
      <t>オオサワトシカイハツ</t>
    </rPh>
    <phoneticPr fontId="7"/>
  </si>
  <si>
    <t>大澤　義幸</t>
    <rPh sb="0" eb="2">
      <t>オオサワ</t>
    </rPh>
    <rPh sb="3" eb="5">
      <t>ヨシユキ</t>
    </rPh>
    <phoneticPr fontId="7"/>
  </si>
  <si>
    <t>今村　雅昭（本店）</t>
    <rPh sb="0" eb="2">
      <t>イマムラ</t>
    </rPh>
    <rPh sb="3" eb="5">
      <t>マサアキ</t>
    </rPh>
    <rPh sb="6" eb="8">
      <t>ホンテン</t>
    </rPh>
    <phoneticPr fontId="7"/>
  </si>
  <si>
    <t>大阪府大阪市北区梅田１丁目11番４号　大阪駅前第４ビル２階</t>
    <rPh sb="6" eb="8">
      <t>キタク</t>
    </rPh>
    <rPh sb="8" eb="10">
      <t>ウメダ</t>
    </rPh>
    <rPh sb="11" eb="13">
      <t>チョウメ</t>
    </rPh>
    <rPh sb="15" eb="16">
      <t>バン</t>
    </rPh>
    <rPh sb="17" eb="18">
      <t>ゴウ</t>
    </rPh>
    <rPh sb="19" eb="23">
      <t>オオサカエキマエ</t>
    </rPh>
    <rPh sb="23" eb="24">
      <t>ダイ</t>
    </rPh>
    <rPh sb="28" eb="29">
      <t>カイ</t>
    </rPh>
    <phoneticPr fontId="7"/>
  </si>
  <si>
    <t>06－6630－8689</t>
    <phoneticPr fontId="7"/>
  </si>
  <si>
    <t>06－6131－6225</t>
    <phoneticPr fontId="7"/>
  </si>
  <si>
    <t>0032</t>
  </si>
  <si>
    <t>1000137</t>
  </si>
  <si>
    <t>辻󠄀　貴史</t>
  </si>
  <si>
    <t>小池　優太（本店）
平林　昇（本店）</t>
    <rPh sb="6" eb="8">
      <t>ホンテン</t>
    </rPh>
    <phoneticPr fontId="7"/>
  </si>
  <si>
    <t>東京都千代田区丸の内二丁目１番１号</t>
  </si>
  <si>
    <t>03－5288－9288</t>
  </si>
  <si>
    <t>0137</t>
  </si>
  <si>
    <t>シービーアールイー株式会社</t>
    <phoneticPr fontId="7"/>
  </si>
  <si>
    <t>0130188</t>
    <phoneticPr fontId="7"/>
  </si>
  <si>
    <t>株式会社フュディアルクリエーション</t>
  </si>
  <si>
    <t>古川　伸樹</t>
  </si>
  <si>
    <t>多賀井　徹（本店）</t>
    <rPh sb="6" eb="8">
      <t>ホンテン</t>
    </rPh>
    <phoneticPr fontId="7"/>
  </si>
  <si>
    <t>東京都港区六本木三丁目２番１号</t>
  </si>
  <si>
    <t>03－6435－5717</t>
  </si>
  <si>
    <t>株式会社フュディアルクリエーション</t>
    <phoneticPr fontId="7"/>
  </si>
  <si>
    <t>0188</t>
    <phoneticPr fontId="2"/>
  </si>
  <si>
    <t>株式会社 REVO REAL ESTATE</t>
    <rPh sb="0" eb="4">
      <t>カブシキガイシャ</t>
    </rPh>
    <phoneticPr fontId="7"/>
  </si>
  <si>
    <t>諏訪　慶三</t>
    <rPh sb="0" eb="2">
      <t>スワ</t>
    </rPh>
    <rPh sb="3" eb="5">
      <t>ケイゾウ</t>
    </rPh>
    <phoneticPr fontId="7"/>
  </si>
  <si>
    <t>大木　秀臣（本店）
岩沢　進矢（神奈川営業所）</t>
    <phoneticPr fontId="7"/>
  </si>
  <si>
    <t>青山　哲和（本店）
金村　成大（本店）
大山　裕美（本店）
小國　雄太（本店）
濱田　昌平（大阪支店）
三ツ橋　健太（大阪支店）
佐藤　正徳（大阪支店）
角村　翔太（名古屋支店）
出野　博友（福岡支店）
永井　宏之（福岡支店）
内海　真紀（仙台支店）
石田　里歩（仙台支店）
渡邊　泉（札幌支店）
塚本　忍（金沢支店）
赤澤　学（金沢支店）
本間　由衣（広島支店）</t>
    <rPh sb="0" eb="2">
      <t>アオヤマ</t>
    </rPh>
    <rPh sb="3" eb="5">
      <t>テツカズ</t>
    </rPh>
    <rPh sb="6" eb="8">
      <t>ホンテン</t>
    </rPh>
    <rPh sb="10" eb="12">
      <t>カナムラ</t>
    </rPh>
    <rPh sb="13" eb="15">
      <t>ナリヒロ</t>
    </rPh>
    <rPh sb="16" eb="18">
      <t>ホンテン</t>
    </rPh>
    <rPh sb="20" eb="22">
      <t>オオヤマ</t>
    </rPh>
    <rPh sb="23" eb="25">
      <t>ヒロミ</t>
    </rPh>
    <rPh sb="26" eb="28">
      <t>ホンテン</t>
    </rPh>
    <rPh sb="30" eb="32">
      <t>オグニ</t>
    </rPh>
    <rPh sb="33" eb="35">
      <t>ユウタ</t>
    </rPh>
    <rPh sb="36" eb="38">
      <t>ホンテン</t>
    </rPh>
    <rPh sb="40" eb="42">
      <t>ハマダ</t>
    </rPh>
    <rPh sb="43" eb="45">
      <t>ショウヘイ</t>
    </rPh>
    <rPh sb="46" eb="50">
      <t>オオサカシテン</t>
    </rPh>
    <rPh sb="52" eb="53">
      <t>ミ</t>
    </rPh>
    <rPh sb="54" eb="55">
      <t>ハシ</t>
    </rPh>
    <rPh sb="56" eb="58">
      <t>ケンタ</t>
    </rPh>
    <rPh sb="59" eb="63">
      <t>オオサカシテン</t>
    </rPh>
    <rPh sb="65" eb="67">
      <t>サトウ</t>
    </rPh>
    <rPh sb="68" eb="69">
      <t>マサ</t>
    </rPh>
    <rPh sb="69" eb="70">
      <t>トク</t>
    </rPh>
    <rPh sb="71" eb="75">
      <t>オオサカシテン</t>
    </rPh>
    <rPh sb="83" eb="88">
      <t>ナゴヤシテン</t>
    </rPh>
    <rPh sb="90" eb="92">
      <t>デノ</t>
    </rPh>
    <rPh sb="93" eb="95">
      <t>ヒロトモ</t>
    </rPh>
    <rPh sb="102" eb="104">
      <t>ナガイ</t>
    </rPh>
    <rPh sb="105" eb="107">
      <t>ヒロユキ</t>
    </rPh>
    <rPh sb="108" eb="112">
      <t>フクオカシテン</t>
    </rPh>
    <rPh sb="114" eb="116">
      <t>ウツミ</t>
    </rPh>
    <rPh sb="117" eb="119">
      <t>マキ</t>
    </rPh>
    <rPh sb="120" eb="124">
      <t>センダイシテン</t>
    </rPh>
    <rPh sb="126" eb="128">
      <t>イシダ</t>
    </rPh>
    <rPh sb="129" eb="131">
      <t>リホ</t>
    </rPh>
    <rPh sb="132" eb="134">
      <t>センダイ</t>
    </rPh>
    <rPh sb="134" eb="136">
      <t>シテン</t>
    </rPh>
    <rPh sb="138" eb="140">
      <t>ワタナベ</t>
    </rPh>
    <rPh sb="141" eb="142">
      <t>イズミ</t>
    </rPh>
    <rPh sb="143" eb="147">
      <t>サッポロシテン</t>
    </rPh>
    <rPh sb="149" eb="151">
      <t>ツカモト</t>
    </rPh>
    <rPh sb="152" eb="153">
      <t>シノブ</t>
    </rPh>
    <rPh sb="160" eb="162">
      <t>アカザワ</t>
    </rPh>
    <rPh sb="163" eb="164">
      <t>マナ</t>
    </rPh>
    <rPh sb="165" eb="167">
      <t>カナザワ</t>
    </rPh>
    <rPh sb="167" eb="169">
      <t>シテン</t>
    </rPh>
    <rPh sb="171" eb="173">
      <t>ホンマ</t>
    </rPh>
    <rPh sb="174" eb="176">
      <t>ユイ</t>
    </rPh>
    <rPh sb="176" eb="180">
      <t>ヒロシマシテン</t>
    </rPh>
    <phoneticPr fontId="7"/>
  </si>
  <si>
    <t>深井　豊（本店）</t>
    <rPh sb="0" eb="2">
      <t>フカイ</t>
    </rPh>
    <rPh sb="3" eb="4">
      <t>ユタカ</t>
    </rPh>
    <rPh sb="5" eb="7">
      <t>ホンテン</t>
    </rPh>
    <phoneticPr fontId="7"/>
  </si>
  <si>
    <t>株式会社ASSETIA</t>
    <phoneticPr fontId="7"/>
  </si>
  <si>
    <t>神奈川県川崎市川崎区本町２丁目８番１４号</t>
    <rPh sb="0" eb="4">
      <t>カナガワケン</t>
    </rPh>
    <rPh sb="4" eb="7">
      <t>カワサキシ</t>
    </rPh>
    <rPh sb="7" eb="10">
      <t>カワサキク</t>
    </rPh>
    <rPh sb="10" eb="12">
      <t>ホンチョウ</t>
    </rPh>
    <rPh sb="13" eb="15">
      <t>チョウメ</t>
    </rPh>
    <rPh sb="16" eb="17">
      <t>バン</t>
    </rPh>
    <rPh sb="19" eb="20">
      <t>ゴウ</t>
    </rPh>
    <phoneticPr fontId="7"/>
  </si>
  <si>
    <t>東京都港区高輪２丁目１７番１１号オーク高輪ビル</t>
    <rPh sb="3" eb="4">
      <t>ミナト</t>
    </rPh>
    <rPh sb="5" eb="7">
      <t>タカナワ</t>
    </rPh>
    <rPh sb="19" eb="21">
      <t>タカナワ</t>
    </rPh>
    <phoneticPr fontId="7"/>
  </si>
  <si>
    <t>03－5718－3888</t>
    <phoneticPr fontId="7"/>
  </si>
  <si>
    <t>044－742－9820</t>
    <phoneticPr fontId="7"/>
  </si>
  <si>
    <t>東雲アドバイザーズ株式会社</t>
    <phoneticPr fontId="7"/>
  </si>
  <si>
    <t>0170001</t>
    <phoneticPr fontId="7"/>
  </si>
  <si>
    <t>石川県</t>
    <rPh sb="0" eb="2">
      <t>イシカワ</t>
    </rPh>
    <rPh sb="2" eb="3">
      <t>ケン</t>
    </rPh>
    <phoneticPr fontId="7"/>
  </si>
  <si>
    <t>米林　正克</t>
    <rPh sb="0" eb="2">
      <t>ヨネバヤシ</t>
    </rPh>
    <rPh sb="3" eb="5">
      <t>マサカツ</t>
    </rPh>
    <phoneticPr fontId="7"/>
  </si>
  <si>
    <t>米林　正克（本店）</t>
    <rPh sb="0" eb="2">
      <t>ヨネバヤシ</t>
    </rPh>
    <rPh sb="3" eb="5">
      <t>マサカツ</t>
    </rPh>
    <rPh sb="6" eb="8">
      <t>ホンテン</t>
    </rPh>
    <phoneticPr fontId="7"/>
  </si>
  <si>
    <t>石川県金沢市八日市一丁目６３４番地</t>
    <rPh sb="0" eb="3">
      <t>イシカワケン</t>
    </rPh>
    <rPh sb="3" eb="6">
      <t>カナザワシ</t>
    </rPh>
    <rPh sb="6" eb="9">
      <t>ヨウカイチ</t>
    </rPh>
    <rPh sb="9" eb="12">
      <t>イッチョウメ</t>
    </rPh>
    <rPh sb="15" eb="17">
      <t>バンチ</t>
    </rPh>
    <phoneticPr fontId="7"/>
  </si>
  <si>
    <t>076－280－8228</t>
  </si>
  <si>
    <t>ヨーク株式会社</t>
    <phoneticPr fontId="7"/>
  </si>
  <si>
    <t>0140026</t>
  </si>
  <si>
    <t>Ｈ２Ｏ株式会社</t>
  </si>
  <si>
    <t>岡本　和興</t>
  </si>
  <si>
    <t>森　広(本店）</t>
    <rPh sb="4" eb="6">
      <t>ホンテン</t>
    </rPh>
    <phoneticPr fontId="7"/>
  </si>
  <si>
    <t>神奈川県横浜市中区元町４丁目168番地</t>
    <rPh sb="0" eb="4">
      <t>カナガワケン</t>
    </rPh>
    <phoneticPr fontId="7"/>
  </si>
  <si>
    <t>045－900－4712</t>
  </si>
  <si>
    <t>0026</t>
  </si>
  <si>
    <t>徳島県徳島市寺島本町東三丁目１２番地６　徳島駅前濱口ビル７階</t>
    <rPh sb="0" eb="3">
      <t>トクシマケン</t>
    </rPh>
    <rPh sb="3" eb="6">
      <t>トクシマシ</t>
    </rPh>
    <rPh sb="6" eb="8">
      <t>テラシマ</t>
    </rPh>
    <rPh sb="8" eb="10">
      <t>ホンマチ</t>
    </rPh>
    <rPh sb="10" eb="11">
      <t>ヒガシ</t>
    </rPh>
    <rPh sb="11" eb="12">
      <t>ミ</t>
    </rPh>
    <rPh sb="12" eb="14">
      <t>チョウメ</t>
    </rPh>
    <rPh sb="16" eb="18">
      <t>バンチ</t>
    </rPh>
    <rPh sb="20" eb="23">
      <t>トクシマエキ</t>
    </rPh>
    <rPh sb="23" eb="24">
      <t>マエ</t>
    </rPh>
    <rPh sb="24" eb="26">
      <t>ハマグチ</t>
    </rPh>
    <rPh sb="29" eb="30">
      <t>カイ</t>
    </rPh>
    <phoneticPr fontId="7"/>
  </si>
  <si>
    <t>1000138</t>
  </si>
  <si>
    <t>ＨＪアセット・マネージメント株式会社</t>
  </si>
  <si>
    <t>峯川　優生（本店）</t>
  </si>
  <si>
    <t>東京都港区赤坂二丁目１１番２号</t>
  </si>
  <si>
    <t>03－3588－8870</t>
  </si>
  <si>
    <t>チャン・スコット・ヤン</t>
    <phoneticPr fontId="7"/>
  </si>
  <si>
    <t>0138</t>
  </si>
  <si>
    <t>鍋田　淳一郎（本店）</t>
    <rPh sb="0" eb="2">
      <t>ナベタ</t>
    </rPh>
    <rPh sb="3" eb="6">
      <t>ジュンイチロウ</t>
    </rPh>
    <rPh sb="7" eb="9">
      <t>ホンテン</t>
    </rPh>
    <phoneticPr fontId="7"/>
  </si>
  <si>
    <t>山中　雄介（本店）
鈴木　みう（本店）</t>
    <rPh sb="6" eb="8">
      <t>ホンテン</t>
    </rPh>
    <rPh sb="16" eb="18">
      <t>ホンテン</t>
    </rPh>
    <phoneticPr fontId="7"/>
  </si>
  <si>
    <t>（非公開）</t>
    <phoneticPr fontId="7"/>
  </si>
  <si>
    <t>令和７年１２月３１日現在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</si>
</sst>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6">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b/>
      <sz val="14"/>
      <color theme="1"/>
      <name val="ＭＳ 明朝"/>
      <family val="1"/>
    </font>
    <font>
      <sz val="11"/>
      <color theme="1"/>
      <name val="ＭＳ 明朝"/>
      <family val="1"/>
    </font>
    <font>
      <sz val="12"/>
      <color theme="1"/>
      <name val="ＭＳ 明朝"/>
      <family val="1"/>
    </font>
    <font>
      <sz val="12"/>
      <name val="ＭＳ 明朝"/>
      <family val="1"/>
    </font>
    <font>
      <sz val="14"/>
      <name val="ＭＳ 明朝"/>
      <family val="1"/>
    </font>
    <font>
      <sz val="14"/>
      <color theme="1"/>
      <name val="ＭＳ 明朝"/>
      <family val="1"/>
    </font>
    <font>
      <sz val="12"/>
      <name val="ＭＳ 明朝"/>
      <family val="1"/>
      <charset val="128"/>
    </font>
    <font>
      <sz val="6"/>
      <name val="Meiryo UI"/>
      <family val="2"/>
      <charset val="128"/>
    </font>
    <font>
      <sz val="12"/>
      <color rgb="FFFF0000"/>
      <name val="ＭＳ 明朝"/>
      <family val="1"/>
    </font>
    <font>
      <sz val="9"/>
      <name val="ＭＳ 明朝"/>
      <family val="1"/>
      <charset val="128"/>
    </font>
    <font>
      <sz val="16"/>
      <color theme="1"/>
      <name val="ＭＳ 明朝"/>
      <family val="1"/>
    </font>
    <font>
      <sz val="10"/>
      <color theme="1"/>
      <name val="ＭＳ 明朝"/>
      <family val="1"/>
    </font>
    <font>
      <sz val="10"/>
      <color rgb="FFFF0000"/>
      <name val="ＭＳ 明朝"/>
      <family val="1"/>
    </font>
    <font>
      <strike/>
      <sz val="12"/>
      <name val="ＭＳ 明朝"/>
      <family val="1"/>
      <charset val="128"/>
    </font>
    <font>
      <sz val="11"/>
      <name val="ＭＳ 明朝"/>
      <family val="1"/>
    </font>
    <font>
      <sz val="11"/>
      <color theme="1"/>
      <name val="ＭＳ Ｐゴシック"/>
      <family val="3"/>
      <charset val="128"/>
    </font>
    <font>
      <sz val="12"/>
      <name val="游ゴシック"/>
      <family val="3"/>
      <charset val="128"/>
    </font>
    <font>
      <sz val="12"/>
      <name val="PMingLiU-ExtB"/>
      <family val="1"/>
      <charset val="136"/>
    </font>
    <font>
      <sz val="12"/>
      <name val="ＭＳ 明朝"/>
      <family val="1"/>
      <charset val="136"/>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indexed="64"/>
      </left>
      <right/>
      <top style="thin">
        <color indexed="64"/>
      </top>
      <bottom/>
      <diagonal/>
    </border>
    <border>
      <left/>
      <right style="thin">
        <color auto="1"/>
      </right>
      <top style="hair">
        <color auto="1"/>
      </top>
      <bottom style="thin">
        <color auto="1"/>
      </bottom>
      <diagonal/>
    </border>
    <border>
      <left/>
      <right/>
      <top style="hair">
        <color indexed="64"/>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438">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11" xfId="0" applyFont="1" applyFill="1" applyBorder="1" applyAlignment="1">
      <alignment vertical="center"/>
    </xf>
    <xf numFmtId="0" fontId="10" fillId="0" borderId="13" xfId="0" applyFont="1" applyBorder="1" applyAlignment="1">
      <alignment vertical="center"/>
    </xf>
    <xf numFmtId="0" fontId="10" fillId="0" borderId="12" xfId="0" applyFont="1" applyBorder="1" applyAlignment="1">
      <alignment vertical="center"/>
    </xf>
    <xf numFmtId="0" fontId="10" fillId="3" borderId="13" xfId="0" applyFont="1" applyFill="1" applyBorder="1" applyAlignment="1">
      <alignment vertical="center"/>
    </xf>
    <xf numFmtId="0" fontId="10" fillId="0" borderId="9" xfId="0" applyFont="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8" fillId="3" borderId="9" xfId="0" applyFont="1" applyFill="1" applyBorder="1" applyAlignment="1">
      <alignment vertical="center"/>
    </xf>
    <xf numFmtId="0" fontId="10" fillId="0" borderId="23" xfId="0" applyFont="1" applyBorder="1" applyAlignment="1">
      <alignment vertical="center"/>
    </xf>
    <xf numFmtId="0" fontId="8" fillId="0" borderId="9" xfId="0" applyFont="1" applyBorder="1" applyAlignment="1">
      <alignment vertical="center"/>
    </xf>
    <xf numFmtId="0" fontId="10" fillId="3" borderId="14" xfId="0" applyFont="1" applyFill="1" applyBorder="1" applyAlignment="1">
      <alignment vertical="center"/>
    </xf>
    <xf numFmtId="0" fontId="8" fillId="0" borderId="3" xfId="0" applyFont="1" applyBorder="1" applyAlignment="1">
      <alignment vertical="center"/>
    </xf>
    <xf numFmtId="0" fontId="10" fillId="0" borderId="7"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vertical="center"/>
    </xf>
    <xf numFmtId="0" fontId="8" fillId="0" borderId="12" xfId="0" applyFont="1" applyBorder="1" applyAlignment="1">
      <alignment vertical="center"/>
    </xf>
    <xf numFmtId="0" fontId="8" fillId="0" borderId="16" xfId="0" applyFont="1" applyBorder="1" applyAlignment="1">
      <alignment vertical="center"/>
    </xf>
    <xf numFmtId="0" fontId="8" fillId="0" borderId="13" xfId="0" applyFont="1" applyBorder="1" applyAlignment="1">
      <alignment vertical="center"/>
    </xf>
    <xf numFmtId="0" fontId="10" fillId="0" borderId="16" xfId="0" applyFont="1" applyBorder="1" applyAlignment="1">
      <alignment vertical="center"/>
    </xf>
    <xf numFmtId="0" fontId="8" fillId="0" borderId="14" xfId="0" applyFont="1" applyBorder="1" applyAlignment="1">
      <alignment vertical="center"/>
    </xf>
    <xf numFmtId="0" fontId="10" fillId="0" borderId="4" xfId="0" applyFont="1" applyBorder="1" applyAlignment="1">
      <alignment vertical="center"/>
    </xf>
    <xf numFmtId="0" fontId="10" fillId="5" borderId="2" xfId="0" applyFont="1" applyFill="1" applyBorder="1" applyAlignment="1">
      <alignment vertical="center"/>
    </xf>
    <xf numFmtId="0" fontId="8" fillId="0" borderId="19" xfId="0" applyFont="1" applyBorder="1" applyAlignment="1">
      <alignment vertical="center"/>
    </xf>
    <xf numFmtId="0" fontId="8" fillId="0" borderId="0" xfId="0" applyFont="1" applyAlignment="1">
      <alignment vertical="center"/>
    </xf>
    <xf numFmtId="0" fontId="10" fillId="0" borderId="15" xfId="0" applyFont="1" applyBorder="1" applyAlignment="1">
      <alignment horizontal="left" vertical="center"/>
    </xf>
    <xf numFmtId="0" fontId="10" fillId="0" borderId="12" xfId="0" applyFont="1" applyBorder="1" applyAlignment="1">
      <alignment horizontal="left" vertical="center"/>
    </xf>
    <xf numFmtId="0" fontId="8" fillId="0" borderId="12" xfId="0" applyFont="1" applyBorder="1" applyAlignment="1">
      <alignment horizontal="left" vertical="center"/>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7" xfId="0" applyFont="1" applyBorder="1" applyAlignment="1">
      <alignment horizontal="left" vertical="center"/>
    </xf>
    <xf numFmtId="0" fontId="10" fillId="0" borderId="7" xfId="0" applyFont="1" applyBorder="1" applyAlignment="1">
      <alignment horizontal="left" vertical="center"/>
    </xf>
    <xf numFmtId="0" fontId="8" fillId="0" borderId="13" xfId="0" applyFont="1" applyBorder="1" applyAlignment="1">
      <alignment horizontal="left" vertical="center"/>
    </xf>
    <xf numFmtId="0" fontId="10" fillId="0" borderId="3"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6" xfId="0" applyFont="1" applyBorder="1" applyAlignment="1">
      <alignment horizontal="left" vertical="center"/>
    </xf>
    <xf numFmtId="49" fontId="10" fillId="0" borderId="13" xfId="0" applyNumberFormat="1" applyFont="1" applyBorder="1" applyAlignment="1">
      <alignment horizontal="left" vertical="center"/>
    </xf>
    <xf numFmtId="0" fontId="10" fillId="0" borderId="18"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8" fillId="0" borderId="12"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9" fillId="0" borderId="0" xfId="0" applyNumberFormat="1" applyFont="1" applyFill="1" applyAlignment="1">
      <alignment horizontal="left" vertical="center"/>
    </xf>
    <xf numFmtId="0" fontId="9" fillId="0" borderId="0" xfId="0" applyFont="1" applyFill="1"/>
    <xf numFmtId="49" fontId="8" fillId="0" borderId="0"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0" fontId="8" fillId="5" borderId="0" xfId="0" applyFont="1" applyFill="1"/>
    <xf numFmtId="0" fontId="8" fillId="0" borderId="0" xfId="0" applyFont="1"/>
    <xf numFmtId="0" fontId="11" fillId="5" borderId="0" xfId="0" applyFont="1" applyFill="1" applyBorder="1" applyAlignment="1">
      <alignment vertical="center"/>
    </xf>
    <xf numFmtId="0" fontId="12" fillId="5" borderId="0" xfId="0" applyFont="1" applyFill="1"/>
    <xf numFmtId="0" fontId="12" fillId="5" borderId="22" xfId="0" applyFont="1" applyFill="1" applyBorder="1" applyAlignment="1">
      <alignment vertical="center"/>
    </xf>
    <xf numFmtId="49" fontId="12" fillId="0" borderId="20"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xf>
    <xf numFmtId="49" fontId="12" fillId="0" borderId="21" xfId="0" applyNumberFormat="1" applyFont="1" applyFill="1" applyBorder="1" applyAlignment="1">
      <alignment horizontal="center" vertical="center"/>
    </xf>
    <xf numFmtId="49" fontId="12" fillId="0" borderId="7"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0" fontId="12" fillId="5" borderId="3" xfId="0" applyFont="1" applyFill="1" applyBorder="1" applyAlignment="1">
      <alignment vertical="center"/>
    </xf>
    <xf numFmtId="49" fontId="12" fillId="0" borderId="12" xfId="0" applyNumberFormat="1" applyFont="1" applyFill="1" applyBorder="1" applyAlignment="1">
      <alignment horizontal="center" vertical="center"/>
    </xf>
    <xf numFmtId="0" fontId="12" fillId="5" borderId="0" xfId="0" applyFont="1" applyFill="1" applyBorder="1" applyAlignment="1">
      <alignment vertical="center"/>
    </xf>
    <xf numFmtId="49" fontId="12" fillId="0" borderId="15" xfId="0" applyNumberFormat="1" applyFont="1" applyFill="1" applyBorder="1" applyAlignment="1">
      <alignment horizontal="center" vertical="center"/>
    </xf>
    <xf numFmtId="49" fontId="12" fillId="0" borderId="16" xfId="0" applyNumberFormat="1" applyFont="1" applyFill="1" applyBorder="1" applyAlignment="1">
      <alignment horizontal="center" vertical="center"/>
    </xf>
    <xf numFmtId="49" fontId="12" fillId="0" borderId="14" xfId="0" applyNumberFormat="1" applyFont="1" applyFill="1" applyBorder="1" applyAlignment="1">
      <alignment horizontal="center" vertical="center"/>
    </xf>
    <xf numFmtId="49" fontId="11" fillId="0" borderId="8"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12" fillId="0" borderId="19"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2" fillId="0" borderId="10" xfId="0" applyNumberFormat="1" applyFont="1" applyFill="1" applyBorder="1" applyAlignment="1">
      <alignment horizontal="center" vertical="center"/>
    </xf>
    <xf numFmtId="0" fontId="11" fillId="0" borderId="0" xfId="0" applyFont="1" applyFill="1" applyBorder="1" applyAlignment="1">
      <alignment vertical="center"/>
    </xf>
    <xf numFmtId="0" fontId="10" fillId="0" borderId="0" xfId="0" applyFont="1" applyFill="1" applyBorder="1" applyAlignment="1">
      <alignment vertical="center"/>
    </xf>
    <xf numFmtId="0" fontId="12" fillId="0" borderId="0" xfId="0" applyFont="1" applyFill="1"/>
    <xf numFmtId="0" fontId="12" fillId="0" borderId="0" xfId="0" applyFont="1" applyFill="1" applyBorder="1" applyAlignment="1">
      <alignment vertical="center"/>
    </xf>
    <xf numFmtId="0" fontId="8" fillId="0" borderId="0" xfId="0" applyFont="1" applyFill="1"/>
    <xf numFmtId="0" fontId="0" fillId="0" borderId="0" xfId="0" applyAlignment="1"/>
    <xf numFmtId="0" fontId="13" fillId="0" borderId="0" xfId="0" applyFont="1" applyFill="1" applyBorder="1" applyAlignment="1">
      <alignment vertical="center"/>
    </xf>
    <xf numFmtId="0" fontId="0" fillId="0" borderId="22" xfId="0" applyBorder="1" applyAlignment="1">
      <alignment vertical="center" wrapText="1"/>
    </xf>
    <xf numFmtId="0" fontId="0" fillId="0" borderId="22" xfId="0" applyBorder="1" applyAlignment="1">
      <alignment vertical="center"/>
    </xf>
    <xf numFmtId="0" fontId="0" fillId="0" borderId="22" xfId="0" applyBorder="1" applyAlignment="1">
      <alignment horizontal="right" vertical="center"/>
    </xf>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 xfId="0" applyBorder="1" applyAlignment="1">
      <alignment vertical="center"/>
    </xf>
    <xf numFmtId="0" fontId="0" fillId="0" borderId="27" xfId="0" applyBorder="1"/>
    <xf numFmtId="0" fontId="0" fillId="4" borderId="1" xfId="0" applyFill="1" applyBorder="1" applyAlignment="1">
      <alignment vertical="center"/>
    </xf>
    <xf numFmtId="0" fontId="0" fillId="4" borderId="1" xfId="0" applyFill="1" applyBorder="1" applyAlignment="1">
      <alignmen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16" fillId="0" borderId="0" xfId="0" applyFont="1" applyFill="1" applyAlignment="1">
      <alignment vertical="center"/>
    </xf>
    <xf numFmtId="0" fontId="0" fillId="0" borderId="0" xfId="0" applyFill="1" applyAlignment="1">
      <alignment vertical="center"/>
    </xf>
    <xf numFmtId="0" fontId="15" fillId="0" borderId="0" xfId="0" applyFont="1" applyFill="1" applyAlignment="1">
      <alignment vertical="center"/>
    </xf>
    <xf numFmtId="0" fontId="17" fillId="3" borderId="0" xfId="0" applyFont="1" applyFill="1" applyAlignment="1">
      <alignment horizontal="center" vertical="center"/>
    </xf>
    <xf numFmtId="0" fontId="17" fillId="3" borderId="0" xfId="0" applyFont="1" applyFill="1" applyAlignment="1">
      <alignment vertical="center"/>
    </xf>
    <xf numFmtId="0" fontId="18" fillId="0" borderId="0" xfId="0" applyFont="1" applyAlignment="1">
      <alignment horizontal="center" vertical="center"/>
    </xf>
    <xf numFmtId="0" fontId="18" fillId="3" borderId="0" xfId="0" applyFont="1" applyFill="1" applyAlignment="1">
      <alignment horizontal="right" vertical="center"/>
    </xf>
    <xf numFmtId="0" fontId="19" fillId="3" borderId="0" xfId="0" applyFont="1" applyFill="1" applyAlignment="1">
      <alignment horizontal="center" vertical="center" wrapText="1"/>
    </xf>
    <xf numFmtId="0" fontId="19" fillId="4" borderId="1" xfId="0" applyFont="1" applyFill="1" applyBorder="1" applyAlignment="1">
      <alignment horizontal="center" vertical="center" wrapText="1"/>
    </xf>
    <xf numFmtId="0" fontId="21" fillId="4" borderId="22" xfId="0" applyFont="1" applyFill="1" applyBorder="1" applyAlignment="1">
      <alignment horizontal="left" vertical="center" wrapText="1"/>
    </xf>
    <xf numFmtId="0" fontId="22" fillId="4" borderId="27" xfId="0" applyFont="1" applyFill="1" applyBorder="1" applyAlignment="1">
      <alignment vertical="center" wrapText="1" shrinkToFit="1"/>
    </xf>
    <xf numFmtId="0" fontId="22" fillId="4" borderId="1" xfId="0" applyFont="1" applyFill="1" applyBorder="1" applyAlignment="1">
      <alignment vertical="center" wrapText="1" shrinkToFit="1"/>
    </xf>
    <xf numFmtId="0" fontId="19" fillId="4" borderId="12" xfId="0" applyFont="1" applyFill="1" applyBorder="1" applyAlignment="1">
      <alignment horizontal="center" vertical="center"/>
    </xf>
    <xf numFmtId="0" fontId="23" fillId="0" borderId="13" xfId="0" applyFont="1" applyBorder="1" applyAlignment="1">
      <alignment vertical="center"/>
    </xf>
    <xf numFmtId="57" fontId="19" fillId="0" borderId="1" xfId="0" applyNumberFormat="1" applyFont="1" applyBorder="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15" xfId="0" applyFont="1" applyBorder="1" applyAlignment="1">
      <alignment horizontal="center" vertical="center"/>
    </xf>
    <xf numFmtId="0" fontId="23" fillId="0" borderId="13" xfId="0" applyFont="1" applyBorder="1" applyAlignment="1">
      <alignment horizontal="center" vertical="center"/>
    </xf>
    <xf numFmtId="176" fontId="23" fillId="0" borderId="12" xfId="0" applyNumberFormat="1" applyFont="1" applyBorder="1" applyAlignment="1">
      <alignment horizontal="center" vertical="center"/>
    </xf>
    <xf numFmtId="57" fontId="23" fillId="0" borderId="1" xfId="0" applyNumberFormat="1" applyFont="1" applyBorder="1" applyAlignment="1">
      <alignment vertical="center"/>
    </xf>
    <xf numFmtId="0" fontId="23" fillId="0" borderId="17" xfId="0" applyFont="1" applyBorder="1" applyAlignment="1">
      <alignment horizontal="center" vertical="center"/>
    </xf>
    <xf numFmtId="176" fontId="23" fillId="0" borderId="17" xfId="0" applyNumberFormat="1" applyFont="1" applyBorder="1" applyAlignment="1">
      <alignment horizontal="center" vertical="center"/>
    </xf>
    <xf numFmtId="0" fontId="19" fillId="4" borderId="19" xfId="0" applyFont="1" applyFill="1" applyBorder="1" applyAlignment="1">
      <alignment horizontal="center" vertical="center"/>
    </xf>
    <xf numFmtId="0" fontId="19" fillId="0" borderId="19" xfId="0" applyFont="1" applyBorder="1" applyAlignment="1">
      <alignment vertical="center"/>
    </xf>
    <xf numFmtId="0" fontId="19" fillId="0" borderId="1"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8" xfId="0" applyFont="1" applyBorder="1" applyAlignment="1">
      <alignment horizontal="center" vertical="center"/>
    </xf>
    <xf numFmtId="176" fontId="19" fillId="0" borderId="8" xfId="0" applyNumberFormat="1" applyFont="1" applyBorder="1" applyAlignment="1">
      <alignment horizontal="center" vertical="center"/>
    </xf>
    <xf numFmtId="176" fontId="19" fillId="0" borderId="0" xfId="0" applyNumberFormat="1" applyFont="1" applyAlignment="1">
      <alignment horizontal="center" vertical="center"/>
    </xf>
    <xf numFmtId="176" fontId="19" fillId="0" borderId="25" xfId="0" applyNumberFormat="1" applyFont="1" applyBorder="1" applyAlignment="1">
      <alignment horizontal="center" vertical="center"/>
    </xf>
    <xf numFmtId="0" fontId="18" fillId="0" borderId="25" xfId="0" applyFont="1" applyBorder="1" applyAlignment="1">
      <alignment horizontal="left" vertical="center"/>
    </xf>
    <xf numFmtId="0" fontId="19" fillId="0" borderId="25" xfId="0" applyFont="1" applyBorder="1" applyAlignment="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32"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176" fontId="23" fillId="0" borderId="9" xfId="0" applyNumberFormat="1" applyFont="1" applyBorder="1" applyAlignment="1">
      <alignment horizontal="center" vertical="center"/>
    </xf>
    <xf numFmtId="0" fontId="23" fillId="0" borderId="1" xfId="0" applyFont="1" applyBorder="1" applyAlignment="1">
      <alignment horizontal="center" vertical="center"/>
    </xf>
    <xf numFmtId="0" fontId="23" fillId="0" borderId="24" xfId="0" applyFont="1" applyBorder="1" applyAlignment="1">
      <alignment horizontal="center" vertical="center"/>
    </xf>
    <xf numFmtId="0" fontId="20" fillId="4" borderId="1" xfId="0" applyFont="1" applyFill="1" applyBorder="1" applyAlignment="1">
      <alignment horizontal="center" vertical="center"/>
    </xf>
    <xf numFmtId="0" fontId="19" fillId="0" borderId="22" xfId="0" applyFont="1" applyBorder="1" applyAlignment="1">
      <alignment horizontal="center" vertical="center"/>
    </xf>
    <xf numFmtId="176" fontId="19" fillId="0" borderId="22" xfId="0" applyNumberFormat="1" applyFont="1" applyBorder="1" applyAlignment="1">
      <alignment horizontal="center" vertical="center"/>
    </xf>
    <xf numFmtId="0" fontId="18" fillId="0" borderId="25" xfId="0" applyFont="1" applyBorder="1" applyAlignment="1">
      <alignment horizontal="center" vertical="center"/>
    </xf>
    <xf numFmtId="0" fontId="18" fillId="0" borderId="1" xfId="0" applyFont="1" applyBorder="1" applyAlignment="1">
      <alignment vertical="center"/>
    </xf>
    <xf numFmtId="0" fontId="18" fillId="0" borderId="0" xfId="0" applyFont="1" applyAlignment="1">
      <alignment vertical="center"/>
    </xf>
    <xf numFmtId="0" fontId="18" fillId="0" borderId="3" xfId="0" applyFont="1" applyBorder="1" applyAlignment="1">
      <alignment horizontal="center" vertical="center"/>
    </xf>
    <xf numFmtId="0" fontId="18" fillId="0" borderId="27" xfId="0" applyFont="1" applyBorder="1" applyAlignment="1">
      <alignment horizontal="center" vertical="center"/>
    </xf>
    <xf numFmtId="49" fontId="19" fillId="0" borderId="0" xfId="0" applyNumberFormat="1" applyFont="1" applyAlignment="1">
      <alignment vertical="center"/>
    </xf>
    <xf numFmtId="0" fontId="19" fillId="0" borderId="0" xfId="0" applyFont="1" applyAlignment="1">
      <alignment vertical="center"/>
    </xf>
    <xf numFmtId="176" fontId="23" fillId="0" borderId="1" xfId="0" applyNumberFormat="1" applyFont="1" applyBorder="1" applyAlignment="1">
      <alignment horizontal="center" vertical="center"/>
    </xf>
    <xf numFmtId="0" fontId="20" fillId="0" borderId="1" xfId="0" applyFont="1" applyBorder="1" applyAlignment="1">
      <alignment vertical="center"/>
    </xf>
    <xf numFmtId="57" fontId="23" fillId="3" borderId="1" xfId="0" applyNumberFormat="1" applyFont="1" applyFill="1" applyBorder="1" applyAlignment="1">
      <alignment horizontal="right" vertical="center"/>
    </xf>
    <xf numFmtId="0" fontId="23" fillId="0" borderId="8" xfId="0" applyFont="1" applyBorder="1" applyAlignment="1">
      <alignment vertical="center"/>
    </xf>
    <xf numFmtId="0" fontId="23" fillId="0" borderId="24" xfId="0" applyFont="1" applyBorder="1" applyAlignment="1">
      <alignment vertical="center"/>
    </xf>
    <xf numFmtId="0" fontId="23" fillId="4" borderId="7" xfId="0" applyFont="1" applyFill="1" applyBorder="1" applyAlignment="1">
      <alignment horizontal="center" vertical="center"/>
    </xf>
    <xf numFmtId="0" fontId="23" fillId="3" borderId="7" xfId="0" applyFont="1" applyFill="1" applyBorder="1" applyAlignment="1">
      <alignment vertical="center"/>
    </xf>
    <xf numFmtId="0" fontId="23" fillId="3" borderId="7"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8" xfId="0" applyFont="1" applyFill="1" applyBorder="1" applyAlignment="1">
      <alignment horizontal="center" vertical="center"/>
    </xf>
    <xf numFmtId="176" fontId="23" fillId="3" borderId="7" xfId="0" applyNumberFormat="1" applyFont="1" applyFill="1" applyBorder="1" applyAlignment="1">
      <alignment horizontal="center" vertical="center"/>
    </xf>
    <xf numFmtId="0" fontId="23" fillId="4" borderId="12" xfId="0" applyFont="1" applyFill="1" applyBorder="1" applyAlignment="1">
      <alignment horizontal="center" vertical="center"/>
    </xf>
    <xf numFmtId="0" fontId="23" fillId="0" borderId="20" xfId="0" applyFont="1" applyBorder="1" applyAlignment="1">
      <alignment horizontal="center" vertical="center"/>
    </xf>
    <xf numFmtId="0" fontId="23" fillId="0" borderId="7" xfId="0" applyFont="1" applyBorder="1" applyAlignment="1">
      <alignment horizontal="center" vertical="center"/>
    </xf>
    <xf numFmtId="57" fontId="23" fillId="0" borderId="1" xfId="0" applyNumberFormat="1" applyFont="1" applyBorder="1" applyAlignment="1">
      <alignment horizontal="right" vertical="center"/>
    </xf>
    <xf numFmtId="0" fontId="23" fillId="4" borderId="15" xfId="0" applyFont="1" applyFill="1" applyBorder="1" applyAlignment="1">
      <alignment horizontal="center" vertical="center"/>
    </xf>
    <xf numFmtId="0" fontId="23" fillId="4" borderId="13" xfId="0" applyFont="1" applyFill="1" applyBorder="1" applyAlignment="1">
      <alignment horizontal="center" vertical="center"/>
    </xf>
    <xf numFmtId="0" fontId="23" fillId="4" borderId="4" xfId="0" applyFont="1" applyFill="1" applyBorder="1" applyAlignment="1">
      <alignment horizontal="center" vertical="center"/>
    </xf>
    <xf numFmtId="0" fontId="23" fillId="0" borderId="4" xfId="0" applyFont="1" applyBorder="1" applyAlignment="1">
      <alignment horizontal="center" vertical="center"/>
    </xf>
    <xf numFmtId="0" fontId="23" fillId="0" borderId="12" xfId="0" applyFont="1" applyBorder="1" applyAlignment="1">
      <alignment horizontal="left" vertical="center"/>
    </xf>
    <xf numFmtId="0" fontId="23" fillId="0" borderId="13" xfId="0" applyFont="1" applyBorder="1" applyAlignment="1">
      <alignment horizontal="left" vertical="center"/>
    </xf>
    <xf numFmtId="0" fontId="23" fillId="0" borderId="7" xfId="0" applyFont="1" applyBorder="1" applyAlignment="1">
      <alignment horizontal="left" vertical="center"/>
    </xf>
    <xf numFmtId="0" fontId="23" fillId="0" borderId="7" xfId="0" applyFont="1" applyBorder="1" applyAlignment="1">
      <alignment horizontal="left" vertical="center" wrapText="1"/>
    </xf>
    <xf numFmtId="176" fontId="23" fillId="0" borderId="16" xfId="0" applyNumberFormat="1" applyFont="1" applyBorder="1" applyAlignment="1">
      <alignment horizontal="center" vertical="center"/>
    </xf>
    <xf numFmtId="0" fontId="23" fillId="4" borderId="19" xfId="0" applyFont="1" applyFill="1" applyBorder="1" applyAlignment="1">
      <alignment horizontal="center" vertical="center"/>
    </xf>
    <xf numFmtId="0" fontId="23" fillId="4" borderId="9" xfId="0" applyFont="1" applyFill="1" applyBorder="1" applyAlignment="1">
      <alignment horizontal="center" vertical="center"/>
    </xf>
    <xf numFmtId="0" fontId="23" fillId="0" borderId="19" xfId="0" applyFont="1" applyBorder="1" applyAlignment="1">
      <alignment horizontal="center"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0" fontId="23" fillId="0" borderId="13" xfId="0" applyFont="1" applyFill="1" applyBorder="1" applyAlignment="1">
      <alignment vertical="center"/>
    </xf>
    <xf numFmtId="0" fontId="23" fillId="0" borderId="24" xfId="0" applyFont="1" applyFill="1" applyBorder="1" applyAlignment="1">
      <alignment vertical="center"/>
    </xf>
    <xf numFmtId="0" fontId="10" fillId="0" borderId="8" xfId="0" applyFont="1" applyBorder="1" applyAlignment="1">
      <alignment horizontal="left" vertical="center"/>
    </xf>
    <xf numFmtId="0" fontId="8" fillId="0" borderId="7" xfId="0" applyFont="1" applyFill="1" applyBorder="1" applyAlignment="1">
      <alignment vertical="center"/>
    </xf>
    <xf numFmtId="49" fontId="11" fillId="0" borderId="15" xfId="0" applyNumberFormat="1" applyFont="1" applyFill="1" applyBorder="1" applyAlignment="1">
      <alignment horizontal="center" vertical="center"/>
    </xf>
    <xf numFmtId="0" fontId="10" fillId="0" borderId="15" xfId="0" applyFont="1" applyFill="1" applyBorder="1" applyAlignment="1">
      <alignment vertical="center"/>
    </xf>
    <xf numFmtId="0" fontId="10" fillId="0" borderId="12" xfId="0" applyFont="1" applyFill="1" applyBorder="1" applyAlignment="1">
      <alignment vertical="center"/>
    </xf>
    <xf numFmtId="0" fontId="10" fillId="0" borderId="16" xfId="0" applyFont="1" applyFill="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22" xfId="0" applyFont="1" applyBorder="1" applyAlignment="1">
      <alignment vertical="center"/>
    </xf>
    <xf numFmtId="49" fontId="11" fillId="0" borderId="9"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0" fontId="23" fillId="0" borderId="1" xfId="0" applyFont="1" applyFill="1" applyBorder="1" applyAlignment="1">
      <alignment vertical="center" wrapText="1"/>
    </xf>
    <xf numFmtId="0" fontId="10" fillId="0" borderId="8" xfId="0" applyFont="1" applyFill="1" applyBorder="1" applyAlignment="1">
      <alignment vertical="center"/>
    </xf>
    <xf numFmtId="0" fontId="10" fillId="0" borderId="13" xfId="0" applyFont="1" applyFill="1" applyBorder="1" applyAlignment="1">
      <alignment horizontal="left" vertical="center"/>
    </xf>
    <xf numFmtId="49" fontId="12" fillId="0" borderId="27" xfId="0" applyNumberFormat="1" applyFont="1" applyFill="1" applyBorder="1" applyAlignment="1">
      <alignment horizontal="center" vertical="center"/>
    </xf>
    <xf numFmtId="0" fontId="10" fillId="0" borderId="9" xfId="0" applyFont="1" applyFill="1" applyBorder="1" applyAlignment="1">
      <alignment horizontal="left" vertical="center"/>
    </xf>
    <xf numFmtId="0" fontId="23" fillId="0" borderId="8" xfId="0" applyFont="1" applyFill="1" applyBorder="1" applyAlignment="1">
      <alignment vertical="center"/>
    </xf>
    <xf numFmtId="49" fontId="11" fillId="0" borderId="0" xfId="0" applyNumberFormat="1" applyFont="1" applyFill="1" applyBorder="1" applyAlignment="1">
      <alignment horizontal="center" vertical="center"/>
    </xf>
    <xf numFmtId="0" fontId="10" fillId="0" borderId="0" xfId="0" applyFont="1" applyBorder="1" applyAlignment="1">
      <alignment horizontal="left" vertical="center"/>
    </xf>
    <xf numFmtId="0" fontId="31" fillId="0" borderId="0" xfId="0" applyFont="1" applyAlignment="1">
      <alignment vertical="center"/>
    </xf>
    <xf numFmtId="0" fontId="20" fillId="0" borderId="0" xfId="0" applyFont="1" applyAlignment="1">
      <alignment vertical="center"/>
    </xf>
    <xf numFmtId="49" fontId="20" fillId="0" borderId="0" xfId="0" applyNumberFormat="1" applyFont="1" applyAlignment="1">
      <alignment vertical="center"/>
    </xf>
    <xf numFmtId="49" fontId="20" fillId="0" borderId="0" xfId="0" applyNumberFormat="1" applyFont="1" applyFill="1" applyAlignment="1">
      <alignment vertical="center"/>
    </xf>
    <xf numFmtId="0" fontId="20" fillId="0" borderId="1" xfId="0" applyFont="1" applyBorder="1" applyAlignment="1">
      <alignment horizontal="center" vertical="center"/>
    </xf>
    <xf numFmtId="176" fontId="20" fillId="0" borderId="1" xfId="0" applyNumberFormat="1" applyFont="1" applyBorder="1" applyAlignment="1">
      <alignment horizontal="center" vertical="center"/>
    </xf>
    <xf numFmtId="176" fontId="20" fillId="0" borderId="0" xfId="0" applyNumberFormat="1" applyFont="1" applyAlignment="1">
      <alignment horizontal="center" vertical="center"/>
    </xf>
    <xf numFmtId="0" fontId="20" fillId="0" borderId="3" xfId="0" applyFont="1" applyBorder="1" applyAlignment="1">
      <alignment horizontal="center" vertical="center"/>
    </xf>
    <xf numFmtId="176" fontId="20" fillId="0" borderId="24" xfId="0" applyNumberFormat="1" applyFont="1" applyBorder="1" applyAlignment="1">
      <alignment horizontal="center" vertical="center"/>
    </xf>
    <xf numFmtId="0" fontId="23" fillId="0" borderId="0" xfId="0" applyFont="1" applyFill="1" applyBorder="1" applyAlignment="1">
      <alignment vertical="center"/>
    </xf>
    <xf numFmtId="0" fontId="10" fillId="0" borderId="0" xfId="0" applyFont="1" applyFill="1" applyBorder="1" applyAlignment="1">
      <alignment horizontal="left" vertical="center"/>
    </xf>
    <xf numFmtId="0" fontId="32" fillId="0" borderId="0" xfId="0" applyFont="1"/>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2" xfId="0" applyFont="1" applyBorder="1" applyAlignment="1">
      <alignment horizontal="center" vertical="center"/>
    </xf>
    <xf numFmtId="0" fontId="19" fillId="4" borderId="7" xfId="0" applyFont="1" applyFill="1" applyBorder="1" applyAlignment="1">
      <alignment horizontal="center" vertical="center"/>
    </xf>
    <xf numFmtId="0" fontId="20" fillId="0" borderId="31"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0" fillId="0" borderId="7" xfId="0" applyFont="1" applyBorder="1" applyAlignment="1">
      <alignment vertical="center"/>
    </xf>
    <xf numFmtId="0" fontId="23" fillId="0" borderId="7" xfId="0" applyFont="1" applyBorder="1" applyAlignment="1">
      <alignment vertical="center"/>
    </xf>
    <xf numFmtId="0" fontId="23" fillId="0" borderId="7" xfId="0" applyFont="1" applyBorder="1" applyAlignment="1">
      <alignment vertical="center" wrapText="1"/>
    </xf>
    <xf numFmtId="0" fontId="23" fillId="0" borderId="28" xfId="0" applyFont="1" applyBorder="1" applyAlignment="1">
      <alignment horizontal="center" vertical="center"/>
    </xf>
    <xf numFmtId="0" fontId="23" fillId="0" borderId="20" xfId="0" applyFont="1" applyBorder="1" applyAlignment="1">
      <alignment horizontal="right" vertical="center"/>
    </xf>
    <xf numFmtId="0" fontId="23" fillId="0" borderId="28" xfId="0" applyFont="1" applyBorder="1" applyAlignment="1">
      <alignment horizontal="left" vertical="center"/>
    </xf>
    <xf numFmtId="0" fontId="30" fillId="0" borderId="7" xfId="0" applyFont="1" applyBorder="1" applyAlignment="1">
      <alignment horizontal="center" vertical="center"/>
    </xf>
    <xf numFmtId="176" fontId="23" fillId="0" borderId="7" xfId="0" applyNumberFormat="1" applyFont="1" applyBorder="1" applyAlignment="1">
      <alignment horizontal="center" vertical="center"/>
    </xf>
    <xf numFmtId="49" fontId="23" fillId="0" borderId="7" xfId="0" applyNumberFormat="1" applyFont="1" applyBorder="1" applyAlignment="1">
      <alignment horizontal="right" vertical="center" wrapText="1"/>
    </xf>
    <xf numFmtId="0" fontId="23" fillId="0" borderId="12" xfId="0" applyFont="1" applyBorder="1" applyAlignment="1">
      <alignment vertical="center" wrapText="1"/>
    </xf>
    <xf numFmtId="57" fontId="23" fillId="0" borderId="12" xfId="0" applyNumberFormat="1" applyFont="1" applyBorder="1" applyAlignment="1">
      <alignment vertical="center"/>
    </xf>
    <xf numFmtId="0" fontId="23" fillId="0" borderId="13" xfId="0" applyFont="1" applyBorder="1" applyAlignment="1">
      <alignment horizontal="right" vertical="center"/>
    </xf>
    <xf numFmtId="0" fontId="23" fillId="0" borderId="17" xfId="0" applyFont="1" applyBorder="1" applyAlignment="1">
      <alignment horizontal="left" vertical="center"/>
    </xf>
    <xf numFmtId="57" fontId="23" fillId="0" borderId="12" xfId="0" applyNumberFormat="1" applyFont="1" applyBorder="1" applyAlignment="1">
      <alignment horizontal="right" vertical="center" wrapText="1"/>
    </xf>
    <xf numFmtId="177" fontId="23" fillId="0" borderId="12" xfId="0" applyNumberFormat="1" applyFont="1" applyBorder="1" applyAlignment="1">
      <alignment horizontal="center" vertical="center"/>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18" xfId="0" applyFont="1" applyBorder="1" applyAlignment="1">
      <alignment horizontal="right" vertical="center"/>
    </xf>
    <xf numFmtId="176" fontId="23" fillId="0" borderId="18" xfId="0" applyNumberFormat="1" applyFont="1" applyBorder="1" applyAlignment="1">
      <alignment horizontal="center" vertical="center"/>
    </xf>
    <xf numFmtId="0" fontId="23" fillId="0" borderId="9" xfId="0" applyFont="1" applyBorder="1" applyAlignment="1">
      <alignment vertical="center"/>
    </xf>
    <xf numFmtId="0" fontId="23" fillId="0" borderId="9" xfId="0" applyFont="1" applyBorder="1" applyAlignment="1">
      <alignment vertical="center" wrapText="1"/>
    </xf>
    <xf numFmtId="0" fontId="17" fillId="0" borderId="0" xfId="0" applyFont="1" applyFill="1" applyBorder="1" applyAlignment="1">
      <alignment horizontal="center" vertical="center"/>
    </xf>
    <xf numFmtId="0" fontId="18" fillId="0" borderId="0" xfId="0" applyFont="1" applyBorder="1" applyAlignment="1">
      <alignment vertical="center"/>
    </xf>
    <xf numFmtId="0" fontId="18" fillId="0" borderId="0" xfId="0" applyFont="1" applyFill="1" applyBorder="1" applyAlignment="1">
      <alignment horizontal="right" vertical="center"/>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shrinkToFit="1"/>
    </xf>
    <xf numFmtId="0" fontId="22" fillId="0" borderId="0" xfId="0" applyFont="1" applyFill="1" applyBorder="1" applyAlignment="1">
      <alignment vertical="center" wrapText="1" shrinkToFit="1"/>
    </xf>
    <xf numFmtId="176" fontId="19" fillId="0" borderId="0" xfId="0" applyNumberFormat="1" applyFont="1" applyFill="1" applyBorder="1" applyAlignment="1">
      <alignment horizontal="center" vertical="center"/>
    </xf>
    <xf numFmtId="0" fontId="19" fillId="0" borderId="0" xfId="0" applyFont="1" applyBorder="1" applyAlignment="1">
      <alignment vertical="center"/>
    </xf>
    <xf numFmtId="0" fontId="27" fillId="0" borderId="0" xfId="0" applyFont="1" applyBorder="1" applyAlignment="1">
      <alignment vertical="center"/>
    </xf>
    <xf numFmtId="176" fontId="28"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5" fillId="0" borderId="0" xfId="0" applyFont="1" applyFill="1" applyBorder="1" applyAlignment="1">
      <alignment vertical="center"/>
    </xf>
    <xf numFmtId="176" fontId="29" fillId="0" borderId="0" xfId="0" applyNumberFormat="1" applyFont="1" applyBorder="1" applyAlignment="1">
      <alignment horizontal="center" vertical="center"/>
    </xf>
    <xf numFmtId="0" fontId="25" fillId="0" borderId="0" xfId="0" applyFont="1" applyBorder="1" applyAlignment="1">
      <alignment vertical="center"/>
    </xf>
    <xf numFmtId="0" fontId="19" fillId="0" borderId="0" xfId="0" applyFont="1" applyFill="1" applyBorder="1" applyAlignment="1">
      <alignment horizontal="center" vertical="center"/>
    </xf>
    <xf numFmtId="49" fontId="19" fillId="0" borderId="0"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0" fontId="28" fillId="0" borderId="0" xfId="0" applyFont="1" applyFill="1" applyBorder="1" applyAlignment="1">
      <alignment horizontal="center" vertical="center"/>
    </xf>
    <xf numFmtId="56" fontId="19" fillId="0" borderId="0" xfId="0" applyNumberFormat="1" applyFont="1" applyBorder="1" applyAlignment="1">
      <alignment vertical="center"/>
    </xf>
    <xf numFmtId="57" fontId="28" fillId="0" borderId="0" xfId="0" applyNumberFormat="1" applyFont="1" applyFill="1" applyBorder="1" applyAlignment="1">
      <alignment horizontal="center" vertical="center"/>
    </xf>
    <xf numFmtId="57" fontId="19" fillId="0" borderId="0" xfId="0" applyNumberFormat="1" applyFont="1" applyBorder="1" applyAlignment="1">
      <alignment vertical="center"/>
    </xf>
    <xf numFmtId="0" fontId="19" fillId="0" borderId="0" xfId="0" applyFont="1" applyFill="1" applyBorder="1" applyAlignment="1">
      <alignment vertical="center"/>
    </xf>
    <xf numFmtId="176" fontId="19" fillId="0" borderId="0" xfId="0" applyNumberFormat="1" applyFont="1" applyBorder="1" applyAlignment="1">
      <alignment horizontal="center" vertical="center"/>
    </xf>
    <xf numFmtId="176" fontId="19" fillId="0" borderId="0" xfId="0" applyNumberFormat="1" applyFont="1" applyFill="1" applyBorder="1" applyAlignment="1">
      <alignment horizontal="center" vertical="center" shrinkToFi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0" fillId="4" borderId="7" xfId="0" applyFont="1" applyFill="1" applyBorder="1" applyAlignment="1">
      <alignment horizontal="center" vertical="center"/>
    </xf>
    <xf numFmtId="57" fontId="23" fillId="0" borderId="7" xfId="0" applyNumberFormat="1" applyFont="1" applyBorder="1" applyAlignment="1">
      <alignment vertical="center"/>
    </xf>
    <xf numFmtId="0" fontId="20" fillId="4" borderId="12" xfId="0" applyFont="1" applyFill="1" applyBorder="1" applyAlignment="1">
      <alignment horizontal="center" vertical="center"/>
    </xf>
    <xf numFmtId="0" fontId="20" fillId="0" borderId="12" xfId="0" applyFont="1" applyBorder="1" applyAlignment="1">
      <alignment vertical="center"/>
    </xf>
    <xf numFmtId="57" fontId="23" fillId="0" borderId="12" xfId="0" applyNumberFormat="1" applyFont="1" applyBorder="1" applyAlignment="1">
      <alignment horizontal="right" vertical="center"/>
    </xf>
    <xf numFmtId="0" fontId="20" fillId="4" borderId="9" xfId="0" applyFont="1" applyFill="1" applyBorder="1" applyAlignment="1">
      <alignment horizontal="center" vertical="center"/>
    </xf>
    <xf numFmtId="0" fontId="20" fillId="0" borderId="9" xfId="0" applyFont="1" applyBorder="1" applyAlignment="1">
      <alignment vertical="center"/>
    </xf>
    <xf numFmtId="57" fontId="23" fillId="3" borderId="9" xfId="0" applyNumberFormat="1" applyFont="1" applyFill="1" applyBorder="1" applyAlignment="1">
      <alignment horizontal="right" vertical="center"/>
    </xf>
    <xf numFmtId="0" fontId="23" fillId="3" borderId="9" xfId="0" applyFont="1" applyFill="1" applyBorder="1" applyAlignment="1">
      <alignment vertical="center"/>
    </xf>
    <xf numFmtId="0" fontId="23" fillId="3" borderId="9" xfId="0" applyFont="1" applyFill="1" applyBorder="1" applyAlignment="1">
      <alignment horizontal="center" vertical="center"/>
    </xf>
    <xf numFmtId="0" fontId="23" fillId="3" borderId="21" xfId="0" applyFont="1" applyFill="1" applyBorder="1" applyAlignment="1">
      <alignment horizontal="center" vertical="center"/>
    </xf>
    <xf numFmtId="0" fontId="23" fillId="3" borderId="32" xfId="0" applyFont="1" applyFill="1" applyBorder="1" applyAlignment="1">
      <alignment horizontal="center" vertical="center"/>
    </xf>
    <xf numFmtId="176" fontId="23" fillId="3" borderId="9" xfId="0" applyNumberFormat="1" applyFont="1" applyFill="1" applyBorder="1" applyAlignment="1">
      <alignment horizontal="center" vertical="center"/>
    </xf>
    <xf numFmtId="57" fontId="23" fillId="0" borderId="7" xfId="0" applyNumberFormat="1" applyFont="1" applyBorder="1" applyAlignment="1">
      <alignment horizontal="right" vertical="center"/>
    </xf>
    <xf numFmtId="0" fontId="23" fillId="0" borderId="33" xfId="0" applyFont="1" applyBorder="1" applyAlignment="1">
      <alignment horizontal="center" vertical="center"/>
    </xf>
    <xf numFmtId="0" fontId="20" fillId="4" borderId="24" xfId="0" applyFont="1" applyFill="1" applyBorder="1" applyAlignment="1">
      <alignment horizontal="left" vertical="center"/>
    </xf>
    <xf numFmtId="0" fontId="23" fillId="4" borderId="24" xfId="0" applyFont="1" applyFill="1" applyBorder="1" applyAlignment="1">
      <alignment vertical="center"/>
    </xf>
    <xf numFmtId="176" fontId="23" fillId="4" borderId="24" xfId="0" applyNumberFormat="1" applyFont="1" applyFill="1" applyBorder="1" applyAlignment="1">
      <alignment horizontal="center" vertical="center"/>
    </xf>
    <xf numFmtId="0" fontId="18" fillId="0" borderId="0" xfId="0" applyFont="1" applyFill="1" applyAlignment="1">
      <alignment horizontal="left" vertical="center"/>
    </xf>
    <xf numFmtId="0" fontId="20" fillId="0" borderId="25" xfId="0" applyFont="1" applyBorder="1" applyAlignment="1">
      <alignment horizontal="center" vertical="center"/>
    </xf>
    <xf numFmtId="0" fontId="23" fillId="0" borderId="18" xfId="0" applyFont="1" applyBorder="1" applyAlignment="1">
      <alignment vertical="center"/>
    </xf>
    <xf numFmtId="176" fontId="23" fillId="0" borderId="32" xfId="0" applyNumberFormat="1" applyFont="1" applyBorder="1" applyAlignment="1">
      <alignment horizontal="center" vertical="center"/>
    </xf>
    <xf numFmtId="57" fontId="23" fillId="0" borderId="9" xfId="0" applyNumberFormat="1" applyFont="1" applyBorder="1" applyAlignment="1">
      <alignment horizontal="right" vertical="center"/>
    </xf>
    <xf numFmtId="0" fontId="20" fillId="0" borderId="7" xfId="0" applyFont="1" applyBorder="1" applyAlignment="1">
      <alignment horizontal="left" vertical="center"/>
    </xf>
    <xf numFmtId="0" fontId="23" fillId="0" borderId="12" xfId="0" applyFont="1" applyBorder="1" applyAlignment="1">
      <alignment horizontal="left" vertical="center" wrapText="1"/>
    </xf>
    <xf numFmtId="0" fontId="30" fillId="0" borderId="12" xfId="0" applyFont="1" applyBorder="1" applyAlignment="1">
      <alignment horizontal="center" vertical="center"/>
    </xf>
    <xf numFmtId="49" fontId="23" fillId="0" borderId="13" xfId="0" applyNumberFormat="1" applyFont="1" applyBorder="1" applyAlignment="1">
      <alignment horizontal="left" vertical="center"/>
    </xf>
    <xf numFmtId="0" fontId="23" fillId="0" borderId="13" xfId="0" applyFont="1" applyBorder="1" applyAlignment="1">
      <alignment horizontal="left" vertical="center" wrapText="1"/>
    </xf>
    <xf numFmtId="0" fontId="20" fillId="0" borderId="12" xfId="0" applyFont="1" applyBorder="1" applyAlignment="1">
      <alignment horizontal="left" vertical="center"/>
    </xf>
    <xf numFmtId="0" fontId="23" fillId="0" borderId="12" xfId="0" applyFont="1" applyBorder="1" applyAlignment="1">
      <alignment horizontal="left" vertical="center" shrinkToFit="1"/>
    </xf>
    <xf numFmtId="0" fontId="23" fillId="0" borderId="15" xfId="0" applyFont="1" applyBorder="1" applyAlignment="1">
      <alignment vertical="center"/>
    </xf>
    <xf numFmtId="0" fontId="23" fillId="0" borderId="14" xfId="0" applyFont="1" applyBorder="1" applyAlignment="1">
      <alignment horizontal="center" vertical="center"/>
    </xf>
    <xf numFmtId="0" fontId="23" fillId="0" borderId="29" xfId="0" applyFont="1" applyBorder="1" applyAlignment="1">
      <alignment horizontal="center" vertical="center"/>
    </xf>
    <xf numFmtId="176" fontId="23" fillId="0" borderId="15" xfId="0" applyNumberFormat="1" applyFont="1" applyBorder="1" applyAlignment="1">
      <alignment horizontal="center" vertical="center"/>
    </xf>
    <xf numFmtId="57" fontId="23" fillId="0" borderId="15" xfId="0" applyNumberFormat="1" applyFont="1" applyBorder="1" applyAlignment="1">
      <alignment horizontal="right" vertical="center"/>
    </xf>
    <xf numFmtId="0" fontId="23" fillId="0" borderId="17" xfId="0" applyFont="1" applyBorder="1" applyAlignment="1">
      <alignment vertical="center"/>
    </xf>
    <xf numFmtId="0" fontId="23" fillId="0" borderId="9" xfId="0" applyFont="1" applyBorder="1" applyAlignment="1">
      <alignment horizontal="left" vertical="center"/>
    </xf>
    <xf numFmtId="0" fontId="23" fillId="0" borderId="20" xfId="0" applyFont="1" applyBorder="1" applyAlignment="1">
      <alignment vertical="center"/>
    </xf>
    <xf numFmtId="0" fontId="23" fillId="0" borderId="28" xfId="0" applyFont="1" applyBorder="1" applyAlignment="1">
      <alignment vertical="center"/>
    </xf>
    <xf numFmtId="0" fontId="26" fillId="0" borderId="17" xfId="0" applyFont="1" applyBorder="1" applyAlignment="1">
      <alignment horizontal="left" vertical="center"/>
    </xf>
    <xf numFmtId="0" fontId="23" fillId="4" borderId="20" xfId="0" applyFont="1" applyFill="1" applyBorder="1" applyAlignment="1">
      <alignment horizontal="center" vertical="center"/>
    </xf>
    <xf numFmtId="0" fontId="23" fillId="0" borderId="18" xfId="0" applyFont="1" applyBorder="1" applyAlignment="1">
      <alignment vertical="center" wrapText="1"/>
    </xf>
    <xf numFmtId="0" fontId="23" fillId="4" borderId="21" xfId="0" applyFont="1" applyFill="1" applyBorder="1" applyAlignment="1">
      <alignment horizontal="center" vertical="center"/>
    </xf>
    <xf numFmtId="0" fontId="23" fillId="0" borderId="30" xfId="0" applyFont="1" applyBorder="1" applyAlignment="1">
      <alignment horizontal="center" vertical="center"/>
    </xf>
    <xf numFmtId="0" fontId="23" fillId="0" borderId="26" xfId="0" applyFont="1" applyBorder="1" applyAlignment="1">
      <alignment horizontal="center" vertical="center"/>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pplyAlignment="1">
      <alignment horizontal="left" vertical="center"/>
    </xf>
    <xf numFmtId="0" fontId="23" fillId="0" borderId="13" xfId="0" applyFont="1" applyFill="1" applyBorder="1" applyAlignment="1">
      <alignment horizontal="left" vertical="center"/>
    </xf>
    <xf numFmtId="0" fontId="23" fillId="0" borderId="17" xfId="0" applyFont="1" applyFill="1" applyBorder="1" applyAlignment="1">
      <alignment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right" vertical="center"/>
    </xf>
    <xf numFmtId="0" fontId="26" fillId="0" borderId="17" xfId="0" applyFont="1" applyFill="1" applyBorder="1" applyAlignment="1">
      <alignment horizontal="left" vertical="center"/>
    </xf>
    <xf numFmtId="176" fontId="23" fillId="0" borderId="12" xfId="0" applyNumberFormat="1" applyFont="1" applyFill="1" applyBorder="1" applyAlignment="1">
      <alignment horizontal="center" vertical="center"/>
    </xf>
    <xf numFmtId="57" fontId="23" fillId="0" borderId="12" xfId="0" applyNumberFormat="1" applyFont="1" applyFill="1" applyBorder="1" applyAlignment="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32" xfId="0" applyFont="1" applyFill="1" applyBorder="1" applyAlignment="1">
      <alignment vertical="center"/>
    </xf>
    <xf numFmtId="0" fontId="23" fillId="0" borderId="9" xfId="0" applyFont="1" applyFill="1" applyBorder="1" applyAlignment="1">
      <alignment horizontal="center" vertical="center"/>
    </xf>
    <xf numFmtId="0" fontId="23" fillId="0" borderId="21" xfId="0" applyFont="1" applyFill="1" applyBorder="1" applyAlignment="1">
      <alignment horizontal="right" vertical="center"/>
    </xf>
    <xf numFmtId="0" fontId="26" fillId="0" borderId="32" xfId="0" applyFont="1" applyFill="1" applyBorder="1" applyAlignment="1">
      <alignment horizontal="left" vertical="center"/>
    </xf>
    <xf numFmtId="176" fontId="23" fillId="0" borderId="9" xfId="0" applyNumberFormat="1" applyFont="1" applyFill="1" applyBorder="1" applyAlignment="1">
      <alignment horizontal="center" vertical="center"/>
    </xf>
    <xf numFmtId="57" fontId="23" fillId="0" borderId="9" xfId="0" applyNumberFormat="1" applyFont="1" applyFill="1" applyBorder="1" applyAlignment="1">
      <alignment vertical="center"/>
    </xf>
    <xf numFmtId="0" fontId="23" fillId="0" borderId="17" xfId="0" applyFont="1" applyBorder="1" applyAlignment="1">
      <alignment horizontal="center" vertical="center"/>
    </xf>
    <xf numFmtId="0" fontId="23" fillId="0" borderId="12" xfId="0" applyFont="1" applyBorder="1" applyAlignment="1">
      <alignment horizontal="center" vertical="center"/>
    </xf>
    <xf numFmtId="0" fontId="23" fillId="0" borderId="1" xfId="0" applyFont="1" applyFill="1" applyBorder="1" applyAlignment="1">
      <alignment vertical="center"/>
    </xf>
    <xf numFmtId="0" fontId="20" fillId="0" borderId="12" xfId="0" applyFont="1" applyFill="1" applyBorder="1" applyAlignment="1">
      <alignment horizontal="left" vertical="center"/>
    </xf>
    <xf numFmtId="0" fontId="23" fillId="0" borderId="17" xfId="0" applyFont="1" applyFill="1" applyBorder="1" applyAlignment="1">
      <alignment horizontal="left" vertical="center"/>
    </xf>
    <xf numFmtId="0" fontId="23" fillId="0" borderId="9" xfId="0" applyFont="1" applyFill="1" applyBorder="1" applyAlignment="1">
      <alignment horizontal="left" vertical="center"/>
    </xf>
    <xf numFmtId="0" fontId="35" fillId="0" borderId="12" xfId="0" applyFont="1" applyFill="1" applyBorder="1" applyAlignment="1">
      <alignment vertical="center" wrapText="1"/>
    </xf>
    <xf numFmtId="0" fontId="20" fillId="0" borderId="19" xfId="0" applyFont="1" applyFill="1" applyBorder="1" applyAlignment="1">
      <alignment vertical="center" wrapText="1"/>
    </xf>
    <xf numFmtId="0" fontId="19" fillId="4" borderId="24" xfId="0" applyFont="1" applyFill="1" applyBorder="1" applyAlignment="1">
      <alignment horizontal="left" vertical="center"/>
    </xf>
    <xf numFmtId="0" fontId="23" fillId="0" borderId="15" xfId="0" applyFont="1" applyFill="1" applyBorder="1" applyAlignment="1">
      <alignment vertical="center"/>
    </xf>
    <xf numFmtId="0" fontId="23" fillId="0" borderId="1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29" xfId="0" applyFont="1" applyFill="1" applyBorder="1" applyAlignment="1">
      <alignment horizontal="center" vertical="center"/>
    </xf>
    <xf numFmtId="176" fontId="23" fillId="0" borderId="15" xfId="0" applyNumberFormat="1" applyFont="1" applyFill="1" applyBorder="1" applyAlignment="1">
      <alignment horizontal="center" vertical="center"/>
    </xf>
    <xf numFmtId="57" fontId="23" fillId="0" borderId="15" xfId="0" applyNumberFormat="1" applyFont="1" applyFill="1" applyBorder="1" applyAlignment="1">
      <alignment horizontal="right" vertical="center"/>
    </xf>
    <xf numFmtId="0" fontId="19" fillId="4" borderId="15" xfId="0" applyFont="1" applyFill="1" applyBorder="1" applyAlignment="1">
      <alignment horizontal="center" vertical="center"/>
    </xf>
    <xf numFmtId="0" fontId="23" fillId="0" borderId="15" xfId="0" applyFont="1" applyBorder="1" applyAlignment="1">
      <alignment vertical="center" wrapText="1"/>
    </xf>
    <xf numFmtId="0" fontId="23" fillId="0" borderId="14" xfId="0" applyFont="1" applyBorder="1" applyAlignment="1">
      <alignment horizontal="right" vertical="center"/>
    </xf>
    <xf numFmtId="0" fontId="23" fillId="0" borderId="29" xfId="0" applyFont="1" applyBorder="1" applyAlignment="1">
      <alignment horizontal="left" vertical="center"/>
    </xf>
    <xf numFmtId="57" fontId="23" fillId="0" borderId="15" xfId="0" applyNumberFormat="1" applyFont="1" applyBorder="1" applyAlignment="1">
      <alignment vertical="center"/>
    </xf>
    <xf numFmtId="0" fontId="23" fillId="4" borderId="14" xfId="0" applyFont="1" applyFill="1" applyBorder="1" applyAlignment="1">
      <alignment horizontal="center" vertical="center"/>
    </xf>
    <xf numFmtId="0" fontId="23" fillId="0" borderId="29" xfId="0" applyFont="1" applyBorder="1" applyAlignment="1">
      <alignment vertical="center"/>
    </xf>
    <xf numFmtId="0" fontId="26" fillId="0" borderId="29" xfId="0" applyFont="1" applyBorder="1" applyAlignment="1">
      <alignment horizontal="left" vertical="center"/>
    </xf>
    <xf numFmtId="0" fontId="23" fillId="0" borderId="32"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21" xfId="0" applyFont="1" applyFill="1" applyBorder="1" applyAlignment="1">
      <alignment horizontal="center" vertical="center"/>
    </xf>
    <xf numFmtId="57" fontId="23" fillId="0" borderId="9" xfId="0" applyNumberFormat="1" applyFont="1" applyFill="1" applyBorder="1" applyAlignment="1">
      <alignment horizontal="right"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23" fillId="0" borderId="15" xfId="0" applyFont="1" applyFill="1" applyBorder="1" applyAlignment="1">
      <alignment vertical="center" wrapText="1"/>
    </xf>
    <xf numFmtId="0" fontId="23" fillId="0" borderId="29" xfId="0" applyFont="1" applyFill="1" applyBorder="1" applyAlignment="1">
      <alignment vertical="center"/>
    </xf>
    <xf numFmtId="0" fontId="23" fillId="0" borderId="14" xfId="0" applyFont="1" applyFill="1" applyBorder="1" applyAlignment="1">
      <alignment horizontal="right" vertical="center"/>
    </xf>
    <xf numFmtId="0" fontId="26" fillId="0" borderId="29" xfId="0" applyFont="1" applyFill="1" applyBorder="1" applyAlignment="1">
      <alignment horizontal="left" vertical="center"/>
    </xf>
    <xf numFmtId="57" fontId="23" fillId="0" borderId="15" xfId="0" applyNumberFormat="1" applyFont="1" applyFill="1" applyBorder="1" applyAlignment="1">
      <alignment vertical="center"/>
    </xf>
    <xf numFmtId="0" fontId="23" fillId="0" borderId="29" xfId="0" applyFont="1" applyFill="1" applyBorder="1" applyAlignment="1">
      <alignment horizontal="left" vertical="center"/>
    </xf>
    <xf numFmtId="0" fontId="23" fillId="0" borderId="12" xfId="0" applyFont="1" applyBorder="1" applyAlignment="1">
      <alignment horizontal="center" vertical="center"/>
    </xf>
    <xf numFmtId="0" fontId="20" fillId="0" borderId="9" xfId="0" applyFont="1" applyFill="1" applyBorder="1" applyAlignment="1">
      <alignment vertical="center"/>
    </xf>
    <xf numFmtId="0" fontId="23" fillId="0" borderId="4" xfId="0" applyFont="1" applyFill="1" applyBorder="1" applyAlignment="1">
      <alignment horizontal="center" vertical="center"/>
    </xf>
    <xf numFmtId="0" fontId="23" fillId="0" borderId="24" xfId="0" applyFont="1" applyFill="1" applyBorder="1" applyAlignment="1">
      <alignment horizontal="center" vertical="center"/>
    </xf>
    <xf numFmtId="0" fontId="23" fillId="0" borderId="16" xfId="0" applyFont="1" applyFill="1" applyBorder="1" applyAlignment="1">
      <alignment horizontal="center" vertical="center"/>
    </xf>
    <xf numFmtId="176" fontId="23" fillId="0" borderId="16" xfId="0" applyNumberFormat="1" applyFont="1" applyFill="1" applyBorder="1" applyAlignment="1">
      <alignment horizontal="center" vertical="center"/>
    </xf>
    <xf numFmtId="57" fontId="23" fillId="0" borderId="1" xfId="0" applyNumberFormat="1" applyFont="1" applyFill="1" applyBorder="1" applyAlignment="1">
      <alignment horizontal="right" vertical="center"/>
    </xf>
    <xf numFmtId="0" fontId="23" fillId="0" borderId="13" xfId="0" applyFont="1" applyFill="1" applyBorder="1" applyAlignment="1">
      <alignment horizontal="center" vertical="center"/>
    </xf>
    <xf numFmtId="0" fontId="0" fillId="4" borderId="1" xfId="0" applyFill="1" applyBorder="1" applyAlignment="1">
      <alignment horizontal="center" vertical="center" wrapText="1"/>
    </xf>
    <xf numFmtId="0" fontId="0" fillId="0" borderId="22" xfId="0" applyBorder="1" applyAlignment="1">
      <alignment horizontal="left" vertical="center" wrapText="1"/>
    </xf>
    <xf numFmtId="0" fontId="0" fillId="0" borderId="19" xfId="0" applyBorder="1" applyAlignment="1">
      <alignment vertical="center" shrinkToFit="1"/>
    </xf>
    <xf numFmtId="0" fontId="0" fillId="0" borderId="22" xfId="0" applyBorder="1" applyAlignment="1">
      <alignment vertical="center" shrinkToFit="1"/>
    </xf>
    <xf numFmtId="0" fontId="23" fillId="0" borderId="12" xfId="0" applyFont="1" applyBorder="1" applyAlignment="1">
      <alignment horizontal="center" vertical="center"/>
    </xf>
    <xf numFmtId="0" fontId="20" fillId="0" borderId="19"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18" fillId="0" borderId="31" xfId="0" applyFont="1" applyBorder="1" applyAlignment="1">
      <alignment horizontal="center" vertical="center"/>
    </xf>
    <xf numFmtId="0" fontId="18" fillId="0" borderId="25"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0" fontId="18" fillId="0" borderId="19" xfId="0" applyFont="1" applyBorder="1" applyAlignment="1">
      <alignment horizontal="right" vertical="center"/>
    </xf>
    <xf numFmtId="0" fontId="18" fillId="0" borderId="24" xfId="0" applyFont="1" applyBorder="1" applyAlignment="1">
      <alignment horizontal="right" vertical="center"/>
    </xf>
    <xf numFmtId="0" fontId="18" fillId="0" borderId="19" xfId="0" applyFont="1" applyBorder="1" applyAlignment="1">
      <alignment horizontal="center" vertical="center"/>
    </xf>
    <xf numFmtId="0" fontId="18" fillId="0" borderId="22" xfId="0" applyFont="1" applyBorder="1" applyAlignment="1">
      <alignment horizontal="center" vertical="center"/>
    </xf>
    <xf numFmtId="0" fontId="18" fillId="0" borderId="24" xfId="0" applyFont="1" applyBorder="1" applyAlignment="1">
      <alignment horizontal="center" vertical="center"/>
    </xf>
    <xf numFmtId="0" fontId="23" fillId="4" borderId="19" xfId="0" applyFont="1" applyFill="1" applyBorder="1" applyAlignment="1">
      <alignment horizontal="left" vertical="center"/>
    </xf>
    <xf numFmtId="0" fontId="23" fillId="4" borderId="22" xfId="0" applyFont="1" applyFill="1" applyBorder="1" applyAlignment="1">
      <alignment horizontal="left" vertical="center"/>
    </xf>
    <xf numFmtId="0" fontId="17" fillId="3" borderId="0" xfId="0" applyFont="1" applyFill="1" applyAlignment="1">
      <alignment horizontal="center" vertical="center"/>
    </xf>
    <xf numFmtId="0" fontId="19" fillId="3" borderId="3" xfId="0" applyFont="1" applyFill="1" applyBorder="1" applyAlignment="1">
      <alignment horizontal="center" vertical="center" wrapText="1"/>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9" xfId="0" applyFont="1" applyFill="1" applyBorder="1" applyAlignment="1">
      <alignment horizontal="center" vertical="center" wrapText="1" shrinkToFit="1"/>
    </xf>
    <xf numFmtId="0" fontId="19" fillId="4" borderId="22" xfId="0" applyFont="1" applyFill="1" applyBorder="1" applyAlignment="1">
      <alignment horizontal="center" vertical="center" wrapText="1" shrinkToFit="1"/>
    </xf>
    <xf numFmtId="0" fontId="19" fillId="4" borderId="24" xfId="0" applyFont="1" applyFill="1" applyBorder="1" applyAlignment="1">
      <alignment horizontal="center" vertical="center" wrapText="1" shrinkToFit="1"/>
    </xf>
    <xf numFmtId="0" fontId="19" fillId="4" borderId="6" xfId="0" applyFont="1" applyFill="1" applyBorder="1" applyAlignment="1">
      <alignment horizontal="center" vertical="center" wrapText="1" shrinkToFit="1"/>
    </xf>
    <xf numFmtId="0" fontId="19" fillId="4" borderId="8" xfId="0" applyFont="1" applyFill="1" applyBorder="1" applyAlignment="1">
      <alignment horizontal="center" vertical="center" wrapText="1" shrinkToFit="1"/>
    </xf>
    <xf numFmtId="0" fontId="19" fillId="4" borderId="6"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7"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26" xfId="0" applyFont="1" applyFill="1" applyBorder="1" applyAlignment="1">
      <alignment horizontal="center" vertical="center" wrapText="1"/>
    </xf>
    <xf numFmtId="0" fontId="19" fillId="4" borderId="27" xfId="0" applyFont="1" applyFill="1" applyBorder="1" applyAlignment="1">
      <alignment horizontal="center" vertical="center" wrapText="1"/>
    </xf>
    <xf numFmtId="0" fontId="19" fillId="4" borderId="1" xfId="0" applyFont="1" applyFill="1" applyBorder="1" applyAlignment="1">
      <alignment horizontal="center" vertical="center" wrapText="1" shrinkToFit="1"/>
    </xf>
    <xf numFmtId="0" fontId="19" fillId="4" borderId="19"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20" fillId="0" borderId="31" xfId="0" applyFont="1" applyBorder="1" applyAlignment="1">
      <alignment horizontal="center" vertical="center"/>
    </xf>
    <xf numFmtId="0" fontId="20" fillId="0" borderId="26" xfId="0" applyFont="1" applyBorder="1" applyAlignment="1">
      <alignment horizontal="center" vertical="center"/>
    </xf>
    <xf numFmtId="0" fontId="20" fillId="0" borderId="5" xfId="0" applyFont="1" applyBorder="1" applyAlignment="1">
      <alignment horizontal="center" vertical="center"/>
    </xf>
    <xf numFmtId="0" fontId="20" fillId="0" borderId="27" xfId="0" applyFont="1" applyBorder="1" applyAlignment="1">
      <alignment horizontal="center" vertical="center"/>
    </xf>
    <xf numFmtId="0" fontId="23" fillId="0" borderId="13" xfId="0" applyFont="1" applyBorder="1" applyAlignment="1">
      <alignment horizontal="center" vertical="center"/>
    </xf>
    <xf numFmtId="0" fontId="23" fillId="0" borderId="17" xfId="0" applyFont="1" applyBorder="1" applyAlignment="1">
      <alignment horizontal="center" vertical="center"/>
    </xf>
    <xf numFmtId="0" fontId="20" fillId="4" borderId="19" xfId="0" applyFont="1" applyFill="1" applyBorder="1" applyAlignment="1">
      <alignment horizontal="left" vertical="center" wrapText="1"/>
    </xf>
    <xf numFmtId="0" fontId="20" fillId="4" borderId="22" xfId="0" applyFont="1" applyFill="1" applyBorder="1" applyAlignment="1">
      <alignment horizontal="left" vertical="center" wrapText="1"/>
    </xf>
    <xf numFmtId="0" fontId="19" fillId="4" borderId="19" xfId="0" applyFont="1" applyFill="1" applyBorder="1" applyAlignment="1">
      <alignment horizontal="left" vertical="center"/>
    </xf>
    <xf numFmtId="0" fontId="19" fillId="4" borderId="22" xfId="0" applyFont="1" applyFill="1" applyBorder="1" applyAlignment="1">
      <alignment horizontal="left" vertical="center"/>
    </xf>
    <xf numFmtId="0" fontId="19" fillId="0" borderId="31" xfId="0" applyFont="1" applyBorder="1" applyAlignment="1">
      <alignment horizontal="center" vertical="center"/>
    </xf>
    <xf numFmtId="0" fontId="19" fillId="0" borderId="26" xfId="0" applyFont="1" applyBorder="1" applyAlignment="1">
      <alignment horizontal="center" vertical="center"/>
    </xf>
    <xf numFmtId="0" fontId="19" fillId="0" borderId="5" xfId="0" applyFont="1" applyBorder="1" applyAlignment="1">
      <alignment horizontal="center" vertical="center"/>
    </xf>
    <xf numFmtId="0" fontId="19" fillId="0" borderId="27" xfId="0" applyFont="1" applyBorder="1" applyAlignment="1">
      <alignment horizontal="center" vertical="center"/>
    </xf>
    <xf numFmtId="0" fontId="19" fillId="0" borderId="25" xfId="0" applyFont="1" applyBorder="1" applyAlignment="1">
      <alignment horizontal="center" vertical="center"/>
    </xf>
    <xf numFmtId="0" fontId="19" fillId="0" borderId="3" xfId="0" applyFont="1" applyBorder="1" applyAlignment="1">
      <alignment horizontal="center" vertical="center"/>
    </xf>
    <xf numFmtId="0" fontId="19" fillId="0" borderId="19" xfId="0" applyFont="1" applyBorder="1" applyAlignment="1">
      <alignment horizontal="center" vertical="center"/>
    </xf>
    <xf numFmtId="0" fontId="19" fillId="0" borderId="24" xfId="0" applyFont="1" applyBorder="1" applyAlignment="1">
      <alignment horizontal="center" vertical="center"/>
    </xf>
    <xf numFmtId="0" fontId="19" fillId="0" borderId="22" xfId="0" applyFont="1" applyBorder="1" applyAlignment="1">
      <alignment horizontal="center" vertical="center"/>
    </xf>
    <xf numFmtId="0" fontId="20" fillId="4" borderId="19" xfId="0" applyFont="1" applyFill="1" applyBorder="1" applyAlignment="1">
      <alignment horizontal="left" vertical="center"/>
    </xf>
    <xf numFmtId="0" fontId="20" fillId="4" borderId="22" xfId="0" applyFont="1" applyFill="1" applyBorder="1" applyAlignment="1">
      <alignment horizontal="left" vertical="center"/>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 Id="rId8" Target="calcChain.xml" Type="http://schemas.openxmlformats.org/officeDocument/2006/relationships/calcChain"/></Relationships>
</file>

<file path=xl/persons/person.xml><?xml version="1.0" encoding="utf-8"?>
<personList xmlns="http://schemas.microsoft.com/office/spreadsheetml/2018/threadedcomments" xmlns:x="http://schemas.openxmlformats.org/spreadsheetml/2006/main">
  <person displayName="船木 義仁" id="{4EBAB7C3-9064-49BB-8E15-AF727474E41A}" userId="S::funaki-y2bv@mlit.go.jp::61ae6bcb-3fc3-431c-88bf-79ea5465e4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67" dT="2024-05-16T11:21:32.91" personId="{00000000-0000-0000-0000-000000000000}" id="{20D0611A-18C7-4668-8C30-4FBB7AB5D44D}">
    <text>名前？</text>
  </threadedComment>
  <threadedComment ref="F78" dT="2024-05-16T09:53:02.99" personId="{00000000-0000-0000-0000-000000000000}" id="{015FEF5B-61C3-49DF-9AFD-B7DA035C2907}">
    <text>会社名違う？</text>
  </threadedComment>
</ThreadedComments>
</file>

<file path=xl/threadedComments/threadedComment2.xml><?xml version="1.0" encoding="utf-8"?>
<ThreadedComments xmlns="http://schemas.microsoft.com/office/spreadsheetml/2018/threadedcomments" xmlns:x="http://schemas.openxmlformats.org/spreadsheetml/2006/main">
  <threadedComment ref="E7" dT="2024-06-14T12:40:20.49" personId="{00000000-0000-0000-0000-000000000000}" id="{F914E6B9-A14E-454F-98E7-B06435DD8FCE}">
    <text>本店と支店かぶっている</text>
  </threadedComment>
  <threadedComment ref="E14" dT="2024-06-14T11:31:19.52" personId="{00000000-0000-0000-0000-000000000000}" id="{7EB850CE-88F6-41F8-94C4-38267C0036A3}">
    <text>過去フォルダ</text>
  </threadedComment>
  <threadedComment ref="E14" dT="2024-06-25T09:45:41.84" personId="{00000000-0000-0000-0000-000000000000}" id="{0B4A755D-1D9F-4E22-9F16-4704A00EDD90}" parentId="{7EB850CE-88F6-41F8-94C4-38267C0036A3}">
    <text>平成27年</text>
  </threadedComment>
  <threadedComment ref="E16" dT="2024-06-14T11:21:03.58" personId="{00000000-0000-0000-0000-000000000000}" id="{9471D17C-FB6F-4086-B095-0E6FB2E76F06}">
    <text>過去フォルダ参照</text>
  </threadedComment>
  <threadedComment ref="E16" dT="2024-06-25T10:06:39.43" personId="{00000000-0000-0000-0000-000000000000}" id="{058B9949-8E92-4217-8FA4-2E29C7CCBAE3}" parentId="{9471D17C-FB6F-4086-B095-0E6FB2E76F06}">
    <text xml:space="preserve">R3.4.30 </text>
  </threadedComment>
  <threadedComment ref="E17" dT="2024-06-14T11:21:03.58" personId="{00000000-0000-0000-0000-000000000000}" id="{EBED0F86-4A1F-49DA-A3D2-AB9A0CB932D2}">
    <text>過去フォルダ参照</text>
  </threadedComment>
  <threadedComment ref="E19" dT="2024-06-28T02:10:09.99" personId="{00000000-0000-0000-0000-000000000000}" id="{06424B71-D7D2-4176-92E6-D0CEC5D6C527}">
    <text>支店要確認</text>
  </threadedComment>
  <threadedComment ref="E29" dT="2024-06-14T12:49:36.00" personId="{00000000-0000-0000-0000-000000000000}" id="{4DE80A93-7967-4131-B2A2-1AFE7003824C}">
    <text xml:space="preserve">だけ？
</text>
  </threadedComment>
  <threadedComment ref="E34" dT="2024-06-14T12:47:36.71" personId="{00000000-0000-0000-0000-000000000000}" id="{82C43058-E5B2-4300-8530-E4F794BF84D9}">
    <text>過去フォルダ</text>
  </threadedComment>
  <threadedComment ref="E51" dT="2024-06-19T11:36:01.25" personId="{00000000-0000-0000-0000-000000000000}" id="{D9407BCB-AB7F-4553-8B4A-5DEEED7C4CBF}">
    <text xml:space="preserve">だけ？
</text>
  </threadedComment>
  <threadedComment ref="E57" dT="2024-06-19T11:55:41.08" personId="{00000000-0000-0000-0000-000000000000}" id="{094B14F7-CD96-4D15-AC55-739F44011E39}">
    <text>だけ？</text>
  </threadedComment>
  <threadedComment ref="E66" dT="2024-06-20T11:45:54.12" personId="{00000000-0000-0000-0000-000000000000}" id="{5DCDE6AE-0657-412F-B411-D809F711890D}">
    <text>だけ？</text>
  </threadedComment>
  <threadedComment ref="E69" dT="2024-06-20T11:18:46.76" personId="{00000000-0000-0000-0000-000000000000}" id="{F0B76EDC-30CD-4EFF-B172-8458D46BD00A}">
    <text>過去フォルダ①</text>
  </threadedComment>
  <threadedComment ref="E128" dT="2024-05-24T09:24:23.12" personId="{00000000-0000-0000-0000-000000000000}" id="{384377A3-C42E-4B1D-8948-D0952182C596}">
    <text xml:space="preserve">許可申請書なし
</text>
  </threadedComment>
  <threadedComment ref="D129" dT="2024-05-24T09:33:31.07" personId="{00000000-0000-0000-0000-000000000000}" id="{32B87613-B1DE-4CBB-8F64-1BC57454E496}">
    <text>点一つしんにょう</text>
  </threadedComment>
  <threadedComment ref="E131" dT="2024-06-13T05:33:12.07" personId="{00000000-0000-0000-0000-000000000000}" id="{CFDBB259-76F7-4C4B-81CC-3A857CF6047F}">
    <text>許可申請書なし。本店のみ？</text>
  </threadedComment>
  <threadedComment ref="E142" dT="2024-06-13T06:31:46.71" personId="{00000000-0000-0000-0000-000000000000}" id="{0543F62C-399B-4784-93F3-40F7C0407C14}">
    <text>許可申請書なし、変更なし</text>
  </threadedComment>
  <threadedComment ref="F153" dT="2026-01-09T04:41:48.94" personId="{4EBAB7C3-9064-49BB-8E15-AF727474E41A}" id="{4A23B81D-5142-442C-9325-50590FAF7A7A}">
    <text>下記の内容で進行中
①東京→神奈川へ本店移転（完了）
②神奈川へ宅建許可替（進行中）
③神奈川へ不特事業許可替（予定）</text>
  </threadedComment>
  <threadedComment ref="E155" dT="2024-06-13T08:40:00.28" personId="{00000000-0000-0000-0000-000000000000}" id="{B9E0B252-A77F-467B-9557-6DAFD7B2B19B}">
    <text>本来はにんべんにテ</text>
  </threadedComment>
  <threadedComment ref="E190" dT="2024-06-14T08:56:46.10" personId="{00000000-0000-0000-0000-000000000000}" id="{FBE3B627-091A-4574-BBAE-7076D916837B}">
    <text>許可申請書なし、変更なし</text>
  </threadedComment>
  <threadedComment ref="E191" dT="2024-06-14T08:56:46.10" personId="{00000000-0000-0000-0000-000000000000}" id="{8F6FA1C2-289E-41E7-B36D-03429FB819A2}">
    <text>許可申請書なし、変更なし</text>
  </threadedComment>
  <threadedComment ref="E258" dT="2024-06-13T09:34:19.27" personId="{00000000-0000-0000-0000-000000000000}" id="{F52A0D7D-CC62-42AD-933B-3A8289DAB556}">
    <text>HPより</text>
  </threadedComment>
  <threadedComment ref="E260" dT="2024-06-13T09:47:56.67" personId="{00000000-0000-0000-0000-000000000000}" id="{8875E70E-38CE-4BDA-84A2-30566D805B45}">
    <text>東京都132と兼任？？</text>
  </threadedComment>
  <threadedComment ref="E294" dT="2024-06-13T11:29:07.26" personId="{00000000-0000-0000-0000-000000000000}" id="{F6F34364-D848-467F-B1BD-7E91EE6ADC55}">
    <text>本来は土に点あり</text>
  </threadedComment>
  <threadedComment ref="C305" dT="2024-06-27T02:54:48.64" personId="{00000000-0000-0000-0000-000000000000}" id="{924EC0AF-14C7-4E1E-B131-A5AE55747F6A}">
    <text>日建ハウジング？</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 Id="rId4" Target="../threadedComments/threadedComment1.xml" Type="http://schemas.microsoft.com/office/2017/10/relationships/threadedComment"/></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 Id="rId4" Target="../threadedComments/threadedComment2.xml" Type="http://schemas.microsoft.com/office/2017/10/relationships/threadedComment"/></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H15"/>
  <sheetViews>
    <sheetView tabSelected="1" view="pageBreakPreview" zoomScaleNormal="100" zoomScaleSheetLayoutView="100" workbookViewId="0">
      <selection activeCell="C4" sqref="C4"/>
    </sheetView>
  </sheetViews>
  <sheetFormatPr defaultRowHeight="18"/>
  <cols>
    <col min="3" max="3" width="21.33203125" customWidth="1"/>
    <col min="4" max="7" width="12.08203125" style="5" customWidth="1"/>
    <col min="8" max="8" width="4.1640625" customWidth="1"/>
  </cols>
  <sheetData>
    <row r="2" spans="3:8">
      <c r="D2" s="99" t="str">
        <f>IFERROR(VLOOKUP(D4,Sheet2!A3:B51,2,FALSE),"")</f>
        <v/>
      </c>
      <c r="G2" s="99" t="str">
        <f>IFERROR(VLOOKUP(G4,Sheet2!F3:G354,2,FALSE),"")</f>
        <v/>
      </c>
    </row>
    <row r="4" spans="3:8">
      <c r="C4" t="s">
        <v>579</v>
      </c>
      <c r="D4" s="100"/>
      <c r="F4" s="5" t="s">
        <v>580</v>
      </c>
      <c r="G4" s="100"/>
      <c r="H4" s="85"/>
    </row>
    <row r="6" spans="3:8" ht="20">
      <c r="C6" s="101" t="str">
        <f>D2&amp;G2</f>
        <v/>
      </c>
    </row>
    <row r="7" spans="3:8" s="5" customFormat="1" ht="37" customHeight="1">
      <c r="C7" s="95" t="s">
        <v>344</v>
      </c>
      <c r="D7" s="87" t="str">
        <f>D4&amp;""</f>
        <v/>
      </c>
      <c r="E7" s="88" t="str">
        <f>IF(D2="100","",IF(D2="200","","知事"))</f>
        <v>知事</v>
      </c>
      <c r="F7" s="89" t="s">
        <v>576</v>
      </c>
      <c r="G7" s="88" t="str">
        <f>IFERROR(VLOOKUP($C$6,'マスターデータ（非公表）'!$A$1:$O$310,2,FALSE),"")</f>
        <v/>
      </c>
      <c r="H7" s="90" t="s">
        <v>577</v>
      </c>
    </row>
    <row r="8" spans="3:8" s="5" customFormat="1">
      <c r="C8" s="95" t="s">
        <v>345</v>
      </c>
      <c r="D8" s="382" t="str">
        <f>IFERROR(VLOOKUP($C$6,'マスターデータ（非公表）'!$A$1:$O$310,3,FALSE),"")</f>
        <v/>
      </c>
      <c r="E8" s="383"/>
      <c r="F8" s="383"/>
      <c r="G8" s="383"/>
      <c r="H8" s="90"/>
    </row>
    <row r="9" spans="3:8" s="5" customFormat="1">
      <c r="C9" s="95" t="s">
        <v>346</v>
      </c>
      <c r="D9" s="88" t="str">
        <f>IFERROR(VLOOKUP($C$6,'マスターデータ（非公表）'!$A$1:$O$310,4,FALSE),"")</f>
        <v/>
      </c>
      <c r="E9" s="88"/>
      <c r="F9" s="88"/>
      <c r="G9" s="88"/>
      <c r="H9" s="90"/>
    </row>
    <row r="10" spans="3:8" s="5" customFormat="1" ht="270" customHeight="1">
      <c r="C10" s="95" t="s">
        <v>575</v>
      </c>
      <c r="D10" s="381" t="str">
        <f>IFERROR(VLOOKUP($C$6,'マスターデータ（非公表）'!$A$1:$O$310,5,FALSE),"")</f>
        <v/>
      </c>
      <c r="E10" s="381"/>
      <c r="F10" s="381"/>
      <c r="G10" s="88"/>
      <c r="H10" s="90"/>
    </row>
    <row r="11" spans="3:8" s="5" customFormat="1" ht="36">
      <c r="C11" s="96" t="s">
        <v>347</v>
      </c>
      <c r="D11" s="88" t="str">
        <f>IFERROR(VLOOKUP($C$6,'マスターデータ（非公表）'!$A$1:$O$310,6,FALSE),"")</f>
        <v/>
      </c>
      <c r="E11" s="88"/>
      <c r="F11" s="88"/>
      <c r="G11" s="88"/>
      <c r="H11" s="90"/>
    </row>
    <row r="12" spans="3:8" s="5" customFormat="1">
      <c r="C12" s="95" t="s">
        <v>348</v>
      </c>
      <c r="D12" s="88" t="str">
        <f>IFERROR(VLOOKUP($C$6,'マスターデータ（非公表）'!$A$1:$O$310,7,FALSE),"")</f>
        <v/>
      </c>
      <c r="E12" s="88"/>
      <c r="F12" s="88"/>
      <c r="G12" s="88"/>
      <c r="H12" s="90"/>
    </row>
    <row r="13" spans="3:8" s="5" customFormat="1">
      <c r="C13" s="380" t="s">
        <v>349</v>
      </c>
      <c r="D13" s="91" t="s">
        <v>350</v>
      </c>
      <c r="E13" s="97" t="str">
        <f>IFERROR(VLOOKUP($C$6,'マスターデータ（非公表）'!$A$1:$O$310,8,FALSE)&amp;"","")</f>
        <v/>
      </c>
      <c r="F13" s="91" t="s">
        <v>352</v>
      </c>
      <c r="G13" s="97" t="str">
        <f>IFERROR(VLOOKUP($C$6,'マスターデータ（非公表）'!$A$1:$O$310,10,FALSE)&amp;"","")</f>
        <v/>
      </c>
      <c r="H13" s="92"/>
    </row>
    <row r="14" spans="3:8">
      <c r="C14" s="380"/>
      <c r="D14" s="93" t="s">
        <v>351</v>
      </c>
      <c r="E14" s="98" t="str">
        <f>IFERROR(VLOOKUP($C$6,'マスターデータ（非公表）'!$A$1:$O$310,9,FALSE)&amp;"","")</f>
        <v/>
      </c>
      <c r="F14" s="93" t="s">
        <v>353</v>
      </c>
      <c r="G14" s="98" t="str">
        <f>IFERROR(VLOOKUP($C$6,'マスターデータ（非公表）'!$A$1:$O$310,12,FALSE)&amp;"","")</f>
        <v/>
      </c>
      <c r="H14" s="94"/>
    </row>
    <row r="15" spans="3:8">
      <c r="C15" s="86" t="s">
        <v>578</v>
      </c>
    </row>
  </sheetData>
  <mergeCells count="3">
    <mergeCell ref="C13:C14"/>
    <mergeCell ref="D10:F10"/>
    <mergeCell ref="D8:G8"/>
  </mergeCells>
  <phoneticPr fontId="2"/>
  <dataValidations count="1">
    <dataValidation type="list" allowBlank="1" showInputMessage="1" showErrorMessage="1" sqref="G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Sheet2!$A$2:$A$51</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354"/>
  <sheetViews>
    <sheetView topLeftCell="A4" zoomScale="102" workbookViewId="0">
      <pane xSplit="1" topLeftCell="B1" activePane="topRight" state="frozen"/>
      <selection activeCell="E76" sqref="E76"/>
      <selection pane="topRight" activeCell="E76" sqref="E76"/>
    </sheetView>
  </sheetViews>
  <sheetFormatPr defaultRowHeight="18"/>
  <cols>
    <col min="1" max="1" width="11.5" customWidth="1"/>
    <col min="2" max="2" width="5.5" bestFit="1" customWidth="1"/>
    <col min="6" max="6" width="56" style="31" customWidth="1"/>
    <col min="7" max="7" width="7.9140625" style="53" customWidth="1"/>
    <col min="8" max="8" width="8.6640625" style="7"/>
    <col min="9" max="9" width="53.83203125" style="58" bestFit="1" customWidth="1"/>
    <col min="10" max="10" width="8.6640625" style="54"/>
    <col min="11" max="11" width="8.6640625" style="7"/>
  </cols>
  <sheetData>
    <row r="1" spans="1:8" ht="36">
      <c r="A1" s="2" t="s">
        <v>95</v>
      </c>
      <c r="B1" s="1" t="s">
        <v>0</v>
      </c>
      <c r="F1" s="6" t="s">
        <v>101</v>
      </c>
      <c r="G1" s="49" t="s">
        <v>100</v>
      </c>
    </row>
    <row r="2" spans="1:8">
      <c r="A2" s="181"/>
      <c r="B2" s="182"/>
      <c r="C2" s="183"/>
      <c r="D2" s="183"/>
      <c r="E2" s="183"/>
      <c r="F2" s="184"/>
      <c r="G2" s="180"/>
    </row>
    <row r="3" spans="1:8">
      <c r="A3" s="4" t="s">
        <v>1</v>
      </c>
      <c r="B3" s="3" t="s">
        <v>48</v>
      </c>
      <c r="F3" s="57" t="s">
        <v>334</v>
      </c>
      <c r="G3" s="50"/>
      <c r="H3" s="218" t="s">
        <v>1766</v>
      </c>
    </row>
    <row r="4" spans="1:8">
      <c r="A4" s="4" t="s">
        <v>2</v>
      </c>
      <c r="B4" s="4" t="s">
        <v>49</v>
      </c>
      <c r="F4" s="8" t="s">
        <v>102</v>
      </c>
      <c r="G4" s="198" t="s">
        <v>335</v>
      </c>
      <c r="H4" s="7" t="str">
        <f>IF(G4="","",IF(COUNTIF('マスターデータ（非公表）'!C:C,Sheet2!F4)=1,"○",IF(COUNTIF('マスターデータ（非公表）'!C:C,Sheet2!F4)&gt;1,"重複有","ERROR")))</f>
        <v>○</v>
      </c>
    </row>
    <row r="5" spans="1:8">
      <c r="A5" s="4" t="s">
        <v>3</v>
      </c>
      <c r="B5" s="4" t="s">
        <v>50</v>
      </c>
      <c r="F5" s="9" t="s">
        <v>103</v>
      </c>
      <c r="G5" s="51" t="s">
        <v>336</v>
      </c>
      <c r="H5" s="7" t="str">
        <f>IF(G5="","",IF(COUNTIF('マスターデータ（非公表）'!C:C,Sheet2!F5)=1,"○",IF(COUNTIF('マスターデータ（非公表）'!C:C,Sheet2!F5)&gt;1,"重複有","ERROR")))</f>
        <v>○</v>
      </c>
    </row>
    <row r="6" spans="1:8">
      <c r="A6" s="4" t="s">
        <v>4</v>
      </c>
      <c r="B6" s="3" t="s">
        <v>51</v>
      </c>
      <c r="F6" s="11" t="s">
        <v>1762</v>
      </c>
      <c r="G6" s="51" t="s">
        <v>337</v>
      </c>
      <c r="H6" s="7" t="str">
        <f>IF(G6="","",IF(COUNTIF('マスターデータ（非公表）'!C:C,Sheet2!F6)=1,"○",IF(COUNTIF('マスターデータ（非公表）'!C:C,Sheet2!F6)&gt;1,"重複有","ERROR")))</f>
        <v>○</v>
      </c>
    </row>
    <row r="7" spans="1:8">
      <c r="A7" s="4" t="s">
        <v>5</v>
      </c>
      <c r="B7" s="4" t="s">
        <v>52</v>
      </c>
      <c r="F7" s="11" t="s">
        <v>104</v>
      </c>
      <c r="G7" s="51" t="s">
        <v>338</v>
      </c>
      <c r="H7" s="7" t="str">
        <f>IF(G7="","",IF(COUNTIF('マスターデータ（非公表）'!C:C,Sheet2!F7)=1,"○",IF(COUNTIF('マスターデータ（非公表）'!C:C,Sheet2!F7)&gt;1,"重複有","ERROR")))</f>
        <v>○</v>
      </c>
    </row>
    <row r="8" spans="1:8">
      <c r="A8" s="4" t="s">
        <v>6</v>
      </c>
      <c r="B8" s="4" t="s">
        <v>53</v>
      </c>
      <c r="F8" s="11" t="s">
        <v>105</v>
      </c>
      <c r="G8" s="51" t="s">
        <v>339</v>
      </c>
      <c r="H8" s="7" t="str">
        <f>IF(G8="","",IF(COUNTIF('マスターデータ（非公表）'!C:C,Sheet2!F8)=1,"○",IF(COUNTIF('マスターデータ（非公表）'!C:C,Sheet2!F8)&gt;1,"重複有","ERROR")))</f>
        <v>○</v>
      </c>
    </row>
    <row r="9" spans="1:8">
      <c r="A9" s="4" t="s">
        <v>7</v>
      </c>
      <c r="B9" s="3" t="s">
        <v>54</v>
      </c>
      <c r="F9" s="11" t="s">
        <v>106</v>
      </c>
      <c r="G9" s="51" t="s">
        <v>340</v>
      </c>
      <c r="H9" s="7" t="str">
        <f>IF(G9="","",IF(COUNTIF('マスターデータ（非公表）'!C:C,Sheet2!F9)=1,"○",IF(COUNTIF('マスターデータ（非公表）'!C:C,Sheet2!F9)&gt;1,"重複有","ERROR")))</f>
        <v>○</v>
      </c>
    </row>
    <row r="10" spans="1:8">
      <c r="A10" s="4" t="s">
        <v>8</v>
      </c>
      <c r="B10" s="4" t="s">
        <v>55</v>
      </c>
      <c r="F10" s="9" t="s">
        <v>107</v>
      </c>
      <c r="G10" s="51" t="s">
        <v>497</v>
      </c>
      <c r="H10" s="7" t="str">
        <f>IF(G10="","",IF(COUNTIF('マスターデータ（非公表）'!C:C,Sheet2!F10)=1,"○",IF(COUNTIF('マスターデータ（非公表）'!C:C,Sheet2!F10)&gt;1,"重複有","ERROR")))</f>
        <v>○</v>
      </c>
    </row>
    <row r="11" spans="1:8">
      <c r="A11" s="4" t="s">
        <v>9</v>
      </c>
      <c r="B11" s="4" t="s">
        <v>56</v>
      </c>
      <c r="F11" s="11" t="s">
        <v>108</v>
      </c>
      <c r="G11" s="51" t="s">
        <v>498</v>
      </c>
      <c r="H11" s="7" t="str">
        <f>IF(G11="","",IF(COUNTIF('マスターデータ（非公表）'!C:C,Sheet2!F11)=1,"○",IF(COUNTIF('マスターデータ（非公表）'!C:C,Sheet2!F11)&gt;1,"重複有","ERROR")))</f>
        <v>○</v>
      </c>
    </row>
    <row r="12" spans="1:8">
      <c r="A12" s="4" t="s">
        <v>10</v>
      </c>
      <c r="B12" s="3" t="s">
        <v>57</v>
      </c>
      <c r="F12" s="11" t="s">
        <v>109</v>
      </c>
      <c r="G12" s="51" t="s">
        <v>499</v>
      </c>
      <c r="H12" s="7" t="str">
        <f>IF(G12="","",IF(COUNTIF('マスターデータ（非公表）'!C:C,Sheet2!F12)=1,"○",IF(COUNTIF('マスターデータ（非公表）'!C:C,Sheet2!F12)&gt;1,"重複有","ERROR")))</f>
        <v>○</v>
      </c>
    </row>
    <row r="13" spans="1:8">
      <c r="A13" s="4" t="s">
        <v>11</v>
      </c>
      <c r="B13" s="4" t="s">
        <v>58</v>
      </c>
      <c r="F13" s="11" t="s">
        <v>110</v>
      </c>
      <c r="G13" s="70" t="s">
        <v>467</v>
      </c>
      <c r="H13" s="7" t="str">
        <f>IF(G13="","",IF(COUNTIF('マスターデータ（非公表）'!C:C,Sheet2!F13)=1,"○",IF(COUNTIF('マスターデータ（非公表）'!C:C,Sheet2!F13)&gt;1,"重複有","ERROR")))</f>
        <v>○</v>
      </c>
    </row>
    <row r="14" spans="1:8">
      <c r="A14" s="4" t="s">
        <v>12</v>
      </c>
      <c r="B14" s="4" t="s">
        <v>59</v>
      </c>
      <c r="F14" s="11" t="s">
        <v>111</v>
      </c>
      <c r="G14" s="70" t="s">
        <v>372</v>
      </c>
      <c r="H14" s="7" t="str">
        <f>IF(G14="","",IF(COUNTIF('マスターデータ（非公表）'!C:C,Sheet2!F14)=1,"○",IF(COUNTIF('マスターデータ（非公表）'!C:C,Sheet2!F14)&gt;1,"重複有","ERROR")))</f>
        <v>○</v>
      </c>
    </row>
    <row r="15" spans="1:8">
      <c r="A15" s="4" t="s">
        <v>13</v>
      </c>
      <c r="B15" s="3" t="s">
        <v>60</v>
      </c>
      <c r="F15" s="9" t="s">
        <v>112</v>
      </c>
      <c r="G15" s="70" t="s">
        <v>500</v>
      </c>
      <c r="H15" s="7" t="str">
        <f>IF(G15="","",IF(COUNTIF('マスターデータ（非公表）'!C:C,Sheet2!F15)=1,"○",IF(COUNTIF('マスターデータ（非公表）'!C:C,Sheet2!F15)&gt;1,"重複有","ERROR")))</f>
        <v>○</v>
      </c>
    </row>
    <row r="16" spans="1:8">
      <c r="A16" s="4" t="s">
        <v>14</v>
      </c>
      <c r="B16" s="4" t="s">
        <v>61</v>
      </c>
      <c r="F16" s="11" t="s">
        <v>113</v>
      </c>
      <c r="G16" s="70" t="s">
        <v>501</v>
      </c>
      <c r="H16" s="7" t="str">
        <f>IF(G16="","",IF(COUNTIF('マスターデータ（非公表）'!C:C,Sheet2!F16)=1,"○",IF(COUNTIF('マスターデータ（非公表）'!C:C,Sheet2!F16)&gt;1,"重複有","ERROR")))</f>
        <v>○</v>
      </c>
    </row>
    <row r="17" spans="1:8">
      <c r="A17" s="4" t="s">
        <v>15</v>
      </c>
      <c r="B17" s="4" t="s">
        <v>62</v>
      </c>
      <c r="F17" s="11" t="s">
        <v>114</v>
      </c>
      <c r="G17" s="70" t="s">
        <v>502</v>
      </c>
      <c r="H17" s="7" t="str">
        <f>IF(G17="","",IF(COUNTIF('マスターデータ（非公表）'!C:C,Sheet2!F17)=1,"○",IF(COUNTIF('マスターデータ（非公表）'!C:C,Sheet2!F17)&gt;1,"重複有","ERROR")))</f>
        <v>○</v>
      </c>
    </row>
    <row r="18" spans="1:8">
      <c r="A18" s="4" t="s">
        <v>16</v>
      </c>
      <c r="B18" s="3" t="s">
        <v>63</v>
      </c>
      <c r="F18" s="11" t="s">
        <v>115</v>
      </c>
      <c r="G18" s="70" t="s">
        <v>503</v>
      </c>
      <c r="H18" s="7" t="str">
        <f>IF(G18="","",IF(COUNTIF('マスターデータ（非公表）'!C:C,Sheet2!F18)=1,"○",IF(COUNTIF('マスターデータ（非公表）'!C:C,Sheet2!F18)&gt;1,"重複有","ERROR")))</f>
        <v>○</v>
      </c>
    </row>
    <row r="19" spans="1:8">
      <c r="A19" s="4" t="s">
        <v>17</v>
      </c>
      <c r="B19" s="4" t="s">
        <v>64</v>
      </c>
      <c r="F19" s="11" t="s">
        <v>116</v>
      </c>
      <c r="G19" s="70" t="s">
        <v>504</v>
      </c>
      <c r="H19" s="7" t="str">
        <f>IF(G19="","",IF(COUNTIF('マスターデータ（非公表）'!C:C,Sheet2!F19)=1,"○",IF(COUNTIF('マスターデータ（非公表）'!C:C,Sheet2!F19)&gt;1,"重複有","ERROR")))</f>
        <v>○</v>
      </c>
    </row>
    <row r="20" spans="1:8">
      <c r="A20" s="4" t="s">
        <v>18</v>
      </c>
      <c r="B20" s="4" t="s">
        <v>65</v>
      </c>
      <c r="F20" s="18" t="s">
        <v>1963</v>
      </c>
      <c r="G20" s="72" t="s">
        <v>374</v>
      </c>
      <c r="H20" s="7" t="str">
        <f>IF(G20="","",IF(COUNTIF('マスターデータ（非公表）'!C:C,Sheet2!F20)=1,"○",IF(COUNTIF('マスターデータ（非公表）'!C:C,Sheet2!F20)&gt;1,"重複有","ERROR")))</f>
        <v>○</v>
      </c>
    </row>
    <row r="21" spans="1:8">
      <c r="A21" s="4" t="s">
        <v>19</v>
      </c>
      <c r="B21" s="3" t="s">
        <v>66</v>
      </c>
      <c r="F21" s="18" t="s">
        <v>117</v>
      </c>
      <c r="G21" s="72" t="s">
        <v>505</v>
      </c>
      <c r="H21" s="7" t="str">
        <f>IF(G21="","",IF(COUNTIF('マスターデータ（非公表）'!C:C,Sheet2!F21)=1,"○",IF(COUNTIF('マスターデータ（非公表）'!C:C,Sheet2!F21)&gt;1,"重複有","ERROR")))</f>
        <v>○</v>
      </c>
    </row>
    <row r="22" spans="1:8">
      <c r="A22" s="4" t="s">
        <v>20</v>
      </c>
      <c r="B22" s="4" t="s">
        <v>67</v>
      </c>
      <c r="F22" s="18" t="s">
        <v>118</v>
      </c>
      <c r="G22" s="72" t="s">
        <v>506</v>
      </c>
      <c r="H22" s="7" t="str">
        <f>IF(G22="","",IF(COUNTIF('マスターデータ（非公表）'!C:C,Sheet2!F22)=1,"○",IF(COUNTIF('マスターデータ（非公表）'!C:C,Sheet2!F22)&gt;1,"重複有","ERROR")))</f>
        <v>○</v>
      </c>
    </row>
    <row r="23" spans="1:8">
      <c r="A23" s="4" t="s">
        <v>21</v>
      </c>
      <c r="B23" s="4" t="s">
        <v>68</v>
      </c>
      <c r="F23" s="18" t="s">
        <v>119</v>
      </c>
      <c r="G23" s="72" t="s">
        <v>507</v>
      </c>
      <c r="H23" s="7" t="str">
        <f>IF(G23="","",IF(COUNTIF('マスターデータ（非公表）'!C:C,Sheet2!F23)=1,"○",IF(COUNTIF('マスターデータ（非公表）'!C:C,Sheet2!F23)&gt;1,"重複有","ERROR")))</f>
        <v>○</v>
      </c>
    </row>
    <row r="24" spans="1:8">
      <c r="A24" s="4" t="s">
        <v>22</v>
      </c>
      <c r="B24" s="3" t="s">
        <v>69</v>
      </c>
      <c r="F24" s="18" t="s">
        <v>120</v>
      </c>
      <c r="G24" s="72" t="s">
        <v>508</v>
      </c>
      <c r="H24" s="7" t="str">
        <f>IF(G24="","",IF(COUNTIF('マスターデータ（非公表）'!C:C,Sheet2!F24)=1,"○",IF(COUNTIF('マスターデータ（非公表）'!C:C,Sheet2!F24)&gt;1,"重複有","ERROR")))</f>
        <v>○</v>
      </c>
    </row>
    <row r="25" spans="1:8">
      <c r="A25" s="4" t="s">
        <v>23</v>
      </c>
      <c r="B25" s="4" t="s">
        <v>70</v>
      </c>
      <c r="F25" s="18" t="s">
        <v>121</v>
      </c>
      <c r="G25" s="72" t="s">
        <v>509</v>
      </c>
      <c r="H25" s="7" t="str">
        <f>IF(G25="","",IF(COUNTIF('マスターデータ（非公表）'!C:C,Sheet2!F25)=1,"○",IF(COUNTIF('マスターデータ（非公表）'!C:C,Sheet2!F25)&gt;1,"重複有","ERROR")))</f>
        <v>○</v>
      </c>
    </row>
    <row r="26" spans="1:8">
      <c r="A26" s="4" t="s">
        <v>24</v>
      </c>
      <c r="B26" s="4" t="s">
        <v>71</v>
      </c>
      <c r="F26" s="18" t="s">
        <v>122</v>
      </c>
      <c r="G26" s="72" t="s">
        <v>510</v>
      </c>
      <c r="H26" s="7" t="str">
        <f>IF(G26="","",IF(COUNTIF('マスターデータ（非公表）'!C:C,Sheet2!F26)=1,"○",IF(COUNTIF('マスターデータ（非公表）'!C:C,Sheet2!F26)&gt;1,"重複有","ERROR")))</f>
        <v>○</v>
      </c>
    </row>
    <row r="27" spans="1:8">
      <c r="A27" s="4" t="s">
        <v>25</v>
      </c>
      <c r="B27" s="3" t="s">
        <v>72</v>
      </c>
      <c r="F27" s="21" t="s">
        <v>123</v>
      </c>
      <c r="G27" s="72" t="s">
        <v>511</v>
      </c>
      <c r="H27" s="7" t="str">
        <f>IF(G27="","",IF(COUNTIF('マスターデータ（非公表）'!C:C,Sheet2!F27)=1,"○",IF(COUNTIF('マスターデータ（非公表）'!C:C,Sheet2!F27)&gt;1,"重複有","ERROR")))</f>
        <v>○</v>
      </c>
    </row>
    <row r="28" spans="1:8">
      <c r="A28" s="4" t="s">
        <v>26</v>
      </c>
      <c r="B28" s="4" t="s">
        <v>73</v>
      </c>
      <c r="F28" s="21" t="s">
        <v>124</v>
      </c>
      <c r="G28" s="72" t="s">
        <v>512</v>
      </c>
      <c r="H28" s="7" t="str">
        <f>IF(G28="","",IF(COUNTIF('マスターデータ（非公表）'!C:C,Sheet2!F28)=1,"○",IF(COUNTIF('マスターデータ（非公表）'!C:C,Sheet2!F28)&gt;1,"重複有","ERROR")))</f>
        <v>○</v>
      </c>
    </row>
    <row r="29" spans="1:8">
      <c r="A29" s="4" t="s">
        <v>27</v>
      </c>
      <c r="B29" s="4" t="s">
        <v>74</v>
      </c>
      <c r="F29" s="21" t="s">
        <v>125</v>
      </c>
      <c r="G29" s="72" t="s">
        <v>376</v>
      </c>
      <c r="H29" s="7" t="str">
        <f>IF(G29="","",IF(COUNTIF('マスターデータ（非公表）'!C:C,Sheet2!F29)=1,"○",IF(COUNTIF('マスターデータ（非公表）'!C:C,Sheet2!F29)&gt;1,"重複有","ERROR")))</f>
        <v>○</v>
      </c>
    </row>
    <row r="30" spans="1:8">
      <c r="A30" s="4" t="s">
        <v>28</v>
      </c>
      <c r="B30" s="3" t="s">
        <v>75</v>
      </c>
      <c r="F30" s="21" t="s">
        <v>126</v>
      </c>
      <c r="G30" s="72" t="s">
        <v>513</v>
      </c>
      <c r="H30" s="7" t="str">
        <f>IF(G30="","",IF(COUNTIF('マスターデータ（非公表）'!C:C,Sheet2!F30)=1,"○",IF(COUNTIF('マスターデータ（非公表）'!C:C,Sheet2!F30)&gt;1,"重複有","ERROR")))</f>
        <v>○</v>
      </c>
    </row>
    <row r="31" spans="1:8">
      <c r="A31" s="4" t="s">
        <v>29</v>
      </c>
      <c r="B31" s="4" t="s">
        <v>76</v>
      </c>
      <c r="F31" s="10" t="s">
        <v>127</v>
      </c>
      <c r="G31" s="72" t="s">
        <v>514</v>
      </c>
      <c r="H31" s="7" t="str">
        <f>IF(G31="","",IF(COUNTIF('マスターデータ（非公表）'!C:C,Sheet2!F31)=1,"○",IF(COUNTIF('マスターデータ（非公表）'!C:C,Sheet2!F31)&gt;1,"重複有","ERROR")))</f>
        <v>○</v>
      </c>
    </row>
    <row r="32" spans="1:8">
      <c r="A32" s="4" t="s">
        <v>30</v>
      </c>
      <c r="B32" s="4" t="s">
        <v>77</v>
      </c>
      <c r="F32" s="10" t="s">
        <v>128</v>
      </c>
      <c r="G32" s="72" t="s">
        <v>515</v>
      </c>
      <c r="H32" s="7" t="str">
        <f>IF(G32="","",IF(COUNTIF('マスターデータ（非公表）'!C:C,Sheet2!F32)=1,"○",IF(COUNTIF('マスターデータ（非公表）'!C:C,Sheet2!F32)&gt;1,"重複有","ERROR")))</f>
        <v>○</v>
      </c>
    </row>
    <row r="33" spans="1:8">
      <c r="A33" s="4" t="s">
        <v>31</v>
      </c>
      <c r="B33" s="3" t="s">
        <v>78</v>
      </c>
      <c r="F33" s="21" t="s">
        <v>129</v>
      </c>
      <c r="G33" s="72" t="s">
        <v>516</v>
      </c>
      <c r="H33" s="7" t="str">
        <f>IF(G33="","",IF(COUNTIF('マスターデータ（非公表）'!C:C,Sheet2!F33)=1,"○",IF(COUNTIF('マスターデータ（非公表）'!C:C,Sheet2!F33)&gt;1,"重複有","ERROR")))</f>
        <v>○</v>
      </c>
    </row>
    <row r="34" spans="1:8">
      <c r="A34" s="4" t="s">
        <v>32</v>
      </c>
      <c r="B34" s="4" t="s">
        <v>79</v>
      </c>
      <c r="F34" s="21" t="s">
        <v>130</v>
      </c>
      <c r="G34" s="72" t="s">
        <v>517</v>
      </c>
      <c r="H34" s="7" t="str">
        <f>IF(G34="","",IF(COUNTIF('マスターデータ（非公表）'!C:C,Sheet2!F34)=1,"○",IF(COUNTIF('マスターデータ（非公表）'!C:C,Sheet2!F34)&gt;1,"重複有","ERROR")))</f>
        <v>○</v>
      </c>
    </row>
    <row r="35" spans="1:8">
      <c r="A35" s="4" t="s">
        <v>33</v>
      </c>
      <c r="B35" s="4" t="s">
        <v>80</v>
      </c>
      <c r="F35" s="21" t="s">
        <v>131</v>
      </c>
      <c r="G35" s="72" t="s">
        <v>518</v>
      </c>
      <c r="H35" s="7" t="str">
        <f>IF(G35="","",IF(COUNTIF('マスターデータ（非公表）'!C:C,Sheet2!F35)=1,"○",IF(COUNTIF('マスターデータ（非公表）'!C:C,Sheet2!F35)&gt;1,"重複有","ERROR")))</f>
        <v>○</v>
      </c>
    </row>
    <row r="36" spans="1:8">
      <c r="A36" s="4" t="s">
        <v>34</v>
      </c>
      <c r="B36" s="3" t="s">
        <v>81</v>
      </c>
      <c r="F36" s="22" t="s">
        <v>132</v>
      </c>
      <c r="G36" s="72" t="s">
        <v>519</v>
      </c>
      <c r="H36" s="7" t="str">
        <f>IF(G36="","",IF(COUNTIF('マスターデータ（非公表）'!C:C,Sheet2!F36)=1,"○",IF(COUNTIF('マスターデータ（非公表）'!C:C,Sheet2!F36)&gt;1,"重複有","ERROR")))</f>
        <v>○</v>
      </c>
    </row>
    <row r="37" spans="1:8">
      <c r="A37" s="4" t="s">
        <v>35</v>
      </c>
      <c r="B37" s="4" t="s">
        <v>82</v>
      </c>
      <c r="F37" s="23" t="s">
        <v>133</v>
      </c>
      <c r="G37" s="72" t="s">
        <v>520</v>
      </c>
      <c r="H37" s="7" t="str">
        <f>IF(G37="","",IF(COUNTIF('マスターデータ（非公表）'!C:C,Sheet2!F37)=1,"○",IF(COUNTIF('マスターデータ（非公表）'!C:C,Sheet2!F37)&gt;1,"重複有","ERROR")))</f>
        <v>○</v>
      </c>
    </row>
    <row r="38" spans="1:8">
      <c r="A38" s="4" t="s">
        <v>36</v>
      </c>
      <c r="B38" s="4" t="s">
        <v>83</v>
      </c>
      <c r="F38" s="23" t="s">
        <v>134</v>
      </c>
      <c r="G38" s="72" t="s">
        <v>521</v>
      </c>
      <c r="H38" s="7" t="str">
        <f>IF(G38="","",IF(COUNTIF('マスターデータ（非公表）'!C:C,Sheet2!F38)=1,"○",IF(COUNTIF('マスターデータ（非公表）'!C:C,Sheet2!F38)&gt;1,"重複有","ERROR")))</f>
        <v>○</v>
      </c>
    </row>
    <row r="39" spans="1:8">
      <c r="A39" s="4" t="s">
        <v>37</v>
      </c>
      <c r="B39" s="3" t="s">
        <v>84</v>
      </c>
      <c r="F39" s="23" t="s">
        <v>135</v>
      </c>
      <c r="G39" s="72" t="s">
        <v>522</v>
      </c>
      <c r="H39" s="7" t="str">
        <f>IF(G39="","",IF(COUNTIF('マスターデータ（非公表）'!C:C,Sheet2!F39)=1,"○",IF(COUNTIF('マスターデータ（非公表）'!C:C,Sheet2!F39)&gt;1,"重複有","ERROR")))</f>
        <v>○</v>
      </c>
    </row>
    <row r="40" spans="1:8">
      <c r="A40" s="4" t="s">
        <v>38</v>
      </c>
      <c r="B40" s="4" t="s">
        <v>85</v>
      </c>
      <c r="F40" s="23" t="s">
        <v>136</v>
      </c>
      <c r="G40" s="72" t="s">
        <v>523</v>
      </c>
      <c r="H40" s="7" t="str">
        <f>IF(G40="","",IF(COUNTIF('マスターデータ（非公表）'!C:C,Sheet2!F40)=1,"○",IF(COUNTIF('マスターデータ（非公表）'!C:C,Sheet2!F40)&gt;1,"重複有","ERROR")))</f>
        <v>○</v>
      </c>
    </row>
    <row r="41" spans="1:8">
      <c r="A41" s="4" t="s">
        <v>39</v>
      </c>
      <c r="B41" s="4" t="s">
        <v>86</v>
      </c>
      <c r="F41" s="22" t="s">
        <v>137</v>
      </c>
      <c r="G41" s="72" t="s">
        <v>524</v>
      </c>
      <c r="H41" s="7" t="str">
        <f>IF(G41="","",IF(COUNTIF('マスターデータ（非公表）'!C:C,Sheet2!F41)=1,"○",IF(COUNTIF('マスターデータ（非公表）'!C:C,Sheet2!F41)&gt;1,"重複有","ERROR")))</f>
        <v>○</v>
      </c>
    </row>
    <row r="42" spans="1:8">
      <c r="A42" s="4" t="s">
        <v>40</v>
      </c>
      <c r="B42" s="3" t="s">
        <v>87</v>
      </c>
      <c r="F42" s="22" t="s">
        <v>138</v>
      </c>
      <c r="G42" s="72" t="s">
        <v>525</v>
      </c>
      <c r="H42" s="7" t="str">
        <f>IF(G42="","",IF(COUNTIF('マスターデータ（非公表）'!C:C,Sheet2!F42)=1,"○",IF(COUNTIF('マスターデータ（非公表）'!C:C,Sheet2!F42)&gt;1,"重複有","ERROR")))</f>
        <v>○</v>
      </c>
    </row>
    <row r="43" spans="1:8">
      <c r="A43" s="4" t="s">
        <v>41</v>
      </c>
      <c r="B43" s="4" t="s">
        <v>88</v>
      </c>
      <c r="F43" s="23" t="s">
        <v>139</v>
      </c>
      <c r="G43" s="72" t="s">
        <v>526</v>
      </c>
      <c r="H43" s="7" t="str">
        <f>IF(G43="","",IF(COUNTIF('マスターデータ（非公表）'!C:C,Sheet2!F43)=1,"○",IF(COUNTIF('マスターデータ（非公表）'!C:C,Sheet2!F43)&gt;1,"重複有","ERROR")))</f>
        <v>○</v>
      </c>
    </row>
    <row r="44" spans="1:8">
      <c r="A44" s="4" t="s">
        <v>42</v>
      </c>
      <c r="B44" s="4" t="s">
        <v>89</v>
      </c>
      <c r="F44" s="22" t="s">
        <v>140</v>
      </c>
      <c r="G44" s="72" t="s">
        <v>527</v>
      </c>
      <c r="H44" s="7" t="str">
        <f>IF(G44="","",IF(COUNTIF('マスターデータ（非公表）'!C:C,Sheet2!F44)=1,"○",IF(COUNTIF('マスターデータ（非公表）'!C:C,Sheet2!F44)&gt;1,"重複有","ERROR")))</f>
        <v>○</v>
      </c>
    </row>
    <row r="45" spans="1:8">
      <c r="A45" s="4" t="s">
        <v>43</v>
      </c>
      <c r="B45" s="3" t="s">
        <v>90</v>
      </c>
      <c r="F45" s="22" t="s">
        <v>141</v>
      </c>
      <c r="G45" s="72" t="s">
        <v>528</v>
      </c>
      <c r="H45" s="7" t="str">
        <f>IF(G45="","",IF(COUNTIF('マスターデータ（非公表）'!C:C,Sheet2!F45)=1,"○",IF(COUNTIF('マスターデータ（非公表）'!C:C,Sheet2!F45)&gt;1,"重複有","ERROR")))</f>
        <v>○</v>
      </c>
    </row>
    <row r="46" spans="1:8">
      <c r="A46" s="4" t="s">
        <v>44</v>
      </c>
      <c r="B46" s="4" t="s">
        <v>91</v>
      </c>
      <c r="F46" s="22" t="s">
        <v>142</v>
      </c>
      <c r="G46" s="72" t="s">
        <v>529</v>
      </c>
      <c r="H46" s="7" t="str">
        <f>IF(G46="","",IF(COUNTIF('マスターデータ（非公表）'!C:C,Sheet2!F46)=1,"○",IF(COUNTIF('マスターデータ（非公表）'!C:C,Sheet2!F46)&gt;1,"重複有","ERROR")))</f>
        <v>○</v>
      </c>
    </row>
    <row r="47" spans="1:8">
      <c r="A47" s="4" t="s">
        <v>45</v>
      </c>
      <c r="B47" s="4" t="s">
        <v>92</v>
      </c>
      <c r="F47" s="22" t="s">
        <v>143</v>
      </c>
      <c r="G47" s="72" t="s">
        <v>530</v>
      </c>
      <c r="H47" s="7" t="str">
        <f>IF(G47="","",IF(COUNTIF('マスターデータ（非公表）'!C:C,Sheet2!F47)=1,"○",IF(COUNTIF('マスターデータ（非公表）'!C:C,Sheet2!F47)&gt;1,"重複有","ERROR")))</f>
        <v>○</v>
      </c>
    </row>
    <row r="48" spans="1:8">
      <c r="A48" s="4" t="s">
        <v>46</v>
      </c>
      <c r="B48" s="3" t="s">
        <v>93</v>
      </c>
      <c r="F48" s="22" t="s">
        <v>144</v>
      </c>
      <c r="G48" s="72" t="s">
        <v>531</v>
      </c>
      <c r="H48" s="7" t="str">
        <f>IF(G48="","",IF(COUNTIF('マスターデータ（非公表）'!C:C,Sheet2!F48)=1,"○",IF(COUNTIF('マスターデータ（非公表）'!C:C,Sheet2!F48)&gt;1,"重複有","ERROR")))</f>
        <v>○</v>
      </c>
    </row>
    <row r="49" spans="1:8">
      <c r="A49" s="4" t="s">
        <v>47</v>
      </c>
      <c r="B49" s="4" t="s">
        <v>94</v>
      </c>
      <c r="F49" s="21" t="s">
        <v>145</v>
      </c>
      <c r="G49" s="72" t="s">
        <v>532</v>
      </c>
      <c r="H49" s="7" t="str">
        <f>IF(G49="","",IF(COUNTIF('マスターデータ（非公表）'!C:C,Sheet2!F49)=1,"○",IF(COUNTIF('マスターデータ（非公表）'!C:C,Sheet2!F49)&gt;1,"重複有","ERROR")))</f>
        <v>○</v>
      </c>
    </row>
    <row r="50" spans="1:8">
      <c r="A50" s="4" t="s">
        <v>98</v>
      </c>
      <c r="B50" s="4" t="s">
        <v>96</v>
      </c>
      <c r="F50" s="21" t="s">
        <v>146</v>
      </c>
      <c r="G50" s="72" t="s">
        <v>533</v>
      </c>
      <c r="H50" s="7" t="str">
        <f>IF(G50="","",IF(COUNTIF('マスターデータ（非公表）'!C:C,Sheet2!F50)=1,"○",IF(COUNTIF('マスターデータ（非公表）'!C:C,Sheet2!F50)&gt;1,"重複有","ERROR")))</f>
        <v>○</v>
      </c>
    </row>
    <row r="51" spans="1:8">
      <c r="A51" s="4" t="s">
        <v>99</v>
      </c>
      <c r="B51" s="4" t="s">
        <v>97</v>
      </c>
      <c r="F51" s="21" t="s">
        <v>147</v>
      </c>
      <c r="G51" s="72" t="s">
        <v>383</v>
      </c>
      <c r="H51" s="7" t="str">
        <f>IF(G51="","",IF(COUNTIF('マスターデータ（非公表）'!C:C,Sheet2!F51)=1,"○",IF(COUNTIF('マスターデータ（非公表）'!C:C,Sheet2!F51)&gt;1,"重複有","ERROR")))</f>
        <v>○</v>
      </c>
    </row>
    <row r="52" spans="1:8">
      <c r="F52" s="21" t="s">
        <v>148</v>
      </c>
      <c r="G52" s="72" t="s">
        <v>534</v>
      </c>
      <c r="H52" s="7" t="str">
        <f>IF(G52="","",IF(COUNTIF('マスターデータ（非公表）'!C:C,Sheet2!F52)=1,"○",IF(COUNTIF('マスターデータ（非公表）'!C:C,Sheet2!F52)&gt;1,"重複有","ERROR")))</f>
        <v>○</v>
      </c>
    </row>
    <row r="53" spans="1:8">
      <c r="F53" s="21" t="s">
        <v>149</v>
      </c>
      <c r="G53" s="72" t="s">
        <v>535</v>
      </c>
      <c r="H53" s="7" t="str">
        <f>IF(G53="","",IF(COUNTIF('マスターデータ（非公表）'!C:C,Sheet2!F53)=1,"○",IF(COUNTIF('マスターデータ（非公表）'!C:C,Sheet2!F53)&gt;1,"重複有","ERROR")))</f>
        <v>○</v>
      </c>
    </row>
    <row r="54" spans="1:8">
      <c r="F54" s="190" t="s">
        <v>150</v>
      </c>
      <c r="G54" s="72" t="s">
        <v>536</v>
      </c>
      <c r="H54" s="7" t="str">
        <f>IF(G54="","",IF(COUNTIF('マスターデータ（非公表）'!C:C,Sheet2!F54)=1,"○",IF(COUNTIF('マスターデータ（非公表）'!C:C,Sheet2!F54)&gt;1,"重複有","ERROR")))</f>
        <v>○</v>
      </c>
    </row>
    <row r="55" spans="1:8">
      <c r="F55" s="190" t="s">
        <v>151</v>
      </c>
      <c r="G55" s="72" t="s">
        <v>537</v>
      </c>
      <c r="H55" s="7" t="str">
        <f>IF(G55="","",IF(COUNTIF('マスターデータ（非公表）'!C:C,Sheet2!F55)=1,"○",IF(COUNTIF('マスターデータ（非公表）'!C:C,Sheet2!F55)&gt;1,"重複有","ERROR")))</f>
        <v>○</v>
      </c>
    </row>
    <row r="56" spans="1:8">
      <c r="F56" s="190" t="s">
        <v>152</v>
      </c>
      <c r="G56" s="72" t="s">
        <v>538</v>
      </c>
      <c r="H56" s="7" t="str">
        <f>IF(G56="","",IF(COUNTIF('マスターデータ（非公表）'!C:C,Sheet2!F56)=1,"○",IF(COUNTIF('マスターデータ（非公表）'!C:C,Sheet2!F56)&gt;1,"重複有","ERROR")))</f>
        <v>○</v>
      </c>
    </row>
    <row r="57" spans="1:8">
      <c r="F57" s="190" t="s">
        <v>1571</v>
      </c>
      <c r="G57" s="72" t="s">
        <v>539</v>
      </c>
      <c r="H57" s="7" t="str">
        <f>IF(G57="","",IF(COUNTIF('マスターデータ（非公表）'!C:C,Sheet2!F57)=1,"○",IF(COUNTIF('マスターデータ（非公表）'!C:C,Sheet2!F57)&gt;1,"重複有","ERROR")))</f>
        <v>○</v>
      </c>
    </row>
    <row r="58" spans="1:8">
      <c r="F58" s="190" t="s">
        <v>153</v>
      </c>
      <c r="G58" s="72" t="s">
        <v>540</v>
      </c>
      <c r="H58" s="7" t="str">
        <f>IF(G58="","",IF(COUNTIF('マスターデータ（非公表）'!C:C,Sheet2!F58)=1,"○",IF(COUNTIF('マスターデータ（非公表）'!C:C,Sheet2!F58)&gt;1,"重複有","ERROR")))</f>
        <v>○</v>
      </c>
    </row>
    <row r="59" spans="1:8">
      <c r="F59" s="190" t="s">
        <v>154</v>
      </c>
      <c r="G59" s="72" t="s">
        <v>541</v>
      </c>
      <c r="H59" s="7" t="str">
        <f>IF(G59="","",IF(COUNTIF('マスターデータ（非公表）'!C:C,Sheet2!F59)=1,"○",IF(COUNTIF('マスターデータ（非公表）'!C:C,Sheet2!F59)&gt;1,"重複有","ERROR")))</f>
        <v>○</v>
      </c>
    </row>
    <row r="60" spans="1:8">
      <c r="F60" s="190" t="s">
        <v>155</v>
      </c>
      <c r="G60" s="72" t="s">
        <v>542</v>
      </c>
      <c r="H60" s="7" t="str">
        <f>IF(G60="","",IF(COUNTIF('マスターデータ（非公表）'!C:C,Sheet2!F60)=1,"○",IF(COUNTIF('マスターデータ（非公表）'!C:C,Sheet2!F60)&gt;1,"重複有","ERROR")))</f>
        <v>○</v>
      </c>
    </row>
    <row r="61" spans="1:8">
      <c r="F61" s="22" t="s">
        <v>156</v>
      </c>
      <c r="G61" s="72" t="s">
        <v>543</v>
      </c>
      <c r="H61" s="7" t="str">
        <f>IF(G61="","",IF(COUNTIF('マスターデータ（非公表）'!C:C,Sheet2!F61)=1,"○",IF(COUNTIF('マスターデータ（非公表）'!C:C,Sheet2!F61)&gt;1,"重複有","ERROR")))</f>
        <v>○</v>
      </c>
    </row>
    <row r="62" spans="1:8">
      <c r="F62" s="22" t="s">
        <v>157</v>
      </c>
      <c r="G62" s="72" t="s">
        <v>544</v>
      </c>
      <c r="H62" s="7" t="str">
        <f>IF(G62="","",IF(COUNTIF('マスターデータ（非公表）'!C:C,Sheet2!F62)=1,"○",IF(COUNTIF('マスターデータ（非公表）'!C:C,Sheet2!F62)&gt;1,"重複有","ERROR")))</f>
        <v>○</v>
      </c>
    </row>
    <row r="63" spans="1:8">
      <c r="F63" s="22" t="s">
        <v>158</v>
      </c>
      <c r="G63" s="72" t="s">
        <v>545</v>
      </c>
      <c r="H63" s="7" t="str">
        <f>IF(G63="","",IF(COUNTIF('マスターデータ（非公表）'!C:C,Sheet2!F63)=1,"○",IF(COUNTIF('マスターデータ（非公表）'!C:C,Sheet2!F63)&gt;1,"重複有","ERROR")))</f>
        <v>○</v>
      </c>
    </row>
    <row r="64" spans="1:8">
      <c r="F64" s="22" t="s">
        <v>159</v>
      </c>
      <c r="G64" s="72" t="s">
        <v>546</v>
      </c>
      <c r="H64" s="7" t="str">
        <f>IF(G64="","",IF(COUNTIF('マスターデータ（非公表）'!C:C,Sheet2!F64)=1,"○",IF(COUNTIF('マスターデータ（非公表）'!C:C,Sheet2!F64)&gt;1,"重複有","ERROR")))</f>
        <v>○</v>
      </c>
    </row>
    <row r="65" spans="6:8">
      <c r="F65" s="190" t="s">
        <v>160</v>
      </c>
      <c r="G65" s="189" t="s">
        <v>547</v>
      </c>
      <c r="H65" s="7" t="str">
        <f>IF(G65="","",IF(COUNTIF('マスターデータ（非公表）'!C:C,Sheet2!F65)=1,"○",IF(COUNTIF('マスターデータ（非公表）'!C:C,Sheet2!F65)&gt;1,"重複有","ERROR")))</f>
        <v>○</v>
      </c>
    </row>
    <row r="66" spans="6:8">
      <c r="F66" s="191" t="s">
        <v>161</v>
      </c>
      <c r="G66" s="189" t="s">
        <v>548</v>
      </c>
      <c r="H66" s="7" t="str">
        <f>IF(G66="","",IF(COUNTIF('マスターデータ（非公表）'!C:C,Sheet2!F66)=1,"○",IF(COUNTIF('マスターデータ（非公表）'!C:C,Sheet2!F66)&gt;1,"重複有","ERROR")))</f>
        <v>○</v>
      </c>
    </row>
    <row r="67" spans="6:8">
      <c r="F67" s="190" t="s">
        <v>162</v>
      </c>
      <c r="G67" s="189" t="s">
        <v>549</v>
      </c>
      <c r="H67" s="7" t="str">
        <f>IF(G67="","",IF(COUNTIF('マスターデータ（非公表）'!C:C,Sheet2!F67)=1,"○",IF(COUNTIF('マスターデータ（非公表）'!C:C,Sheet2!F67)&gt;1,"重複有","ERROR")))</f>
        <v>○</v>
      </c>
    </row>
    <row r="68" spans="6:8">
      <c r="F68" s="191" t="s">
        <v>163</v>
      </c>
      <c r="G68" s="189" t="s">
        <v>550</v>
      </c>
      <c r="H68" s="7" t="str">
        <f>IF(G68="","",IF(COUNTIF('マスターデータ（非公表）'!C:C,Sheet2!F68)=1,"○",IF(COUNTIF('マスターデータ（非公表）'!C:C,Sheet2!F68)&gt;1,"重複有","ERROR")))</f>
        <v>○</v>
      </c>
    </row>
    <row r="69" spans="6:8">
      <c r="F69" s="192" t="s">
        <v>164</v>
      </c>
      <c r="G69" s="189" t="s">
        <v>551</v>
      </c>
      <c r="H69" s="7" t="str">
        <f>IF(G69="","",IF(COUNTIF('マスターデータ（非公表）'!C:C,Sheet2!F69)=1,"○",IF(COUNTIF('マスターデータ（非公表）'!C:C,Sheet2!F69)&gt;1,"重複有","ERROR")))</f>
        <v>○</v>
      </c>
    </row>
    <row r="70" spans="6:8">
      <c r="F70" s="190" t="s">
        <v>165</v>
      </c>
      <c r="G70" s="189" t="s">
        <v>552</v>
      </c>
      <c r="H70" s="7" t="str">
        <f>IF(G70="","",IF(COUNTIF('マスターデータ（非公表）'!C:C,Sheet2!F70)=1,"○",IF(COUNTIF('マスターデータ（非公表）'!C:C,Sheet2!F70)&gt;1,"重複有","ERROR")))</f>
        <v>○</v>
      </c>
    </row>
    <row r="71" spans="6:8">
      <c r="F71" s="23" t="s">
        <v>166</v>
      </c>
      <c r="G71" s="72" t="s">
        <v>553</v>
      </c>
      <c r="H71" s="7" t="str">
        <f>IF(G71="","",IF(COUNTIF('マスターデータ（非公表）'!C:C,Sheet2!F71)=1,"○",IF(COUNTIF('マスターデータ（非公表）'!C:C,Sheet2!F71)&gt;1,"重複有","ERROR")))</f>
        <v>○</v>
      </c>
    </row>
    <row r="72" spans="6:8">
      <c r="F72" s="25" t="s">
        <v>167</v>
      </c>
      <c r="G72" s="70" t="s">
        <v>554</v>
      </c>
      <c r="H72" s="7" t="str">
        <f>IF(G72="","",IF(COUNTIF('マスターデータ（非公表）'!C:C,Sheet2!F72)=1,"○",IF(COUNTIF('マスターデータ（非公表）'!C:C,Sheet2!F72)&gt;1,"重複有","ERROR")))</f>
        <v>○</v>
      </c>
    </row>
    <row r="73" spans="6:8">
      <c r="F73" s="25" t="s">
        <v>168</v>
      </c>
      <c r="G73" s="70" t="s">
        <v>555</v>
      </c>
      <c r="H73" s="7" t="str">
        <f>IF(G73="","",IF(COUNTIF('マスターデータ（非公表）'!C:C,Sheet2!F73)=1,"○",IF(COUNTIF('マスターデータ（非公表）'!C:C,Sheet2!F73)&gt;1,"重複有","ERROR")))</f>
        <v>○</v>
      </c>
    </row>
    <row r="74" spans="6:8">
      <c r="F74" s="27" t="s">
        <v>169</v>
      </c>
      <c r="G74" s="70" t="s">
        <v>556</v>
      </c>
      <c r="H74" s="7" t="str">
        <f>IF(G74="","",IF(COUNTIF('マスターデータ（非公表）'!C:C,Sheet2!F74)=1,"○",IF(COUNTIF('マスターデータ（非公表）'!C:C,Sheet2!F74)&gt;1,"重複有","ERROR")))</f>
        <v>○</v>
      </c>
    </row>
    <row r="75" spans="6:8">
      <c r="F75" s="25" t="s">
        <v>170</v>
      </c>
      <c r="G75" s="70" t="s">
        <v>557</v>
      </c>
      <c r="H75" s="7" t="str">
        <f>IF(G75="","",IF(COUNTIF('マスターデータ（非公表）'!C:C,Sheet2!F75)=1,"○",IF(COUNTIF('マスターデータ（非公表）'!C:C,Sheet2!F75)&gt;1,"重複有","ERROR")))</f>
        <v>○</v>
      </c>
    </row>
    <row r="76" spans="6:8">
      <c r="F76" s="9" t="s">
        <v>171</v>
      </c>
      <c r="G76" s="70" t="s">
        <v>558</v>
      </c>
      <c r="H76" s="7" t="str">
        <f>IF(G76="","",IF(COUNTIF('マスターデータ（非公表）'!C:C,Sheet2!F76)=1,"○",IF(COUNTIF('マスターデータ（非公表）'!C:C,Sheet2!F76)&gt;1,"重複有","ERROR")))</f>
        <v>○</v>
      </c>
    </row>
    <row r="77" spans="6:8">
      <c r="F77" s="10" t="s">
        <v>172</v>
      </c>
      <c r="G77" s="76" t="s">
        <v>559</v>
      </c>
      <c r="H77" s="7" t="str">
        <f>IF(G77="","",IF(COUNTIF('マスターデータ（非公表）'!C:C,Sheet2!F77)=1,"○",IF(COUNTIF('マスターデータ（非公表）'!C:C,Sheet2!F77)&gt;1,"重複有","ERROR")))</f>
        <v>○</v>
      </c>
    </row>
    <row r="78" spans="6:8">
      <c r="F78" s="10" t="s">
        <v>173</v>
      </c>
      <c r="G78" s="76" t="s">
        <v>560</v>
      </c>
      <c r="H78" s="7" t="str">
        <f>IF(G78="","",IF(COUNTIF('マスターデータ（非公表）'!C:C,Sheet2!F78)=1,"○",IF(COUNTIF('マスターデータ（非公表）'!C:C,Sheet2!F78)&gt;1,"重複有","ERROR")))</f>
        <v>○</v>
      </c>
    </row>
    <row r="79" spans="6:8">
      <c r="F79" s="193" t="s">
        <v>174</v>
      </c>
      <c r="G79" s="76" t="s">
        <v>561</v>
      </c>
      <c r="H79" s="7" t="str">
        <f>IF(G79="","",IF(COUNTIF('マスターデータ（非公表）'!C:C,Sheet2!F79)=1,"○",IF(COUNTIF('マスターデータ（非公表）'!C:C,Sheet2!F79)&gt;1,"重複有","ERROR")))</f>
        <v>○</v>
      </c>
    </row>
    <row r="80" spans="6:8">
      <c r="F80" s="10" t="s">
        <v>175</v>
      </c>
      <c r="G80" s="76" t="s">
        <v>562</v>
      </c>
      <c r="H80" s="7" t="str">
        <f>IF(G80="","",IF(COUNTIF('マスターデータ（非公表）'!C:C,Sheet2!F80)=1,"○",IF(COUNTIF('マスターデータ（非公表）'!C:C,Sheet2!F80)&gt;1,"重複有","ERROR")))</f>
        <v>○</v>
      </c>
    </row>
    <row r="81" spans="6:8">
      <c r="F81" s="10" t="s">
        <v>176</v>
      </c>
      <c r="G81" s="76" t="s">
        <v>563</v>
      </c>
      <c r="H81" s="7" t="str">
        <f>IF(G81="","",IF(COUNTIF('マスターデータ（非公表）'!C:C,Sheet2!F81)=1,"○",IF(COUNTIF('マスターデータ（非公表）'!C:C,Sheet2!F81)&gt;1,"重複有","ERROR")))</f>
        <v>○</v>
      </c>
    </row>
    <row r="82" spans="6:8">
      <c r="F82" s="10" t="s">
        <v>177</v>
      </c>
      <c r="G82" s="76" t="s">
        <v>564</v>
      </c>
      <c r="H82" s="7" t="str">
        <f>IF(G82="","",IF(COUNTIF('マスターデータ（非公表）'!C:C,Sheet2!F82)=1,"○",IF(COUNTIF('マスターデータ（非公表）'!C:C,Sheet2!F82)&gt;1,"重複有","ERROR")))</f>
        <v>○</v>
      </c>
    </row>
    <row r="83" spans="6:8">
      <c r="F83" s="10" t="s">
        <v>178</v>
      </c>
      <c r="G83" s="76" t="s">
        <v>565</v>
      </c>
      <c r="H83" s="7" t="str">
        <f>IF(G83="","",IF(COUNTIF('マスターデータ（非公表）'!C:C,Sheet2!F83)=1,"○",IF(COUNTIF('マスターデータ（非公表）'!C:C,Sheet2!F83)&gt;1,"重複有","ERROR")))</f>
        <v>○</v>
      </c>
    </row>
    <row r="84" spans="6:8">
      <c r="F84" s="10" t="s">
        <v>179</v>
      </c>
      <c r="G84" s="76" t="s">
        <v>566</v>
      </c>
      <c r="H84" s="7" t="str">
        <f>IF(G84="","",IF(COUNTIF('マスターデータ（非公表）'!C:C,Sheet2!F84)=1,"○",IF(COUNTIF('マスターデータ（非公表）'!C:C,Sheet2!F84)&gt;1,"重複有","ERROR")))</f>
        <v>○</v>
      </c>
    </row>
    <row r="85" spans="6:8">
      <c r="F85" s="10" t="s">
        <v>180</v>
      </c>
      <c r="G85" s="76" t="s">
        <v>567</v>
      </c>
      <c r="H85" s="7" t="str">
        <f>IF(G85="","",IF(COUNTIF('マスターデータ（非公表）'!C:C,Sheet2!F85)=1,"○",IF(COUNTIF('マスターデータ（非公表）'!C:C,Sheet2!F85)&gt;1,"重複有","ERROR")))</f>
        <v>○</v>
      </c>
    </row>
    <row r="86" spans="6:8">
      <c r="F86" s="10" t="s">
        <v>181</v>
      </c>
      <c r="G86" s="76" t="s">
        <v>568</v>
      </c>
      <c r="H86" s="7" t="str">
        <f>IF(G86="","",IF(COUNTIF('マスターデータ（非公表）'!C:C,Sheet2!F86)=1,"○",IF(COUNTIF('マスターデータ（非公表）'!C:C,Sheet2!F86)&gt;1,"重複有","ERROR")))</f>
        <v>○</v>
      </c>
    </row>
    <row r="87" spans="6:8">
      <c r="F87" s="10" t="s">
        <v>182</v>
      </c>
      <c r="G87" s="76" t="s">
        <v>569</v>
      </c>
      <c r="H87" s="7" t="str">
        <f>IF(G87="","",IF(COUNTIF('マスターデータ（非公表）'!C:C,Sheet2!F87)=1,"○",IF(COUNTIF('マスターデータ（非公表）'!C:C,Sheet2!F87)&gt;1,"重複有","ERROR")))</f>
        <v>○</v>
      </c>
    </row>
    <row r="88" spans="6:8">
      <c r="F88" s="10" t="s">
        <v>183</v>
      </c>
      <c r="G88" s="76" t="s">
        <v>570</v>
      </c>
      <c r="H88" s="7" t="str">
        <f>IF(G88="","",IF(COUNTIF('マスターデータ（非公表）'!C:C,Sheet2!F88)=1,"○",IF(COUNTIF('マスターデータ（非公表）'!C:C,Sheet2!F88)&gt;1,"重複有","ERROR")))</f>
        <v>○</v>
      </c>
    </row>
    <row r="89" spans="6:8">
      <c r="F89" s="10" t="s">
        <v>184</v>
      </c>
      <c r="G89" s="76" t="s">
        <v>571</v>
      </c>
      <c r="H89" s="7" t="str">
        <f>IF(G89="","",IF(COUNTIF('マスターデータ（非公表）'!C:C,Sheet2!F89)=1,"○",IF(COUNTIF('マスターデータ（非公表）'!C:C,Sheet2!F89)&gt;1,"重複有","ERROR")))</f>
        <v>○</v>
      </c>
    </row>
    <row r="90" spans="6:8">
      <c r="F90" s="10" t="s">
        <v>185</v>
      </c>
      <c r="G90" s="76" t="s">
        <v>572</v>
      </c>
      <c r="H90" s="7" t="str">
        <f>IF(G90="","",IF(COUNTIF('マスターデータ（非公表）'!C:C,Sheet2!F90)=1,"○",IF(COUNTIF('マスターデータ（非公表）'!C:C,Sheet2!F90)&gt;1,"重複有","ERROR")))</f>
        <v>○</v>
      </c>
    </row>
    <row r="91" spans="6:8">
      <c r="F91" s="10" t="s">
        <v>186</v>
      </c>
      <c r="G91" s="76" t="s">
        <v>573</v>
      </c>
      <c r="H91" s="7" t="str">
        <f>IF(G91="","",IF(COUNTIF('マスターデータ（非公表）'!C:C,Sheet2!F91)=1,"○",IF(COUNTIF('マスターデータ（非公表）'!C:C,Sheet2!F91)&gt;1,"重複有","ERROR")))</f>
        <v>○</v>
      </c>
    </row>
    <row r="92" spans="6:8">
      <c r="F92" s="194" t="s">
        <v>187</v>
      </c>
      <c r="G92" s="196" t="s">
        <v>574</v>
      </c>
      <c r="H92" s="7" t="str">
        <f>IF(G92="","",IF(COUNTIF('マスターデータ（非公表）'!C:C,Sheet2!F92)=1,"○",IF(COUNTIF('マスターデータ（非公表）'!C:C,Sheet2!F92)&gt;1,"重複有","ERROR")))</f>
        <v>○</v>
      </c>
    </row>
    <row r="93" spans="6:8">
      <c r="F93" s="200" t="s">
        <v>1764</v>
      </c>
      <c r="G93" s="196" t="s">
        <v>411</v>
      </c>
      <c r="H93" s="7" t="str">
        <f>IF(G93="","",IF(COUNTIF('マスターデータ（非公表）'!C:C,Sheet2!F93)=1,"○",IF(COUNTIF('マスターデータ（非公表）'!C:C,Sheet2!F93)&gt;1,"重複有","ERROR")))</f>
        <v>○</v>
      </c>
    </row>
    <row r="94" spans="6:8">
      <c r="F94" s="200" t="s">
        <v>1592</v>
      </c>
      <c r="G94" s="196" t="s">
        <v>412</v>
      </c>
      <c r="H94" s="7" t="str">
        <f>IF(G94="","",IF(COUNTIF('マスターデータ（非公表）'!C:C,Sheet2!F94)=1,"○",IF(COUNTIF('マスターデータ（非公表）'!C:C,Sheet2!F94)&gt;1,"重複有","ERROR")))</f>
        <v>○</v>
      </c>
    </row>
    <row r="95" spans="6:8">
      <c r="F95" s="31" t="s">
        <v>1639</v>
      </c>
      <c r="G95" s="196" t="s">
        <v>413</v>
      </c>
      <c r="H95" s="7" t="str">
        <f>IF(G95="","",IF(COUNTIF('マスターデータ（非公表）'!C:C,Sheet2!F95)=1,"○",IF(COUNTIF('マスターデータ（非公表）'!C:C,Sheet2!F95)&gt;1,"重複有","ERROR")))</f>
        <v>○</v>
      </c>
    </row>
    <row r="96" spans="6:8">
      <c r="F96" s="31" t="s">
        <v>1711</v>
      </c>
      <c r="G96" s="205" t="s">
        <v>414</v>
      </c>
      <c r="H96" s="7" t="str">
        <f>IF(G96="","",IF(COUNTIF('マスターデータ（非公表）'!C:C,Sheet2!F96)=1,"○",IF(COUNTIF('マスターデータ（非公表）'!C:C,Sheet2!F96)&gt;1,"重複有","ERROR")))</f>
        <v>○</v>
      </c>
    </row>
    <row r="97" spans="6:8">
      <c r="F97" s="31" t="s">
        <v>1765</v>
      </c>
      <c r="G97" s="205" t="s">
        <v>415</v>
      </c>
      <c r="H97" s="7" t="str">
        <f>IF(G97="","",IF(COUNTIF('マスターデータ（非公表）'!C:C,Sheet2!F97)=1,"○",IF(COUNTIF('マスターデータ（非公表）'!C:C,Sheet2!F97)&gt;1,"重複有","ERROR")))</f>
        <v>○</v>
      </c>
    </row>
    <row r="98" spans="6:8">
      <c r="F98" s="31" t="s">
        <v>1763</v>
      </c>
      <c r="G98" s="205" t="s">
        <v>416</v>
      </c>
      <c r="H98" s="7" t="str">
        <f>IF(G98="","",IF(COUNTIF('マスターデータ（非公表）'!C:C,Sheet2!F98)=1,"○",IF(COUNTIF('マスターデータ（非公表）'!C:C,Sheet2!F98)&gt;1,"重複有","ERROR")))</f>
        <v>○</v>
      </c>
    </row>
    <row r="99" spans="6:8">
      <c r="F99" s="31" t="s">
        <v>2019</v>
      </c>
      <c r="G99" s="205" t="s">
        <v>2018</v>
      </c>
      <c r="H99" s="7" t="str">
        <f>IF(G99="","",IF(COUNTIF('マスターデータ（非公表）'!C:C,Sheet2!F99)=1,"○",IF(COUNTIF('マスターデータ（非公表）'!C:C,Sheet2!F99)&gt;1,"重複有","ERROR")))</f>
        <v>○</v>
      </c>
    </row>
    <row r="100" spans="6:8">
      <c r="F100" s="31" t="s">
        <v>2055</v>
      </c>
      <c r="G100" s="205" t="s">
        <v>2060</v>
      </c>
      <c r="H100" s="7" t="str">
        <f>IF(G100="","",IF(COUNTIF('マスターデータ（非公表）'!C:C,Sheet2!F100)=1,"○",IF(COUNTIF('マスターデータ（非公表）'!C:C,Sheet2!F100)&gt;1,"重複有","ERROR")))</f>
        <v>○</v>
      </c>
    </row>
    <row r="101" spans="6:8">
      <c r="F101" s="29" t="s">
        <v>341</v>
      </c>
      <c r="G101" s="50"/>
      <c r="H101" s="7" t="str">
        <f>IF(G101="","",IF(COUNTIF('マスターデータ（非公表）'!C:C,Sheet2!F101)=1,"○",IF(COUNTIF('マスターデータ（非公表）'!C:C,Sheet2!F101)&gt;1,"重複有","ERROR")))</f>
        <v/>
      </c>
    </row>
    <row r="102" spans="6:8">
      <c r="F102" s="30" t="s">
        <v>188</v>
      </c>
      <c r="G102" s="197" t="s">
        <v>335</v>
      </c>
      <c r="H102" s="7" t="str">
        <f>IF(G102="","",IF(COUNTIF('マスターデータ（非公表）'!C:C,Sheet2!F102)=1,"○",IF(COUNTIF('マスターデータ（非公表）'!C:C,Sheet2!F102)&gt;1,"重複有","ERROR")))</f>
        <v>○</v>
      </c>
    </row>
    <row r="103" spans="6:8">
      <c r="F103" s="57" t="s">
        <v>342</v>
      </c>
      <c r="G103" s="50"/>
      <c r="H103" s="7" t="str">
        <f>IF(G103="","",IF(COUNTIF('マスターデータ（非公表）'!C:C,Sheet2!F103)=1,"○",IF(COUNTIF('マスターデータ（非公表）'!C:C,Sheet2!F103)&gt;1,"重複有","ERROR")))</f>
        <v/>
      </c>
    </row>
    <row r="104" spans="6:8">
      <c r="F104" s="188" t="s">
        <v>189</v>
      </c>
      <c r="G104" s="65" t="s">
        <v>335</v>
      </c>
      <c r="H104" s="7" t="str">
        <f>IF(G104="","",IF(COUNTIF('マスターデータ（非公表）'!C:C,Sheet2!F104)=1,"○",IF(COUNTIF('マスターデータ（非公表）'!C:C,Sheet2!F104)&gt;1,"重複有","ERROR")))</f>
        <v>○</v>
      </c>
    </row>
    <row r="105" spans="6:8">
      <c r="F105" s="10" t="s">
        <v>190</v>
      </c>
      <c r="G105" s="70" t="s">
        <v>336</v>
      </c>
      <c r="H105" s="7" t="str">
        <f>IF(G105="","",IF(COUNTIF('マスターデータ（非公表）'!C:C,Sheet2!F105)=1,"○",IF(COUNTIF('マスターデータ（非公表）'!C:C,Sheet2!F105)&gt;1,"重複有","ERROR")))</f>
        <v>○</v>
      </c>
    </row>
    <row r="106" spans="6:8">
      <c r="F106" s="12" t="s">
        <v>191</v>
      </c>
      <c r="G106" s="63" t="s">
        <v>337</v>
      </c>
      <c r="H106" s="7" t="str">
        <f>IF(G106="","",IF(COUNTIF('マスターデータ（非公表）'!C:C,Sheet2!F106)=1,"○",IF(COUNTIF('マスターデータ（非公表）'!C:C,Sheet2!F106)&gt;1,"重複有","ERROR")))</f>
        <v>○</v>
      </c>
    </row>
    <row r="107" spans="6:8">
      <c r="F107" s="13" t="s">
        <v>343</v>
      </c>
      <c r="G107" s="55"/>
      <c r="H107" s="7" t="str">
        <f>IF(G107="","",IF(COUNTIF('マスターデータ（非公表）'!C:C,Sheet2!F107)=1,"○",IF(COUNTIF('マスターデータ（非公表）'!C:C,Sheet2!F107)&gt;1,"重複有","ERROR")))</f>
        <v/>
      </c>
    </row>
    <row r="108" spans="6:8">
      <c r="F108" s="81"/>
      <c r="G108" s="55"/>
      <c r="H108" s="7" t="str">
        <f>IF(G108="","",IF(COUNTIF('マスターデータ（非公表）'!C:C,Sheet2!F108)=1,"○",IF(COUNTIF('マスターデータ（非公表）'!C:C,Sheet2!F108)&gt;1,"重複有","ERROR")))</f>
        <v/>
      </c>
    </row>
    <row r="109" spans="6:8">
      <c r="F109" s="59" t="s">
        <v>355</v>
      </c>
      <c r="G109" s="55"/>
      <c r="H109" s="7" t="str">
        <f>IF(G109="","",IF(COUNTIF('マスターデータ（非公表）'!C:C,Sheet2!F109)=1,"○",IF(COUNTIF('マスターデータ（非公表）'!C:C,Sheet2!F109)&gt;1,"重複有","ERROR")))</f>
        <v/>
      </c>
    </row>
    <row r="110" spans="6:8">
      <c r="F110" s="80"/>
      <c r="G110" s="55"/>
      <c r="H110" s="7" t="str">
        <f>IF(G110="","",IF(COUNTIF('マスターデータ（非公表）'!C:C,Sheet2!F110)=1,"○",IF(COUNTIF('マスターデータ（非公表）'!C:C,Sheet2!F110)&gt;1,"重複有","ERROR")))</f>
        <v/>
      </c>
    </row>
    <row r="111" spans="6:8">
      <c r="F111" s="60" t="s">
        <v>356</v>
      </c>
      <c r="G111" s="50"/>
      <c r="H111" s="7" t="str">
        <f>IF(G111="","",IF(COUNTIF('マスターデータ（非公表）'!C:C,Sheet2!F111)=1,"○",IF(COUNTIF('マスターデータ（非公表）'!C:C,Sheet2!F111)&gt;1,"重複有","ERROR")))</f>
        <v/>
      </c>
    </row>
    <row r="112" spans="6:8">
      <c r="F112" s="14" t="s">
        <v>192</v>
      </c>
      <c r="G112" s="62" t="s">
        <v>336</v>
      </c>
      <c r="H112" s="7" t="str">
        <f>IF(G112="","",IF(COUNTIF('マスターデータ（非公表）'!C:C,Sheet2!F112)=1,"○",IF(COUNTIF('マスターデータ（非公表）'!C:C,Sheet2!F112)&gt;1,"重複有","ERROR")))</f>
        <v>○</v>
      </c>
    </row>
    <row r="113" spans="6:8">
      <c r="F113" s="15" t="s">
        <v>193</v>
      </c>
      <c r="G113" s="64" t="s">
        <v>337</v>
      </c>
      <c r="H113" s="7" t="str">
        <f>IF(G113="","",IF(COUNTIF('マスターデータ（非公表）'!C:C,Sheet2!F113)=1,"○",IF(COUNTIF('マスターデータ（非公表）'!C:C,Sheet2!F113)&gt;1,"重複有","ERROR")))</f>
        <v>○</v>
      </c>
    </row>
    <row r="114" spans="6:8">
      <c r="F114" s="59" t="s">
        <v>357</v>
      </c>
      <c r="G114" s="56"/>
      <c r="H114" s="7" t="str">
        <f>IF(G114="","",IF(COUNTIF('マスターデータ（非公表）'!C:C,Sheet2!F114)=1,"○",IF(COUNTIF('マスターデータ（非公表）'!C:C,Sheet2!F114)&gt;1,"重複有","ERROR")))</f>
        <v/>
      </c>
    </row>
    <row r="115" spans="6:8">
      <c r="F115" s="80"/>
      <c r="G115" s="56"/>
      <c r="H115" s="7" t="str">
        <f>IF(G115="","",IF(COUNTIF('マスターデータ（非公表）'!C:C,Sheet2!F115)=1,"○",IF(COUNTIF('マスターデータ（非公表）'!C:C,Sheet2!F115)&gt;1,"重複有","ERROR")))</f>
        <v/>
      </c>
    </row>
    <row r="116" spans="6:8">
      <c r="F116" s="59" t="s">
        <v>358</v>
      </c>
      <c r="G116" s="56"/>
      <c r="H116" s="7" t="str">
        <f>IF(G116="","",IF(COUNTIF('マスターデータ（非公表）'!C:C,Sheet2!F116)=1,"○",IF(COUNTIF('マスターデータ（非公表）'!C:C,Sheet2!F116)&gt;1,"重複有","ERROR")))</f>
        <v/>
      </c>
    </row>
    <row r="117" spans="6:8">
      <c r="F117" s="80"/>
      <c r="G117" s="56"/>
      <c r="H117" s="7" t="str">
        <f>IF(G117="","",IF(COUNTIF('マスターデータ（非公表）'!C:C,Sheet2!F117)=1,"○",IF(COUNTIF('マスターデータ（非公表）'!C:C,Sheet2!F117)&gt;1,"重複有","ERROR")))</f>
        <v/>
      </c>
    </row>
    <row r="118" spans="6:8">
      <c r="F118" s="60" t="s">
        <v>359</v>
      </c>
      <c r="G118" s="56"/>
      <c r="H118" s="7" t="str">
        <f>IF(G118="","",IF(COUNTIF('マスターデータ（非公表）'!C:C,Sheet2!F118)=1,"○",IF(COUNTIF('マスターデータ（非公表）'!C:C,Sheet2!F118)&gt;1,"重複有","ERROR")))</f>
        <v/>
      </c>
    </row>
    <row r="119" spans="6:8">
      <c r="F119" s="82"/>
      <c r="G119" s="56"/>
      <c r="H119" s="7" t="str">
        <f>IF(G119="","",IF(COUNTIF('マスターデータ（非公表）'!C:C,Sheet2!F119)=1,"○",IF(COUNTIF('マスターデータ（非公表）'!C:C,Sheet2!F119)&gt;1,"重複有","ERROR")))</f>
        <v/>
      </c>
    </row>
    <row r="120" spans="6:8">
      <c r="F120" s="61" t="s">
        <v>360</v>
      </c>
      <c r="G120" s="52"/>
      <c r="H120" s="7" t="str">
        <f>IF(G120="","",IF(COUNTIF('マスターデータ（非公表）'!C:C,Sheet2!F120)=1,"○",IF(COUNTIF('マスターデータ（非公表）'!C:C,Sheet2!F120)&gt;1,"重複有","ERROR")))</f>
        <v/>
      </c>
    </row>
    <row r="121" spans="6:8">
      <c r="F121" s="16" t="s">
        <v>194</v>
      </c>
      <c r="G121" s="65" t="s">
        <v>336</v>
      </c>
      <c r="H121" s="7" t="str">
        <f>IF(G121="","",IF(COUNTIF('マスターデータ（非公表）'!C:C,Sheet2!F121)=1,"○",IF(COUNTIF('マスターデータ（非公表）'!C:C,Sheet2!F121)&gt;1,"重複有","ERROR")))</f>
        <v>○</v>
      </c>
    </row>
    <row r="122" spans="6:8">
      <c r="F122" s="17" t="s">
        <v>195</v>
      </c>
      <c r="G122" s="66" t="s">
        <v>337</v>
      </c>
      <c r="H122" s="7" t="str">
        <f>IF(G122="","",IF(COUNTIF('マスターデータ（非公表）'!C:C,Sheet2!F122)=1,"○",IF(COUNTIF('マスターデータ（非公表）'!C:C,Sheet2!F122)&gt;1,"重複有","ERROR")))</f>
        <v>○</v>
      </c>
    </row>
    <row r="123" spans="6:8">
      <c r="F123" s="69" t="s">
        <v>361</v>
      </c>
      <c r="G123" s="56"/>
      <c r="H123" s="7" t="str">
        <f>IF(G123="","",IF(COUNTIF('マスターデータ（非公表）'!C:C,Sheet2!F123)=1,"○",IF(COUNTIF('マスターデータ（非公表）'!C:C,Sheet2!F123)&gt;1,"重複有","ERROR")))</f>
        <v/>
      </c>
    </row>
    <row r="124" spans="6:8">
      <c r="F124" s="46" t="s">
        <v>196</v>
      </c>
      <c r="G124" s="67" t="s">
        <v>335</v>
      </c>
      <c r="H124" s="7" t="str">
        <f>IF(G124="","",IF(COUNTIF('マスターデータ（非公表）'!C:C,Sheet2!F124)=1,"○",IF(COUNTIF('マスターデータ（非公表）'!C:C,Sheet2!F124)&gt;1,"重複有","ERROR")))</f>
        <v>○</v>
      </c>
    </row>
    <row r="125" spans="6:8">
      <c r="F125" s="59" t="s">
        <v>363</v>
      </c>
      <c r="G125" s="68"/>
      <c r="H125" s="7" t="str">
        <f>IF(G125="","",IF(COUNTIF('マスターデータ（非公表）'!C:C,Sheet2!F125)=1,"○",IF(COUNTIF('マスターデータ（非公表）'!C:C,Sheet2!F125)&gt;1,"重複有","ERROR")))</f>
        <v/>
      </c>
    </row>
    <row r="126" spans="6:8">
      <c r="F126" s="80"/>
      <c r="G126" s="68"/>
      <c r="H126" s="7" t="str">
        <f>IF(G126="","",IF(COUNTIF('マスターデータ（非公表）'!C:C,Sheet2!F126)=1,"○",IF(COUNTIF('マスターデータ（非公表）'!C:C,Sheet2!F126)&gt;1,"重複有","ERROR")))</f>
        <v/>
      </c>
    </row>
    <row r="127" spans="6:8">
      <c r="F127" s="60" t="s">
        <v>362</v>
      </c>
      <c r="G127" s="50"/>
      <c r="H127" s="7" t="str">
        <f>IF(G127="","",IF(COUNTIF('マスターデータ（非公表）'!C:C,Sheet2!F127)=1,"○",IF(COUNTIF('マスターデータ（非公表）'!C:C,Sheet2!F127)&gt;1,"重複有","ERROR")))</f>
        <v/>
      </c>
    </row>
    <row r="128" spans="6:8">
      <c r="F128" s="14" t="s">
        <v>197</v>
      </c>
      <c r="G128" s="65" t="s">
        <v>339</v>
      </c>
      <c r="H128" s="7" t="str">
        <f>IF(G128="","",IF(COUNTIF('マスターデータ（非公表）'!C:C,Sheet2!F128)=1,"○",IF(COUNTIF('マスターデータ（非公表）'!C:C,Sheet2!F128)&gt;1,"重複有","ERROR")))</f>
        <v>○</v>
      </c>
    </row>
    <row r="129" spans="6:8">
      <c r="F129" s="10" t="s">
        <v>198</v>
      </c>
      <c r="G129" s="70" t="s">
        <v>364</v>
      </c>
      <c r="H129" s="7" t="str">
        <f>IF(G129="","",IF(COUNTIF('マスターデータ（非公表）'!C:C,Sheet2!F129)=1,"○",IF(COUNTIF('マスターデータ（非公表）'!C:C,Sheet2!F129)&gt;1,"重複有","ERROR")))</f>
        <v>○</v>
      </c>
    </row>
    <row r="130" spans="6:8">
      <c r="F130" s="19"/>
      <c r="G130" s="70"/>
      <c r="H130" s="7" t="str">
        <f>IF(G130="","",IF(COUNTIF('マスターデータ（非公表）'!C:C,Sheet2!F130)=1,"○",IF(COUNTIF('マスターデータ（非公表）'!C:C,Sheet2!F130)&gt;1,"重複有","ERROR")))</f>
        <v/>
      </c>
    </row>
    <row r="131" spans="6:8">
      <c r="F131" s="71" t="s">
        <v>365</v>
      </c>
      <c r="G131" s="68"/>
      <c r="H131" s="7" t="str">
        <f>IF(G131="","",IF(COUNTIF('マスターデータ（非公表）'!C:C,Sheet2!F131)=1,"○",IF(COUNTIF('マスターデータ（非公表）'!C:C,Sheet2!F131)&gt;1,"重複有","ERROR")))</f>
        <v/>
      </c>
    </row>
    <row r="132" spans="6:8">
      <c r="F132" s="83"/>
      <c r="G132" s="68"/>
      <c r="H132" s="7" t="str">
        <f>IF(G132="","",IF(COUNTIF('マスターデータ（非公表）'!C:C,Sheet2!F132)=1,"○",IF(COUNTIF('マスターデータ（非公表）'!C:C,Sheet2!F132)&gt;1,"重複有","ERROR")))</f>
        <v/>
      </c>
    </row>
    <row r="133" spans="6:8">
      <c r="F133" s="60" t="s">
        <v>366</v>
      </c>
      <c r="G133" s="50"/>
      <c r="H133" s="7" t="str">
        <f>IF(G133="","",IF(COUNTIF('マスターデータ（非公表）'!C:C,Sheet2!F133)=1,"○",IF(COUNTIF('マスターデータ（非公表）'!C:C,Sheet2!F133)&gt;1,"重複有","ERROR")))</f>
        <v/>
      </c>
    </row>
    <row r="134" spans="6:8">
      <c r="F134" s="20" t="s">
        <v>199</v>
      </c>
      <c r="G134" s="65" t="s">
        <v>367</v>
      </c>
      <c r="H134" s="7" t="str">
        <f>IF(G134="","",IF(COUNTIF('マスターデータ（非公表）'!C:C,Sheet2!F134)=1,"○",IF(COUNTIF('マスターデータ（非公表）'!C:C,Sheet2!F134)&gt;1,"重複有","ERROR")))</f>
        <v>○</v>
      </c>
    </row>
    <row r="135" spans="6:8">
      <c r="F135" s="10" t="s">
        <v>200</v>
      </c>
      <c r="G135" s="70" t="s">
        <v>368</v>
      </c>
      <c r="H135" s="7" t="str">
        <f>IF(G135="","",IF(COUNTIF('マスターデータ（非公表）'!C:C,Sheet2!F135)=1,"○",IF(COUNTIF('マスターデータ（非公表）'!C:C,Sheet2!F135)&gt;1,"重複有","ERROR")))</f>
        <v>○</v>
      </c>
    </row>
    <row r="136" spans="6:8">
      <c r="F136" s="10" t="s">
        <v>201</v>
      </c>
      <c r="G136" s="70" t="s">
        <v>369</v>
      </c>
      <c r="H136" s="7" t="str">
        <f>IF(G136="","",IF(COUNTIF('マスターデータ（非公表）'!C:C,Sheet2!F136)=1,"○",IF(COUNTIF('マスターデータ（非公表）'!C:C,Sheet2!F136)&gt;1,"重複有","ERROR")))</f>
        <v>○</v>
      </c>
    </row>
    <row r="137" spans="6:8">
      <c r="F137" s="10" t="s">
        <v>202</v>
      </c>
      <c r="G137" s="70" t="s">
        <v>370</v>
      </c>
      <c r="H137" s="7" t="str">
        <f>IF(G137="","",IF(COUNTIF('マスターデータ（非公表）'!C:C,Sheet2!F137)=1,"○",IF(COUNTIF('マスターデータ（非公表）'!C:C,Sheet2!F137)&gt;1,"重複有","ERROR")))</f>
        <v>○</v>
      </c>
    </row>
    <row r="138" spans="6:8">
      <c r="F138" s="10" t="s">
        <v>203</v>
      </c>
      <c r="G138" s="70" t="s">
        <v>371</v>
      </c>
      <c r="H138" s="7" t="str">
        <f>IF(G138="","",IF(COUNTIF('マスターデータ（非公表）'!C:C,Sheet2!F138)=1,"○",IF(COUNTIF('マスターデータ（非公表）'!C:C,Sheet2!F138)&gt;1,"重複有","ERROR")))</f>
        <v>○</v>
      </c>
    </row>
    <row r="139" spans="6:8">
      <c r="F139" s="10" t="s">
        <v>204</v>
      </c>
      <c r="G139" s="70" t="s">
        <v>373</v>
      </c>
      <c r="H139" s="7" t="str">
        <f>IF(G139="","",IF(COUNTIF('マスターデータ（非公表）'!C:C,Sheet2!F139)=1,"○",IF(COUNTIF('マスターデータ（非公表）'!C:C,Sheet2!F139)&gt;1,"重複有","ERROR")))</f>
        <v>○</v>
      </c>
    </row>
    <row r="140" spans="6:8">
      <c r="F140" s="10" t="s">
        <v>205</v>
      </c>
      <c r="G140" s="70" t="s">
        <v>374</v>
      </c>
      <c r="H140" s="7" t="str">
        <f>IF(G140="","",IF(COUNTIF('マスターデータ（非公表）'!C:C,Sheet2!F140)=1,"○",IF(COUNTIF('マスターデータ（非公表）'!C:C,Sheet2!F140)&gt;1,"重複有","ERROR")))</f>
        <v>○</v>
      </c>
    </row>
    <row r="141" spans="6:8">
      <c r="F141" s="10" t="s">
        <v>206</v>
      </c>
      <c r="G141" s="70" t="s">
        <v>375</v>
      </c>
      <c r="H141" s="7" t="str">
        <f>IF(G141="","",IF(COUNTIF('マスターデータ（非公表）'!C:C,Sheet2!F141)=1,"○",IF(COUNTIF('マスターデータ（非公表）'!C:C,Sheet2!F141)&gt;1,"重複有","ERROR")))</f>
        <v>○</v>
      </c>
    </row>
    <row r="142" spans="6:8">
      <c r="F142" s="10" t="s">
        <v>207</v>
      </c>
      <c r="G142" s="70" t="s">
        <v>376</v>
      </c>
      <c r="H142" s="7" t="str">
        <f>IF(G142="","",IF(COUNTIF('マスターデータ（非公表）'!C:C,Sheet2!F142)=1,"○",IF(COUNTIF('マスターデータ（非公表）'!C:C,Sheet2!F142)&gt;1,"重複有","ERROR")))</f>
        <v>○</v>
      </c>
    </row>
    <row r="143" spans="6:8">
      <c r="F143" s="10" t="s">
        <v>208</v>
      </c>
      <c r="G143" s="70" t="s">
        <v>377</v>
      </c>
      <c r="H143" s="7" t="str">
        <f>IF(G143="","",IF(COUNTIF('マスターデータ（非公表）'!C:C,Sheet2!F143)=1,"○",IF(COUNTIF('マスターデータ（非公表）'!C:C,Sheet2!F143)&gt;1,"重複有","ERROR")))</f>
        <v>○</v>
      </c>
    </row>
    <row r="144" spans="6:8">
      <c r="F144" s="10" t="s">
        <v>209</v>
      </c>
      <c r="G144" s="70" t="s">
        <v>378</v>
      </c>
      <c r="H144" s="7" t="str">
        <f>IF(G144="","",IF(COUNTIF('マスターデータ（非公表）'!C:C,Sheet2!F144)=1,"○",IF(COUNTIF('マスターデータ（非公表）'!C:C,Sheet2!F144)&gt;1,"重複有","ERROR")))</f>
        <v>○</v>
      </c>
    </row>
    <row r="145" spans="6:8">
      <c r="F145" s="10" t="s">
        <v>210</v>
      </c>
      <c r="G145" s="70" t="s">
        <v>379</v>
      </c>
      <c r="H145" s="7" t="str">
        <f>IF(G145="","",IF(COUNTIF('マスターデータ（非公表）'!C:C,Sheet2!F145)=1,"○",IF(COUNTIF('マスターデータ（非公表）'!C:C,Sheet2!F145)&gt;1,"重複有","ERROR")))</f>
        <v>○</v>
      </c>
    </row>
    <row r="146" spans="6:8">
      <c r="F146" s="10" t="s">
        <v>211</v>
      </c>
      <c r="G146" s="70" t="s">
        <v>380</v>
      </c>
      <c r="H146" s="7" t="str">
        <f>IF(G146="","",IF(COUNTIF('マスターデータ（非公表）'!C:C,Sheet2!F146)=1,"○",IF(COUNTIF('マスターデータ（非公表）'!C:C,Sheet2!F146)&gt;1,"重複有","ERROR")))</f>
        <v>○</v>
      </c>
    </row>
    <row r="147" spans="6:8">
      <c r="F147" s="10" t="s">
        <v>212</v>
      </c>
      <c r="G147" s="70" t="s">
        <v>381</v>
      </c>
      <c r="H147" s="7" t="str">
        <f>IF(G147="","",IF(COUNTIF('マスターデータ（非公表）'!C:C,Sheet2!F147)=1,"○",IF(COUNTIF('マスターデータ（非公表）'!C:C,Sheet2!F147)&gt;1,"重複有","ERROR")))</f>
        <v>○</v>
      </c>
    </row>
    <row r="148" spans="6:8">
      <c r="F148" s="10" t="s">
        <v>213</v>
      </c>
      <c r="G148" s="70" t="s">
        <v>382</v>
      </c>
      <c r="H148" s="7" t="str">
        <f>IF(G148="","",IF(COUNTIF('マスターデータ（非公表）'!C:C,Sheet2!F148)=1,"○",IF(COUNTIF('マスターデータ（非公表）'!C:C,Sheet2!F148)&gt;1,"重複有","ERROR")))</f>
        <v>○</v>
      </c>
    </row>
    <row r="149" spans="6:8">
      <c r="F149" s="10" t="s">
        <v>214</v>
      </c>
      <c r="G149" s="70" t="s">
        <v>383</v>
      </c>
      <c r="H149" s="7" t="str">
        <f>IF(G149="","",IF(COUNTIF('マスターデータ（非公表）'!C:C,Sheet2!F149)=1,"○",IF(COUNTIF('マスターデータ（非公表）'!C:C,Sheet2!F149)&gt;1,"重複有","ERROR")))</f>
        <v>○</v>
      </c>
    </row>
    <row r="150" spans="6:8">
      <c r="F150" s="21" t="s">
        <v>215</v>
      </c>
      <c r="G150" s="70" t="s">
        <v>384</v>
      </c>
      <c r="H150" s="7" t="str">
        <f>IF(G150="","",IF(COUNTIF('マスターデータ（非公表）'!C:C,Sheet2!F150)=1,"○",IF(COUNTIF('マスターデータ（非公表）'!C:C,Sheet2!F150)&gt;1,"重複有","ERROR")))</f>
        <v>○</v>
      </c>
    </row>
    <row r="151" spans="6:8">
      <c r="F151" s="21" t="s">
        <v>216</v>
      </c>
      <c r="G151" s="70" t="s">
        <v>385</v>
      </c>
      <c r="H151" s="7" t="str">
        <f>IF(G151="","",IF(COUNTIF('マスターデータ（非公表）'!C:C,Sheet2!F151)=1,"○",IF(COUNTIF('マスターデータ（非公表）'!C:C,Sheet2!F151)&gt;1,"重複有","ERROR")))</f>
        <v>○</v>
      </c>
    </row>
    <row r="152" spans="6:8">
      <c r="F152" s="21" t="s">
        <v>217</v>
      </c>
      <c r="G152" s="70" t="s">
        <v>386</v>
      </c>
      <c r="H152" s="7" t="str">
        <f>IF(G152="","",IF(COUNTIF('マスターデータ（非公表）'!C:C,Sheet2!F152)=1,"○",IF(COUNTIF('マスターデータ（非公表）'!C:C,Sheet2!F152)&gt;1,"重複有","ERROR")))</f>
        <v>○</v>
      </c>
    </row>
    <row r="153" spans="6:8">
      <c r="F153" s="21" t="s">
        <v>218</v>
      </c>
      <c r="G153" s="70" t="s">
        <v>387</v>
      </c>
      <c r="H153" s="7" t="str">
        <f>IF(G153="","",IF(COUNTIF('マスターデータ（非公表）'!C:C,Sheet2!F153)=1,"○",IF(COUNTIF('マスターデータ（非公表）'!C:C,Sheet2!F153)&gt;1,"重複有","ERROR")))</f>
        <v>○</v>
      </c>
    </row>
    <row r="154" spans="6:8">
      <c r="F154" s="21" t="s">
        <v>219</v>
      </c>
      <c r="G154" s="72" t="s">
        <v>388</v>
      </c>
      <c r="H154" s="7" t="str">
        <f>IF(G154="","",IF(COUNTIF('マスターデータ（非公表）'!C:C,Sheet2!F154)=1,"○",IF(COUNTIF('マスターデータ（非公表）'!C:C,Sheet2!F154)&gt;1,"重複有","ERROR")))</f>
        <v>○</v>
      </c>
    </row>
    <row r="155" spans="6:8">
      <c r="F155" s="21" t="s">
        <v>220</v>
      </c>
      <c r="G155" s="72" t="s">
        <v>389</v>
      </c>
      <c r="H155" s="7" t="str">
        <f>IF(G155="","",IF(COUNTIF('マスターデータ（非公表）'!C:C,Sheet2!F155)=1,"○",IF(COUNTIF('マスターデータ（非公表）'!C:C,Sheet2!F155)&gt;1,"重複有","ERROR")))</f>
        <v>○</v>
      </c>
    </row>
    <row r="156" spans="6:8">
      <c r="F156" s="21" t="s">
        <v>221</v>
      </c>
      <c r="G156" s="72" t="s">
        <v>390</v>
      </c>
      <c r="H156" s="7" t="str">
        <f>IF(G156="","",IF(COUNTIF('マスターデータ（非公表）'!C:C,Sheet2!F156)=1,"○",IF(COUNTIF('マスターデータ（非公表）'!C:C,Sheet2!F156)&gt;1,"重複有","ERROR")))</f>
        <v>○</v>
      </c>
    </row>
    <row r="157" spans="6:8">
      <c r="F157" s="21" t="s">
        <v>222</v>
      </c>
      <c r="G157" s="72" t="s">
        <v>391</v>
      </c>
      <c r="H157" s="7" t="str">
        <f>IF(G157="","",IF(COUNTIF('マスターデータ（非公表）'!C:C,Sheet2!F157)=1,"○",IF(COUNTIF('マスターデータ（非公表）'!C:C,Sheet2!F157)&gt;1,"重複有","ERROR")))</f>
        <v>○</v>
      </c>
    </row>
    <row r="158" spans="6:8">
      <c r="F158" s="21" t="s">
        <v>223</v>
      </c>
      <c r="G158" s="72" t="s">
        <v>392</v>
      </c>
      <c r="H158" s="7" t="str">
        <f>IF(G158="","",IF(COUNTIF('マスターデータ（非公表）'!C:C,Sheet2!F158)=1,"○",IF(COUNTIF('マスターデータ（非公表）'!C:C,Sheet2!F158)&gt;1,"重複有","ERROR")))</f>
        <v>○</v>
      </c>
    </row>
    <row r="159" spans="6:8">
      <c r="F159" s="21" t="s">
        <v>224</v>
      </c>
      <c r="G159" s="72" t="s">
        <v>393</v>
      </c>
      <c r="H159" s="7" t="str">
        <f>IF(G159="","",IF(COUNTIF('マスターデータ（非公表）'!C:C,Sheet2!F159)=1,"○",IF(COUNTIF('マスターデータ（非公表）'!C:C,Sheet2!F159)&gt;1,"重複有","ERROR")))</f>
        <v>○</v>
      </c>
    </row>
    <row r="160" spans="6:8">
      <c r="F160" s="21" t="s">
        <v>225</v>
      </c>
      <c r="G160" s="72" t="s">
        <v>394</v>
      </c>
      <c r="H160" s="7" t="str">
        <f>IF(G160="","",IF(COUNTIF('マスターデータ（非公表）'!C:C,Sheet2!F160)=1,"○",IF(COUNTIF('マスターデータ（非公表）'!C:C,Sheet2!F160)&gt;1,"重複有","ERROR")))</f>
        <v>○</v>
      </c>
    </row>
    <row r="161" spans="6:8">
      <c r="F161" s="21" t="s">
        <v>2033</v>
      </c>
      <c r="G161" s="72" t="s">
        <v>395</v>
      </c>
      <c r="H161" s="7" t="str">
        <f>IF(G161="","",IF(COUNTIF('マスターデータ（非公表）'!C:C,Sheet2!F161)=1,"○",IF(COUNTIF('マスターデータ（非公表）'!C:C,Sheet2!F161)&gt;1,"重複有","ERROR")))</f>
        <v>○</v>
      </c>
    </row>
    <row r="162" spans="6:8">
      <c r="F162" s="21" t="s">
        <v>226</v>
      </c>
      <c r="G162" s="72" t="s">
        <v>396</v>
      </c>
      <c r="H162" s="7" t="str">
        <f>IF(G162="","",IF(COUNTIF('マスターデータ（非公表）'!C:C,Sheet2!F162)=1,"○",IF(COUNTIF('マスターデータ（非公表）'!C:C,Sheet2!F162)&gt;1,"重複有","ERROR")))</f>
        <v>○</v>
      </c>
    </row>
    <row r="163" spans="6:8">
      <c r="F163" s="21" t="s">
        <v>227</v>
      </c>
      <c r="G163" s="72" t="s">
        <v>397</v>
      </c>
      <c r="H163" s="7" t="str">
        <f>IF(G163="","",IF(COUNTIF('マスターデータ（非公表）'!C:C,Sheet2!F163)=1,"○",IF(COUNTIF('マスターデータ（非公表）'!C:C,Sheet2!F163)&gt;1,"重複有","ERROR")))</f>
        <v>○</v>
      </c>
    </row>
    <row r="164" spans="6:8">
      <c r="F164" s="21" t="s">
        <v>228</v>
      </c>
      <c r="G164" s="72" t="s">
        <v>398</v>
      </c>
      <c r="H164" s="7" t="str">
        <f>IF(G164="","",IF(COUNTIF('マスターデータ（非公表）'!C:C,Sheet2!F164)=1,"○",IF(COUNTIF('マスターデータ（非公表）'!C:C,Sheet2!F164)&gt;1,"重複有","ERROR")))</f>
        <v>○</v>
      </c>
    </row>
    <row r="165" spans="6:8">
      <c r="F165" s="21" t="s">
        <v>229</v>
      </c>
      <c r="G165" s="72" t="s">
        <v>399</v>
      </c>
      <c r="H165" s="7" t="str">
        <f>IF(G165="","",IF(COUNTIF('マスターデータ（非公表）'!C:C,Sheet2!F165)=1,"○",IF(COUNTIF('マスターデータ（非公表）'!C:C,Sheet2!F165)&gt;1,"重複有","ERROR")))</f>
        <v>○</v>
      </c>
    </row>
    <row r="166" spans="6:8">
      <c r="F166" s="21" t="s">
        <v>230</v>
      </c>
      <c r="G166" s="72" t="s">
        <v>400</v>
      </c>
      <c r="H166" s="7" t="str">
        <f>IF(G166="","",IF(COUNTIF('マスターデータ（非公表）'!C:C,Sheet2!F166)=1,"○",IF(COUNTIF('マスターデータ（非公表）'!C:C,Sheet2!F166)&gt;1,"重複有","ERROR")))</f>
        <v>○</v>
      </c>
    </row>
    <row r="167" spans="6:8">
      <c r="F167" s="21" t="s">
        <v>231</v>
      </c>
      <c r="G167" s="72" t="s">
        <v>401</v>
      </c>
      <c r="H167" s="7" t="str">
        <f>IF(G167="","",IF(COUNTIF('マスターデータ（非公表）'!C:C,Sheet2!F167)=1,"○",IF(COUNTIF('マスターデータ（非公表）'!C:C,Sheet2!F167)&gt;1,"重複有","ERROR")))</f>
        <v>○</v>
      </c>
    </row>
    <row r="168" spans="6:8">
      <c r="F168" s="21" t="s">
        <v>232</v>
      </c>
      <c r="G168" s="72" t="s">
        <v>402</v>
      </c>
      <c r="H168" s="7" t="str">
        <f>IF(G168="","",IF(COUNTIF('マスターデータ（非公表）'!C:C,Sheet2!F168)=1,"○",IF(COUNTIF('マスターデータ（非公表）'!C:C,Sheet2!F168)&gt;1,"重複有","ERROR")))</f>
        <v>○</v>
      </c>
    </row>
    <row r="169" spans="6:8">
      <c r="F169" s="21" t="s">
        <v>233</v>
      </c>
      <c r="G169" s="72" t="s">
        <v>403</v>
      </c>
      <c r="H169" s="7" t="str">
        <f>IF(G169="","",IF(COUNTIF('マスターデータ（非公表）'!C:C,Sheet2!F169)=1,"○",IF(COUNTIF('マスターデータ（非公表）'!C:C,Sheet2!F169)&gt;1,"重複有","ERROR")))</f>
        <v>○</v>
      </c>
    </row>
    <row r="170" spans="6:8">
      <c r="F170" s="21" t="s">
        <v>234</v>
      </c>
      <c r="G170" s="72" t="s">
        <v>404</v>
      </c>
      <c r="H170" s="7" t="str">
        <f>IF(G170="","",IF(COUNTIF('マスターデータ（非公表）'!C:C,Sheet2!F170)=1,"○",IF(COUNTIF('マスターデータ（非公表）'!C:C,Sheet2!F170)&gt;1,"重複有","ERROR")))</f>
        <v>○</v>
      </c>
    </row>
    <row r="171" spans="6:8">
      <c r="F171" s="21" t="s">
        <v>235</v>
      </c>
      <c r="G171" s="72" t="s">
        <v>405</v>
      </c>
      <c r="H171" s="7" t="str">
        <f>IF(G171="","",IF(COUNTIF('マスターデータ（非公表）'!C:C,Sheet2!F171)=1,"○",IF(COUNTIF('マスターデータ（非公表）'!C:C,Sheet2!F171)&gt;1,"重複有","ERROR")))</f>
        <v>○</v>
      </c>
    </row>
    <row r="172" spans="6:8">
      <c r="F172" s="21" t="s">
        <v>236</v>
      </c>
      <c r="G172" s="72" t="s">
        <v>406</v>
      </c>
      <c r="H172" s="7" t="str">
        <f>IF(G172="","",IF(COUNTIF('マスターデータ（非公表）'!C:C,Sheet2!F172)=1,"○",IF(COUNTIF('マスターデータ（非公表）'!C:C,Sheet2!F172)&gt;1,"重複有","ERROR")))</f>
        <v>○</v>
      </c>
    </row>
    <row r="173" spans="6:8">
      <c r="F173" s="10" t="s">
        <v>237</v>
      </c>
      <c r="G173" s="70" t="s">
        <v>407</v>
      </c>
      <c r="H173" s="7" t="str">
        <f>IF(G173="","",IF(COUNTIF('マスターデータ（非公表）'!C:C,Sheet2!F173)=1,"○",IF(COUNTIF('マスターデータ（非公表）'!C:C,Sheet2!F173)&gt;1,"重複有","ERROR")))</f>
        <v>○</v>
      </c>
    </row>
    <row r="174" spans="6:8">
      <c r="F174" s="10" t="s">
        <v>238</v>
      </c>
      <c r="G174" s="70" t="s">
        <v>408</v>
      </c>
      <c r="H174" s="7" t="str">
        <f>IF(G174="","",IF(COUNTIF('マスターデータ（非公表）'!C:C,Sheet2!F174)=1,"○",IF(COUNTIF('マスターデータ（非公表）'!C:C,Sheet2!F174)&gt;1,"重複有","ERROR")))</f>
        <v>○</v>
      </c>
    </row>
    <row r="175" spans="6:8">
      <c r="F175" s="26" t="s">
        <v>239</v>
      </c>
      <c r="G175" s="73" t="s">
        <v>409</v>
      </c>
      <c r="H175" s="7" t="str">
        <f>IF(G175="","",IF(COUNTIF('マスターデータ（非公表）'!C:C,Sheet2!F175)=1,"○",IF(COUNTIF('マスターデータ（非公表）'!C:C,Sheet2!F175)&gt;1,"重複有","ERROR")))</f>
        <v>○</v>
      </c>
    </row>
    <row r="176" spans="6:8">
      <c r="F176" s="10" t="s">
        <v>240</v>
      </c>
      <c r="G176" s="70" t="s">
        <v>410</v>
      </c>
      <c r="H176" s="7" t="str">
        <f>IF(G176="","",IF(COUNTIF('マスターデータ（非公表）'!C:C,Sheet2!F176)=1,"○",IF(COUNTIF('マスターデータ（非公表）'!C:C,Sheet2!F176)&gt;1,"重複有","ERROR")))</f>
        <v>○</v>
      </c>
    </row>
    <row r="177" spans="6:8">
      <c r="F177" s="10" t="s">
        <v>241</v>
      </c>
      <c r="G177" s="70" t="s">
        <v>411</v>
      </c>
      <c r="H177" s="7" t="str">
        <f>IF(G177="","",IF(COUNTIF('マスターデータ（非公表）'!C:C,Sheet2!F177)=1,"○",IF(COUNTIF('マスターデータ（非公表）'!C:C,Sheet2!F177)&gt;1,"重複有","ERROR")))</f>
        <v>○</v>
      </c>
    </row>
    <row r="178" spans="6:8">
      <c r="F178" s="26" t="s">
        <v>242</v>
      </c>
      <c r="G178" s="73" t="s">
        <v>412</v>
      </c>
      <c r="H178" s="7" t="str">
        <f>IF(G178="","",IF(COUNTIF('マスターデータ（非公表）'!C:C,Sheet2!F178)=1,"○",IF(COUNTIF('マスターデータ（非公表）'!C:C,Sheet2!F178)&gt;1,"重複有","ERROR")))</f>
        <v>○</v>
      </c>
    </row>
    <row r="179" spans="6:8">
      <c r="F179" s="21" t="s">
        <v>243</v>
      </c>
      <c r="G179" s="72" t="s">
        <v>413</v>
      </c>
      <c r="H179" s="7" t="str">
        <f>IF(G179="","",IF(COUNTIF('マスターデータ（非公表）'!C:C,Sheet2!F179)=1,"○",IF(COUNTIF('マスターデータ（非公表）'!C:C,Sheet2!F179)&gt;1,"重複有","ERROR")))</f>
        <v>○</v>
      </c>
    </row>
    <row r="180" spans="6:8">
      <c r="F180" s="21" t="s">
        <v>244</v>
      </c>
      <c r="G180" s="72" t="s">
        <v>414</v>
      </c>
      <c r="H180" s="7" t="str">
        <f>IF(G180="","",IF(COUNTIF('マスターデータ（非公表）'!C:C,Sheet2!F180)=1,"○",IF(COUNTIF('マスターデータ（非公表）'!C:C,Sheet2!F180)&gt;1,"重複有","ERROR")))</f>
        <v>○</v>
      </c>
    </row>
    <row r="181" spans="6:8">
      <c r="F181" s="10" t="s">
        <v>245</v>
      </c>
      <c r="G181" s="70" t="s">
        <v>415</v>
      </c>
      <c r="H181" s="7" t="str">
        <f>IF(G181="","",IF(COUNTIF('マスターデータ（非公表）'!C:C,Sheet2!F181)=1,"○",IF(COUNTIF('マスターデータ（非公表）'!C:C,Sheet2!F181)&gt;1,"重複有","ERROR")))</f>
        <v>○</v>
      </c>
    </row>
    <row r="182" spans="6:8">
      <c r="F182" s="26" t="s">
        <v>246</v>
      </c>
      <c r="G182" s="73" t="s">
        <v>416</v>
      </c>
      <c r="H182" s="7" t="str">
        <f>IF(G182="","",IF(COUNTIF('マスターデータ（非公表）'!C:C,Sheet2!F182)=1,"○",IF(COUNTIF('マスターデータ（非公表）'!C:C,Sheet2!F182)&gt;1,"重複有","ERROR")))</f>
        <v>○</v>
      </c>
    </row>
    <row r="183" spans="6:8">
      <c r="F183" s="10" t="s">
        <v>247</v>
      </c>
      <c r="G183" s="70" t="s">
        <v>417</v>
      </c>
      <c r="H183" s="7" t="str">
        <f>IF(G183="","",IF(COUNTIF('マスターデータ（非公表）'!C:C,Sheet2!F183)=1,"○",IF(COUNTIF('マスターデータ（非公表）'!C:C,Sheet2!F183)&gt;1,"重複有","ERROR")))</f>
        <v>○</v>
      </c>
    </row>
    <row r="184" spans="6:8">
      <c r="F184" s="26" t="s">
        <v>248</v>
      </c>
      <c r="G184" s="79" t="s">
        <v>418</v>
      </c>
      <c r="H184" s="7" t="str">
        <f>IF(G184="","",IF(COUNTIF('マスターデータ（非公表）'!C:C,Sheet2!F184)=1,"○",IF(COUNTIF('マスターデータ（非公表）'!C:C,Sheet2!F184)&gt;1,"重複有","ERROR")))</f>
        <v>○</v>
      </c>
    </row>
    <row r="185" spans="6:8">
      <c r="F185" s="10" t="s">
        <v>249</v>
      </c>
      <c r="G185" s="70" t="s">
        <v>419</v>
      </c>
      <c r="H185" s="7" t="str">
        <f>IF(G185="","",IF(COUNTIF('マスターデータ（非公表）'!C:C,Sheet2!F185)=1,"○",IF(COUNTIF('マスターデータ（非公表）'!C:C,Sheet2!F185)&gt;1,"重複有","ERROR")))</f>
        <v>○</v>
      </c>
    </row>
    <row r="186" spans="6:8">
      <c r="F186" s="10" t="s">
        <v>250</v>
      </c>
      <c r="G186" s="70" t="s">
        <v>420</v>
      </c>
      <c r="H186" s="7" t="str">
        <f>IF(G186="","",IF(COUNTIF('マスターデータ（非公表）'!C:C,Sheet2!F186)=1,"○",IF(COUNTIF('マスターデータ（非公表）'!C:C,Sheet2!F186)&gt;1,"重複有","ERROR")))</f>
        <v>○</v>
      </c>
    </row>
    <row r="187" spans="6:8">
      <c r="F187" s="10" t="s">
        <v>251</v>
      </c>
      <c r="G187" s="70" t="s">
        <v>421</v>
      </c>
      <c r="H187" s="7" t="str">
        <f>IF(G187="","",IF(COUNTIF('マスターデータ（非公表）'!C:C,Sheet2!F187)=1,"○",IF(COUNTIF('マスターデータ（非公表）'!C:C,Sheet2!F187)&gt;1,"重複有","ERROR")))</f>
        <v>○</v>
      </c>
    </row>
    <row r="188" spans="6:8">
      <c r="F188" s="9" t="s">
        <v>252</v>
      </c>
      <c r="G188" s="70" t="s">
        <v>422</v>
      </c>
      <c r="H188" s="7" t="str">
        <f>IF(G188="","",IF(COUNTIF('マスターデータ（非公表）'!C:C,Sheet2!F188)=1,"○",IF(COUNTIF('マスターデータ（非公表）'!C:C,Sheet2!F188)&gt;1,"重複有","ERROR")))</f>
        <v>○</v>
      </c>
    </row>
    <row r="189" spans="6:8">
      <c r="F189" s="28" t="s">
        <v>253</v>
      </c>
      <c r="G189" s="73" t="s">
        <v>423</v>
      </c>
      <c r="H189" s="7" t="str">
        <f>IF(G189="","",IF(COUNTIF('マスターデータ（非公表）'!C:C,Sheet2!F189)=1,"○",IF(COUNTIF('マスターデータ（非公表）'!C:C,Sheet2!F189)&gt;1,"重複有","ERROR")))</f>
        <v>○</v>
      </c>
    </row>
    <row r="190" spans="6:8">
      <c r="F190" s="9" t="s">
        <v>254</v>
      </c>
      <c r="G190" s="70" t="s">
        <v>424</v>
      </c>
      <c r="H190" s="7" t="str">
        <f>IF(G190="","",IF(COUNTIF('マスターデータ（非公表）'!C:C,Sheet2!F190)=1,"○",IF(COUNTIF('マスターデータ（非公表）'!C:C,Sheet2!F190)&gt;1,"重複有","ERROR")))</f>
        <v>○</v>
      </c>
    </row>
    <row r="191" spans="6:8">
      <c r="F191" s="28" t="s">
        <v>255</v>
      </c>
      <c r="G191" s="73" t="s">
        <v>425</v>
      </c>
      <c r="H191" s="7" t="str">
        <f>IF(G191="","",IF(COUNTIF('マスターデータ（非公表）'!C:C,Sheet2!F191)=1,"○",IF(COUNTIF('マスターデータ（非公表）'!C:C,Sheet2!F191)&gt;1,"重複有","ERROR")))</f>
        <v>○</v>
      </c>
    </row>
    <row r="192" spans="6:8">
      <c r="F192" s="21" t="s">
        <v>256</v>
      </c>
      <c r="G192" s="72" t="s">
        <v>426</v>
      </c>
      <c r="H192" s="7" t="str">
        <f>IF(G192="","",IF(COUNTIF('マスターデータ（非公表）'!C:C,Sheet2!F192)=1,"○",IF(COUNTIF('マスターデータ（非公表）'!C:C,Sheet2!F192)&gt;1,"重複有","ERROR")))</f>
        <v>○</v>
      </c>
    </row>
    <row r="193" spans="6:8">
      <c r="F193" s="21" t="s">
        <v>257</v>
      </c>
      <c r="G193" s="70" t="s">
        <v>427</v>
      </c>
      <c r="H193" s="7" t="str">
        <f>IF(G193="","",IF(COUNTIF('マスターデータ（非公表）'!C:C,Sheet2!F193)=1,"○",IF(COUNTIF('マスターデータ（非公表）'!C:C,Sheet2!F193)&gt;1,"重複有","ERROR")))</f>
        <v>○</v>
      </c>
    </row>
    <row r="194" spans="6:8">
      <c r="F194" s="10" t="s">
        <v>258</v>
      </c>
      <c r="G194" s="70" t="s">
        <v>428</v>
      </c>
      <c r="H194" s="7" t="str">
        <f>IF(G194="","",IF(COUNTIF('マスターデータ（非公表）'!C:C,Sheet2!F194)=1,"○",IF(COUNTIF('マスターデータ（非公表）'!C:C,Sheet2!F194)&gt;1,"重複有","ERROR")))</f>
        <v>○</v>
      </c>
    </row>
    <row r="195" spans="6:8">
      <c r="F195" s="10" t="s">
        <v>259</v>
      </c>
      <c r="G195" s="70" t="s">
        <v>429</v>
      </c>
      <c r="H195" s="7" t="str">
        <f>IF(G195="","",IF(COUNTIF('マスターデータ（非公表）'!C:C,Sheet2!F195)=1,"○",IF(COUNTIF('マスターデータ（非公表）'!C:C,Sheet2!F195)&gt;1,"重複有","ERROR")))</f>
        <v>○</v>
      </c>
    </row>
    <row r="196" spans="6:8">
      <c r="F196" s="10" t="s">
        <v>260</v>
      </c>
      <c r="G196" s="70" t="s">
        <v>430</v>
      </c>
      <c r="H196" s="7" t="str">
        <f>IF(G196="","",IF(COUNTIF('マスターデータ（非公表）'!C:C,Sheet2!F196)=1,"○",IF(COUNTIF('マスターデータ（非公表）'!C:C,Sheet2!F196)&gt;1,"重複有","ERROR")))</f>
        <v>○</v>
      </c>
    </row>
    <row r="197" spans="6:8">
      <c r="F197" s="10" t="s">
        <v>261</v>
      </c>
      <c r="G197" s="70" t="s">
        <v>431</v>
      </c>
      <c r="H197" s="7" t="str">
        <f>IF(G197="","",IF(COUNTIF('マスターデータ（非公表）'!C:C,Sheet2!F197)=1,"○",IF(COUNTIF('マスターデータ（非公表）'!C:C,Sheet2!F197)&gt;1,"重複有","ERROR")))</f>
        <v>○</v>
      </c>
    </row>
    <row r="198" spans="6:8">
      <c r="F198" s="10" t="s">
        <v>262</v>
      </c>
      <c r="G198" s="70" t="s">
        <v>432</v>
      </c>
      <c r="H198" s="7" t="str">
        <f>IF(G198="","",IF(COUNTIF('マスターデータ（非公表）'!C:C,Sheet2!F198)=1,"○",IF(COUNTIF('マスターデータ（非公表）'!C:C,Sheet2!F198)&gt;1,"重複有","ERROR")))</f>
        <v>○</v>
      </c>
    </row>
    <row r="199" spans="6:8">
      <c r="F199" s="10" t="s">
        <v>263</v>
      </c>
      <c r="G199" s="70" t="s">
        <v>433</v>
      </c>
      <c r="H199" s="7" t="str">
        <f>IF(G199="","",IF(COUNTIF('マスターデータ（非公表）'!C:C,Sheet2!F199)=1,"○",IF(COUNTIF('マスターデータ（非公表）'!C:C,Sheet2!F199)&gt;1,"重複有","ERROR")))</f>
        <v>○</v>
      </c>
    </row>
    <row r="200" spans="6:8">
      <c r="F200" s="10" t="s">
        <v>264</v>
      </c>
      <c r="G200" s="70" t="s">
        <v>434</v>
      </c>
      <c r="H200" s="7" t="str">
        <f>IF(G200="","",IF(COUNTIF('マスターデータ（非公表）'!C:C,Sheet2!F200)=1,"○",IF(COUNTIF('マスターデータ（非公表）'!C:C,Sheet2!F200)&gt;1,"重複有","ERROR")))</f>
        <v>○</v>
      </c>
    </row>
    <row r="201" spans="6:8">
      <c r="F201" s="10" t="s">
        <v>265</v>
      </c>
      <c r="G201" s="70" t="s">
        <v>435</v>
      </c>
      <c r="H201" s="7" t="str">
        <f>IF(G201="","",IF(COUNTIF('マスターデータ（非公表）'!C:C,Sheet2!F201)=1,"○",IF(COUNTIF('マスターデータ（非公表）'!C:C,Sheet2!F201)&gt;1,"重複有","ERROR")))</f>
        <v>○</v>
      </c>
    </row>
    <row r="202" spans="6:8">
      <c r="F202" s="10" t="s">
        <v>266</v>
      </c>
      <c r="G202" s="70" t="s">
        <v>436</v>
      </c>
      <c r="H202" s="7" t="str">
        <f>IF(G202="","",IF(COUNTIF('マスターデータ（非公表）'!C:C,Sheet2!F202)=1,"○",IF(COUNTIF('マスターデータ（非公表）'!C:C,Sheet2!F202)&gt;1,"重複有","ERROR")))</f>
        <v>○</v>
      </c>
    </row>
    <row r="203" spans="6:8">
      <c r="F203" s="10" t="s">
        <v>267</v>
      </c>
      <c r="G203" s="70" t="s">
        <v>437</v>
      </c>
      <c r="H203" s="7" t="str">
        <f>IF(G203="","",IF(COUNTIF('マスターデータ（非公表）'!C:C,Sheet2!F203)=1,"○",IF(COUNTIF('マスターデータ（非公表）'!C:C,Sheet2!F203)&gt;1,"重複有","ERROR")))</f>
        <v>○</v>
      </c>
    </row>
    <row r="204" spans="6:8">
      <c r="F204" s="10" t="s">
        <v>268</v>
      </c>
      <c r="G204" s="70" t="s">
        <v>438</v>
      </c>
      <c r="H204" s="7" t="str">
        <f>IF(G204="","",IF(COUNTIF('マスターデータ（非公表）'!C:C,Sheet2!F204)=1,"○",IF(COUNTIF('マスターデータ（非公表）'!C:C,Sheet2!F204)&gt;1,"重複有","ERROR")))</f>
        <v>○</v>
      </c>
    </row>
    <row r="205" spans="6:8">
      <c r="F205" s="25" t="s">
        <v>269</v>
      </c>
      <c r="G205" s="70" t="s">
        <v>439</v>
      </c>
      <c r="H205" s="7" t="str">
        <f>IF(G205="","",IF(COUNTIF('マスターデータ（非公表）'!C:C,Sheet2!F205)=1,"○",IF(COUNTIF('マスターデータ（非公表）'!C:C,Sheet2!F205)&gt;1,"重複有","ERROR")))</f>
        <v>○</v>
      </c>
    </row>
    <row r="206" spans="6:8">
      <c r="F206" s="9" t="s">
        <v>270</v>
      </c>
      <c r="G206" s="70" t="s">
        <v>440</v>
      </c>
      <c r="H206" s="7" t="str">
        <f>IF(G206="","",IF(COUNTIF('マスターデータ（非公表）'!C:C,Sheet2!F206)=1,"○",IF(COUNTIF('マスターデータ（非公表）'!C:C,Sheet2!F206)&gt;1,"重複有","ERROR")))</f>
        <v>○</v>
      </c>
    </row>
    <row r="207" spans="6:8">
      <c r="F207" s="9" t="s">
        <v>271</v>
      </c>
      <c r="G207" s="70" t="s">
        <v>441</v>
      </c>
      <c r="H207" s="7" t="str">
        <f>IF(G207="","",IF(COUNTIF('マスターデータ（非公表）'!C:C,Sheet2!F207)=1,"○",IF(COUNTIF('マスターデータ（非公表）'!C:C,Sheet2!F207)&gt;1,"重複有","ERROR")))</f>
        <v>○</v>
      </c>
    </row>
    <row r="208" spans="6:8">
      <c r="F208" s="10" t="s">
        <v>272</v>
      </c>
      <c r="G208" s="70" t="s">
        <v>442</v>
      </c>
      <c r="H208" s="7" t="str">
        <f>IF(G208="","",IF(COUNTIF('マスターデータ（非公表）'!C:C,Sheet2!F208)=1,"○",IF(COUNTIF('マスターデータ（非公表）'!C:C,Sheet2!F208)&gt;1,"重複有","ERROR")))</f>
        <v>○</v>
      </c>
    </row>
    <row r="209" spans="6:8">
      <c r="F209" s="10" t="s">
        <v>273</v>
      </c>
      <c r="G209" s="70" t="s">
        <v>443</v>
      </c>
      <c r="H209" s="7" t="str">
        <f>IF(G209="","",IF(COUNTIF('マスターデータ（非公表）'!C:C,Sheet2!F209)=1,"○",IF(COUNTIF('マスターデータ（非公表）'!C:C,Sheet2!F209)&gt;1,"重複有","ERROR")))</f>
        <v>○</v>
      </c>
    </row>
    <row r="210" spans="6:8">
      <c r="F210" s="24" t="s">
        <v>274</v>
      </c>
      <c r="G210" s="70" t="s">
        <v>444</v>
      </c>
      <c r="H210" s="7" t="str">
        <f>IF(G210="","",IF(COUNTIF('マスターデータ（非公表）'!C:C,Sheet2!F210)=1,"○",IF(COUNTIF('マスターデータ（非公表）'!C:C,Sheet2!F210)&gt;1,"重複有","ERROR")))</f>
        <v>○</v>
      </c>
    </row>
    <row r="211" spans="6:8">
      <c r="F211" s="10" t="s">
        <v>1976</v>
      </c>
      <c r="G211" s="73" t="s">
        <v>445</v>
      </c>
      <c r="H211" s="7" t="str">
        <f>IF(G211="","",IF(COUNTIF('マスターデータ（非公表）'!C:C,Sheet2!F211)=1,"○",IF(COUNTIF('マスターデータ（非公表）'!C:C,Sheet2!F211)&gt;1,"重複有","ERROR")))</f>
        <v>○</v>
      </c>
    </row>
    <row r="212" spans="6:8">
      <c r="F212" s="10" t="s">
        <v>275</v>
      </c>
      <c r="G212" s="70" t="s">
        <v>446</v>
      </c>
      <c r="H212" s="7" t="str">
        <f>IF(G212="","",IF(COUNTIF('マスターデータ（非公表）'!C:C,Sheet2!F212)=1,"○",IF(COUNTIF('マスターデータ（非公表）'!C:C,Sheet2!F212)&gt;1,"重複有","ERROR")))</f>
        <v>○</v>
      </c>
    </row>
    <row r="213" spans="6:8">
      <c r="F213" s="10" t="s">
        <v>276</v>
      </c>
      <c r="G213" s="70" t="s">
        <v>447</v>
      </c>
      <c r="H213" s="7" t="str">
        <f>IF(G213="","",IF(COUNTIF('マスターデータ（非公表）'!C:C,Sheet2!F213)=1,"○",IF(COUNTIF('マスターデータ（非公表）'!C:C,Sheet2!F213)&gt;1,"重複有","ERROR")))</f>
        <v>○</v>
      </c>
    </row>
    <row r="214" spans="6:8">
      <c r="F214" s="10" t="s">
        <v>277</v>
      </c>
      <c r="G214" s="70" t="s">
        <v>448</v>
      </c>
      <c r="H214" s="7" t="str">
        <f>IF(G214="","",IF(COUNTIF('マスターデータ（非公表）'!C:C,Sheet2!F214)=1,"○",IF(COUNTIF('マスターデータ（非公表）'!C:C,Sheet2!F214)&gt;1,"重複有","ERROR")))</f>
        <v>○</v>
      </c>
    </row>
    <row r="215" spans="6:8">
      <c r="F215" s="10" t="s">
        <v>278</v>
      </c>
      <c r="G215" s="70" t="s">
        <v>449</v>
      </c>
      <c r="H215" s="7" t="str">
        <f>IF(G215="","",IF(COUNTIF('マスターデータ（非公表）'!C:C,Sheet2!F215)=1,"○",IF(COUNTIF('マスターデータ（非公表）'!C:C,Sheet2!F215)&gt;1,"重複有","ERROR")))</f>
        <v>○</v>
      </c>
    </row>
    <row r="216" spans="6:8">
      <c r="F216" s="10" t="s">
        <v>279</v>
      </c>
      <c r="G216" s="76" t="s">
        <v>450</v>
      </c>
      <c r="H216" s="7" t="str">
        <f>IF(G216="","",IF(COUNTIF('マスターデータ（非公表）'!C:C,Sheet2!F216)=1,"○",IF(COUNTIF('マスターデータ（非公表）'!C:C,Sheet2!F216)&gt;1,"重複有","ERROR")))</f>
        <v>○</v>
      </c>
    </row>
    <row r="217" spans="6:8">
      <c r="F217" s="10" t="s">
        <v>280</v>
      </c>
      <c r="G217" s="76" t="s">
        <v>451</v>
      </c>
      <c r="H217" s="7" t="str">
        <f>IF(G217="","",IF(COUNTIF('マスターデータ（非公表）'!C:C,Sheet2!F217)=1,"○",IF(COUNTIF('マスターデータ（非公表）'!C:C,Sheet2!F217)&gt;1,"重複有","ERROR")))</f>
        <v>○</v>
      </c>
    </row>
    <row r="218" spans="6:8">
      <c r="F218" s="12" t="s">
        <v>281</v>
      </c>
      <c r="G218" s="76" t="s">
        <v>452</v>
      </c>
      <c r="H218" s="7" t="str">
        <f>IF(G218="","",IF(COUNTIF('マスターデータ（非公表）'!C:C,Sheet2!F218)=1,"○",IF(COUNTIF('マスターデータ（非公表）'!C:C,Sheet2!F218)&gt;1,"重複有","ERROR")))</f>
        <v>○</v>
      </c>
    </row>
    <row r="219" spans="6:8">
      <c r="F219" s="200" t="s">
        <v>1574</v>
      </c>
      <c r="G219" s="196" t="s">
        <v>1575</v>
      </c>
      <c r="H219" s="7" t="str">
        <f>IF(G219="","",IF(COUNTIF('マスターデータ（非公表）'!C:C,Sheet2!F219)=1,"○",IF(COUNTIF('マスターデータ（非公表）'!C:C,Sheet2!F219)&gt;1,"重複有","ERROR")))</f>
        <v>○</v>
      </c>
    </row>
    <row r="220" spans="6:8">
      <c r="F220" s="200" t="s">
        <v>1614</v>
      </c>
      <c r="G220" s="196" t="s">
        <v>1620</v>
      </c>
      <c r="H220" s="7" t="str">
        <f>IF(G220="","",IF(COUNTIF('マスターデータ（非公表）'!C:C,Sheet2!F220)=1,"○",IF(COUNTIF('マスターデータ（非公表）'!C:C,Sheet2!F220)&gt;1,"重複有","ERROR")))</f>
        <v>○</v>
      </c>
    </row>
    <row r="221" spans="6:8">
      <c r="F221" s="200" t="s">
        <v>1673</v>
      </c>
      <c r="G221" s="196" t="s">
        <v>1675</v>
      </c>
      <c r="H221" s="7" t="str">
        <f>IF(G221="","",IF(COUNTIF('マスターデータ（非公表）'!C:C,Sheet2!F221)=1,"○",IF(COUNTIF('マスターデータ（非公表）'!C:C,Sheet2!F221)&gt;1,"重複有","ERROR")))</f>
        <v>○</v>
      </c>
    </row>
    <row r="222" spans="6:8">
      <c r="F222" s="200" t="s">
        <v>1674</v>
      </c>
      <c r="G222" s="196" t="s">
        <v>1676</v>
      </c>
      <c r="H222" s="7" t="str">
        <f>IF(G222="","",IF(COUNTIF('マスターデータ（非公表）'!C:C,Sheet2!F222)=1,"○",IF(COUNTIF('マスターデータ（非公表）'!C:C,Sheet2!F222)&gt;1,"重複有","ERROR")))</f>
        <v>○</v>
      </c>
    </row>
    <row r="223" spans="6:8">
      <c r="F223" s="200" t="s">
        <v>1683</v>
      </c>
      <c r="G223" s="196" t="s">
        <v>1689</v>
      </c>
      <c r="H223" s="7" t="str">
        <f>IF(G223="","",IF(COUNTIF('マスターデータ（非公表）'!C:C,Sheet2!F223)=1,"○",IF(COUNTIF('マスターデータ（非公表）'!C:C,Sheet2!F223)&gt;1,"重複有","ERROR")))</f>
        <v>○</v>
      </c>
    </row>
    <row r="224" spans="6:8" ht="20">
      <c r="F224" s="200" t="s">
        <v>1975</v>
      </c>
      <c r="G224" s="196" t="s">
        <v>1703</v>
      </c>
      <c r="H224" s="7" t="str">
        <f>IF(G224="","",IF(COUNTIF('マスターデータ（非公表）'!C:C,Sheet2!F224)=1,"○",IF(COUNTIF('マスターデータ（非公表）'!C:C,Sheet2!F224)&gt;1,"重複有","ERROR")))</f>
        <v>○</v>
      </c>
    </row>
    <row r="225" spans="6:8">
      <c r="F225" s="200" t="s">
        <v>2021</v>
      </c>
      <c r="G225" s="196" t="s">
        <v>2027</v>
      </c>
      <c r="H225" s="7" t="str">
        <f>IF(G225="","",IF(COUNTIF('マスターデータ（非公表）'!C:C,Sheet2!F225)=1,"○",IF(COUNTIF('マスターデータ（非公表）'!C:C,Sheet2!F225)&gt;1,"重複有","ERROR")))</f>
        <v>○</v>
      </c>
    </row>
    <row r="226" spans="6:8">
      <c r="F226" s="81"/>
      <c r="G226" s="205"/>
      <c r="H226" s="7" t="str">
        <f>IF(G226="","",IF(COUNTIF('マスターデータ（非公表）'!C:C,Sheet2!F226)=1,"○",IF(COUNTIF('マスターデータ（非公表）'!C:C,Sheet2!F226)&gt;1,"重複有","ERROR")))</f>
        <v/>
      </c>
    </row>
    <row r="227" spans="6:8">
      <c r="F227" s="81"/>
      <c r="G227" s="205"/>
      <c r="H227" s="7" t="str">
        <f>IF(G227="","",IF(COUNTIF('マスターデータ（非公表）'!C:C,Sheet2!F227)=1,"○",IF(COUNTIF('マスターデータ（非公表）'!C:C,Sheet2!F227)&gt;1,"重複有","ERROR")))</f>
        <v/>
      </c>
    </row>
    <row r="228" spans="6:8">
      <c r="F228" s="60" t="s">
        <v>453</v>
      </c>
      <c r="G228" s="50"/>
      <c r="H228" s="7" t="str">
        <f>IF(G228="","",IF(COUNTIF('マスターデータ（非公表）'!C:C,Sheet2!F228)=1,"○",IF(COUNTIF('マスターデータ（非公表）'!C:C,Sheet2!F228)&gt;1,"重複有","ERROR")))</f>
        <v/>
      </c>
    </row>
    <row r="229" spans="6:8">
      <c r="F229" s="32" t="s">
        <v>282</v>
      </c>
      <c r="G229" s="65" t="s">
        <v>364</v>
      </c>
      <c r="H229" s="7" t="str">
        <f>IF(G229="","",IF(COUNTIF('マスターデータ（非公表）'!C:C,Sheet2!F229)=1,"○",IF(COUNTIF('マスターデータ（非公表）'!C:C,Sheet2!F229)&gt;1,"重複有","ERROR")))</f>
        <v>○</v>
      </c>
    </row>
    <row r="230" spans="6:8">
      <c r="F230" s="32" t="s">
        <v>283</v>
      </c>
      <c r="G230" s="72" t="s">
        <v>340</v>
      </c>
      <c r="H230" s="7" t="str">
        <f>IF(G230="","",IF(COUNTIF('マスターデータ（非公表）'!C:C,Sheet2!F230)=1,"○",IF(COUNTIF('マスターデータ（非公表）'!C:C,Sheet2!F230)&gt;1,"重複有","ERROR")))</f>
        <v>○</v>
      </c>
    </row>
    <row r="231" spans="6:8">
      <c r="F231" s="32" t="s">
        <v>284</v>
      </c>
      <c r="G231" s="72" t="s">
        <v>455</v>
      </c>
      <c r="H231" s="7" t="str">
        <f>IF(G231="","",IF(COUNTIF('マスターデータ（非公表）'!C:C,Sheet2!F231)=1,"○",IF(COUNTIF('マスターデータ（非公表）'!C:C,Sheet2!F231)&gt;1,"重複有","ERROR")))</f>
        <v>○</v>
      </c>
    </row>
    <row r="232" spans="6:8">
      <c r="F232" s="32" t="s">
        <v>285</v>
      </c>
      <c r="G232" s="72" t="s">
        <v>456</v>
      </c>
      <c r="H232" s="7" t="str">
        <f>IF(G232="","",IF(COUNTIF('マスターデータ（非公表）'!C:C,Sheet2!F232)=1,"○",IF(COUNTIF('マスターデータ（非公表）'!C:C,Sheet2!F232)&gt;1,"重複有","ERROR")))</f>
        <v>○</v>
      </c>
    </row>
    <row r="233" spans="6:8">
      <c r="F233" s="34" t="s">
        <v>286</v>
      </c>
      <c r="G233" s="70" t="s">
        <v>457</v>
      </c>
      <c r="H233" s="7" t="str">
        <f>IF(G233="","",IF(COUNTIF('マスターデータ（非公表）'!C:C,Sheet2!F233)=1,"○",IF(COUNTIF('マスターデータ（非公表）'!C:C,Sheet2!F233)&gt;1,"重複有","ERROR")))</f>
        <v>○</v>
      </c>
    </row>
    <row r="234" spans="6:8">
      <c r="F234" s="35" t="s">
        <v>354</v>
      </c>
      <c r="G234" s="70" t="s">
        <v>458</v>
      </c>
      <c r="H234" s="7" t="str">
        <f>IF(G234="","",IF(COUNTIF('マスターデータ（非公表）'!C:C,Sheet2!F234)=1,"○",IF(COUNTIF('マスターデータ（非公表）'!C:C,Sheet2!F234)&gt;1,"重複有","ERROR")))</f>
        <v>○</v>
      </c>
    </row>
    <row r="235" spans="6:8">
      <c r="F235" s="36" t="s">
        <v>287</v>
      </c>
      <c r="G235" s="70" t="s">
        <v>370</v>
      </c>
      <c r="H235" s="7" t="str">
        <f>IF(G235="","",IF(COUNTIF('マスターデータ（非公表）'!C:C,Sheet2!F235)=1,"○",IF(COUNTIF('マスターデータ（非公表）'!C:C,Sheet2!F235)&gt;1,"重複有","ERROR")))</f>
        <v>○</v>
      </c>
    </row>
    <row r="236" spans="6:8">
      <c r="F236" s="37" t="s">
        <v>288</v>
      </c>
      <c r="G236" s="76" t="s">
        <v>371</v>
      </c>
      <c r="H236" s="7" t="str">
        <f>IF(G236="","",IF(COUNTIF('マスターデータ（非公表）'!C:C,Sheet2!F236)=1,"○",IF(COUNTIF('マスターデータ（非公表）'!C:C,Sheet2!F236)&gt;1,"重複有","ERROR")))</f>
        <v>○</v>
      </c>
    </row>
    <row r="237" spans="6:8">
      <c r="F237" s="187" t="s">
        <v>289</v>
      </c>
      <c r="G237" s="75" t="s">
        <v>459</v>
      </c>
      <c r="H237" s="7" t="str">
        <f>IF(G237="","",IF(COUNTIF('マスターデータ（非公表）'!C:C,Sheet2!F237)=1,"○",IF(COUNTIF('マスターデータ（非公表）'!C:C,Sheet2!F237)&gt;1,"重複有","ERROR")))</f>
        <v>○</v>
      </c>
    </row>
    <row r="238" spans="6:8">
      <c r="F238" s="187" t="s">
        <v>1648</v>
      </c>
      <c r="G238" s="75" t="s">
        <v>467</v>
      </c>
      <c r="H238" s="7" t="str">
        <f>IF(G238="","",IF(COUNTIF('マスターデータ（非公表）'!C:C,Sheet2!F238)=1,"○",IF(COUNTIF('マスターデータ（非公表）'!C:C,Sheet2!F238)&gt;1,"重複有","ERROR")))</f>
        <v>○</v>
      </c>
    </row>
    <row r="239" spans="6:8">
      <c r="F239" s="206" t="s">
        <v>1653</v>
      </c>
      <c r="G239" s="205" t="s">
        <v>372</v>
      </c>
      <c r="H239" s="7" t="str">
        <f>IF(G239="","",IF(COUNTIF('マスターデータ（非公表）'!C:C,Sheet2!F239)=1,"○",IF(COUNTIF('マスターデータ（非公表）'!C:C,Sheet2!F239)&gt;1,"重複有","ERROR")))</f>
        <v>○</v>
      </c>
    </row>
    <row r="240" spans="6:8">
      <c r="F240" s="206" t="s">
        <v>1658</v>
      </c>
      <c r="G240" s="205" t="s">
        <v>373</v>
      </c>
      <c r="H240" s="7" t="str">
        <f>IF(G240="","",IF(COUNTIF('マスターデータ（非公表）'!C:C,Sheet2!F240)=1,"○",IF(COUNTIF('マスターデータ（非公表）'!C:C,Sheet2!F240)&gt;1,"重複有","ERROR")))</f>
        <v>○</v>
      </c>
    </row>
    <row r="241" spans="6:8">
      <c r="F241" s="206" t="s">
        <v>1770</v>
      </c>
      <c r="G241" s="205" t="s">
        <v>1780</v>
      </c>
      <c r="H241" s="7" t="str">
        <f>IF(G241="","",IF(COUNTIF('マスターデータ（非公表）'!C:C,Sheet2!F241)=1,"○",IF(COUNTIF('マスターデータ（非公表）'!C:C,Sheet2!F241)&gt;1,"重複有","ERROR")))</f>
        <v>○</v>
      </c>
    </row>
    <row r="242" spans="6:8">
      <c r="F242" s="206" t="s">
        <v>1774</v>
      </c>
      <c r="G242" s="205" t="s">
        <v>581</v>
      </c>
      <c r="H242" s="7" t="str">
        <f>IF(G242="","",IF(COUNTIF('マスターデータ（非公表）'!C:C,Sheet2!F242)=1,"○",IF(COUNTIF('マスターデータ（非公表）'!C:C,Sheet2!F242)&gt;1,"重複有","ERROR")))</f>
        <v>○</v>
      </c>
    </row>
    <row r="243" spans="6:8">
      <c r="F243" s="206" t="s">
        <v>2047</v>
      </c>
      <c r="G243" s="205" t="s">
        <v>2052</v>
      </c>
      <c r="H243" s="7" t="str">
        <f>IF(G243="","",IF(COUNTIF('マスターデータ（非公表）'!C:C,Sheet2!F243)=1,"○",IF(COUNTIF('マスターデータ（非公表）'!C:C,Sheet2!F243)&gt;1,"重複有","ERROR")))</f>
        <v>○</v>
      </c>
    </row>
    <row r="244" spans="6:8">
      <c r="F244" s="60" t="s">
        <v>463</v>
      </c>
      <c r="G244" s="50"/>
      <c r="H244" s="7" t="str">
        <f>IF(G244="","",IF(COUNTIF('マスターデータ（非公表）'!C:C,Sheet2!F244)=1,"○",IF(COUNTIF('マスターデータ（非公表）'!C:C,Sheet2!F244)&gt;1,"重複有","ERROR")))</f>
        <v/>
      </c>
    </row>
    <row r="245" spans="6:8">
      <c r="F245" s="41" t="s">
        <v>301</v>
      </c>
      <c r="G245" s="67" t="s">
        <v>335</v>
      </c>
      <c r="H245" s="7" t="str">
        <f>IF(G245="","",IF(COUNTIF('マスターデータ（非公表）'!C:C,Sheet2!F245)=1,"○",IF(COUNTIF('マスターデータ（非公表）'!C:C,Sheet2!F245)&gt;1,"重複有","ERROR")))</f>
        <v>○</v>
      </c>
    </row>
    <row r="246" spans="6:8">
      <c r="F246" s="71" t="s">
        <v>477</v>
      </c>
      <c r="G246" s="68"/>
      <c r="H246" s="7" t="str">
        <f>IF(G246="","",IF(COUNTIF('マスターデータ（非公表）'!C:C,Sheet2!F246)=1,"○",IF(COUNTIF('マスターデータ（非公表）'!C:C,Sheet2!F246)&gt;1,"重複有","ERROR")))</f>
        <v/>
      </c>
    </row>
    <row r="247" spans="6:8">
      <c r="F247" s="83"/>
      <c r="G247" s="68"/>
      <c r="H247" s="7" t="str">
        <f>IF(G247="","",IF(COUNTIF('マスターデータ（非公表）'!C:C,Sheet2!F247)=1,"○",IF(COUNTIF('マスターデータ（非公表）'!C:C,Sheet2!F247)&gt;1,"重複有","ERROR")))</f>
        <v/>
      </c>
    </row>
    <row r="248" spans="6:8">
      <c r="F248" s="71" t="s">
        <v>478</v>
      </c>
      <c r="G248" s="68"/>
      <c r="H248" s="7" t="str">
        <f>IF(G248="","",IF(COUNTIF('マスターデータ（非公表）'!C:C,Sheet2!F248)=1,"○",IF(COUNTIF('マスターデータ（非公表）'!C:C,Sheet2!F248)&gt;1,"重複有","ERROR")))</f>
        <v/>
      </c>
    </row>
    <row r="249" spans="6:8">
      <c r="F249" s="41" t="s">
        <v>2045</v>
      </c>
      <c r="G249" s="67" t="s">
        <v>335</v>
      </c>
      <c r="H249" s="7" t="str">
        <f>IF(G249="","",IF(COUNTIF('マスターデータ（非公表）'!C:C,Sheet2!F249)=1,"○",IF(COUNTIF('マスターデータ（非公表）'!C:C,Sheet2!F249)&gt;1,"重複有","ERROR")))</f>
        <v>○</v>
      </c>
    </row>
    <row r="250" spans="6:8">
      <c r="F250" s="71" t="s">
        <v>479</v>
      </c>
      <c r="G250" s="68"/>
      <c r="H250" s="7" t="str">
        <f>IF(G250="","",IF(COUNTIF('マスターデータ（非公表）'!C:C,Sheet2!F250)=1,"○",IF(COUNTIF('マスターデータ（非公表）'!C:C,Sheet2!F250)&gt;1,"重複有","ERROR")))</f>
        <v/>
      </c>
    </row>
    <row r="251" spans="6:8">
      <c r="F251" s="83"/>
      <c r="G251" s="68"/>
      <c r="H251" s="7" t="str">
        <f>IF(G251="","",IF(COUNTIF('マスターデータ（非公表）'!C:C,Sheet2!F251)=1,"○",IF(COUNTIF('マスターデータ（非公表）'!C:C,Sheet2!F251)&gt;1,"重複有","ERROR")))</f>
        <v/>
      </c>
    </row>
    <row r="252" spans="6:8">
      <c r="F252" s="71" t="s">
        <v>480</v>
      </c>
      <c r="G252" s="68"/>
      <c r="H252" s="7" t="str">
        <f>IF(G252="","",IF(COUNTIF('マスターデータ（非公表）'!C:C,Sheet2!F252)=1,"○",IF(COUNTIF('マスターデータ（非公表）'!C:C,Sheet2!F252)&gt;1,"重複有","ERROR")))</f>
        <v/>
      </c>
    </row>
    <row r="253" spans="6:8">
      <c r="F253" s="83"/>
      <c r="G253" s="68"/>
      <c r="H253" s="7" t="str">
        <f>IF(G253="","",IF(COUNTIF('マスターデータ（非公表）'!C:C,Sheet2!F253)=1,"○",IF(COUNTIF('マスターデータ（非公表）'!C:C,Sheet2!F253)&gt;1,"重複有","ERROR")))</f>
        <v/>
      </c>
    </row>
    <row r="254" spans="6:8">
      <c r="F254" s="71" t="s">
        <v>481</v>
      </c>
      <c r="G254" s="68"/>
      <c r="H254" s="7" t="str">
        <f>IF(G254="","",IF(COUNTIF('マスターデータ（非公表）'!C:C,Sheet2!F254)=1,"○",IF(COUNTIF('マスターデータ（非公表）'!C:C,Sheet2!F254)&gt;1,"重複有","ERROR")))</f>
        <v/>
      </c>
    </row>
    <row r="255" spans="6:8">
      <c r="F255" s="83"/>
      <c r="G255" s="68"/>
      <c r="H255" s="7" t="str">
        <f>IF(G255="","",IF(COUNTIF('マスターデータ（非公表）'!C:C,Sheet2!F255)=1,"○",IF(COUNTIF('マスターデータ（非公表）'!C:C,Sheet2!F255)&gt;1,"重複有","ERROR")))</f>
        <v/>
      </c>
    </row>
    <row r="256" spans="6:8">
      <c r="F256" s="71" t="s">
        <v>482</v>
      </c>
      <c r="G256" s="68"/>
      <c r="H256" s="7" t="str">
        <f>IF(G256="","",IF(COUNTIF('マスターデータ（非公表）'!C:C,Sheet2!F256)=1,"○",IF(COUNTIF('マスターデータ（非公表）'!C:C,Sheet2!F256)&gt;1,"重複有","ERROR")))</f>
        <v/>
      </c>
    </row>
    <row r="257" spans="6:8">
      <c r="F257" s="83"/>
      <c r="G257" s="68"/>
      <c r="H257" s="7" t="str">
        <f>IF(G257="","",IF(COUNTIF('マスターデータ（非公表）'!C:C,Sheet2!F257)=1,"○",IF(COUNTIF('マスターデータ（非公表）'!C:C,Sheet2!F257)&gt;1,"重複有","ERROR")))</f>
        <v/>
      </c>
    </row>
    <row r="258" spans="6:8">
      <c r="F258" s="71" t="s">
        <v>483</v>
      </c>
      <c r="G258" s="68"/>
      <c r="H258" s="7" t="str">
        <f>IF(G258="","",IF(COUNTIF('マスターデータ（非公表）'!C:C,Sheet2!F258)=1,"○",IF(COUNTIF('マスターデータ（非公表）'!C:C,Sheet2!F258)&gt;1,"重複有","ERROR")))</f>
        <v/>
      </c>
    </row>
    <row r="259" spans="6:8">
      <c r="F259" s="83"/>
      <c r="G259" s="68"/>
      <c r="H259" s="7" t="str">
        <f>IF(G259="","",IF(COUNTIF('マスターデータ（非公表）'!C:C,Sheet2!F259)=1,"○",IF(COUNTIF('マスターデータ（非公表）'!C:C,Sheet2!F259)&gt;1,"重複有","ERROR")))</f>
        <v/>
      </c>
    </row>
    <row r="260" spans="6:8">
      <c r="F260" s="60" t="s">
        <v>460</v>
      </c>
      <c r="G260" s="50"/>
      <c r="H260" s="7" t="str">
        <f>IF(G260="","",IF(COUNTIF('マスターデータ（非公表）'!C:C,Sheet2!F260)=1,"○",IF(COUNTIF('マスターデータ（非公表）'!C:C,Sheet2!F260)&gt;1,"重複有","ERROR")))</f>
        <v/>
      </c>
    </row>
    <row r="261" spans="6:8">
      <c r="F261" s="38" t="s">
        <v>290</v>
      </c>
      <c r="G261" s="65" t="s">
        <v>336</v>
      </c>
      <c r="H261" s="7" t="str">
        <f>IF(G261="","",IF(COUNTIF('マスターデータ（非公表）'!C:C,Sheet2!F261)=1,"○",IF(COUNTIF('マスターデータ（非公表）'!C:C,Sheet2!F261)&gt;1,"重複有","ERROR")))</f>
        <v>○</v>
      </c>
    </row>
    <row r="262" spans="6:8">
      <c r="F262" s="33" t="s">
        <v>291</v>
      </c>
      <c r="G262" s="70" t="s">
        <v>337</v>
      </c>
      <c r="H262" s="7" t="str">
        <f>IF(G262="","",IF(COUNTIF('マスターデータ（非公表）'!C:C,Sheet2!F262)=1,"○",IF(COUNTIF('マスターデータ（非公表）'!C:C,Sheet2!F262)&gt;1,"重複有","ERROR")))</f>
        <v>○</v>
      </c>
    </row>
    <row r="263" spans="6:8">
      <c r="F263" s="32" t="s">
        <v>292</v>
      </c>
      <c r="G263" s="70" t="s">
        <v>461</v>
      </c>
      <c r="H263" s="7" t="str">
        <f>IF(G263="","",IF(COUNTIF('マスターデータ（非公表）'!C:C,Sheet2!F263)=1,"○",IF(COUNTIF('マスターデータ（非公表）'!C:C,Sheet2!F263)&gt;1,"重複有","ERROR")))</f>
        <v>○</v>
      </c>
    </row>
    <row r="264" spans="6:8">
      <c r="F264" s="32" t="s">
        <v>293</v>
      </c>
      <c r="G264" s="70" t="s">
        <v>338</v>
      </c>
      <c r="H264" s="7" t="str">
        <f>IF(G264="","",IF(COUNTIF('マスターデータ（非公表）'!C:C,Sheet2!F264)=1,"○",IF(COUNTIF('マスターデータ（非公表）'!C:C,Sheet2!F264)&gt;1,"重複有","ERROR")))</f>
        <v>○</v>
      </c>
    </row>
    <row r="265" spans="6:8">
      <c r="F265" s="32" t="s">
        <v>294</v>
      </c>
      <c r="G265" s="70" t="s">
        <v>339</v>
      </c>
      <c r="H265" s="7" t="str">
        <f>IF(G265="","",IF(COUNTIF('マスターデータ（非公表）'!C:C,Sheet2!F265)=1,"○",IF(COUNTIF('マスターデータ（非公表）'!C:C,Sheet2!F265)&gt;1,"重複有","ERROR")))</f>
        <v>○</v>
      </c>
    </row>
    <row r="266" spans="6:8">
      <c r="F266" s="33" t="s">
        <v>295</v>
      </c>
      <c r="G266" s="72" t="s">
        <v>364</v>
      </c>
      <c r="H266" s="7" t="str">
        <f>IF(G266="","",IF(COUNTIF('マスターデータ（非公表）'!C:C,Sheet2!F266)=1,"○",IF(COUNTIF('マスターデータ（非公表）'!C:C,Sheet2!F266)&gt;1,"重複有","ERROR")))</f>
        <v>○</v>
      </c>
    </row>
    <row r="267" spans="6:8">
      <c r="F267" s="33" t="s">
        <v>296</v>
      </c>
      <c r="G267" s="70" t="s">
        <v>340</v>
      </c>
      <c r="H267" s="7" t="str">
        <f>IF(G267="","",IF(COUNTIF('マスターデータ（非公表）'!C:C,Sheet2!F267)=1,"○",IF(COUNTIF('マスターデータ（非公表）'!C:C,Sheet2!F267)&gt;1,"重複有","ERROR")))</f>
        <v>○</v>
      </c>
    </row>
    <row r="268" spans="6:8">
      <c r="F268" s="33" t="s">
        <v>297</v>
      </c>
      <c r="G268" s="70" t="s">
        <v>462</v>
      </c>
      <c r="H268" s="7" t="str">
        <f>IF(G268="","",IF(COUNTIF('マスターデータ（非公表）'!C:C,Sheet2!F268)=1,"○",IF(COUNTIF('マスターデータ（非公表）'!C:C,Sheet2!F268)&gt;1,"重複有","ERROR")))</f>
        <v>○</v>
      </c>
    </row>
    <row r="269" spans="6:8">
      <c r="F269" s="39" t="s">
        <v>298</v>
      </c>
      <c r="G269" s="70" t="s">
        <v>454</v>
      </c>
      <c r="H269" s="7" t="str">
        <f>IF(G269="","",IF(COUNTIF('マスターデータ（非公表）'!C:C,Sheet2!F269)=1,"○",IF(COUNTIF('マスターデータ（非公表）'!C:C,Sheet2!F269)&gt;1,"重複有","ERROR")))</f>
        <v>○</v>
      </c>
    </row>
    <row r="270" spans="6:8">
      <c r="F270" s="39" t="s">
        <v>299</v>
      </c>
      <c r="G270" s="70" t="s">
        <v>367</v>
      </c>
      <c r="H270" s="7" t="str">
        <f>IF(G270="","",IF(COUNTIF('マスターデータ（非公表）'!C:C,Sheet2!F270)=1,"○",IF(COUNTIF('マスターデータ（非公表）'!C:C,Sheet2!F270)&gt;1,"重複有","ERROR")))</f>
        <v>○</v>
      </c>
    </row>
    <row r="271" spans="6:8">
      <c r="F271" s="40" t="s">
        <v>300</v>
      </c>
      <c r="G271" s="196" t="s">
        <v>455</v>
      </c>
      <c r="H271" s="7" t="str">
        <f>IF(G271="","",IF(COUNTIF('マスターデータ（非公表）'!C:C,Sheet2!F271)=1,"○",IF(COUNTIF('マスターデータ（非公表）'!C:C,Sheet2!F271)&gt;1,"重複有","ERROR")))</f>
        <v>○</v>
      </c>
    </row>
    <row r="272" spans="6:8">
      <c r="F272" s="60" t="s">
        <v>484</v>
      </c>
      <c r="G272" s="54"/>
      <c r="H272" s="7" t="str">
        <f>IF(G272="","",IF(COUNTIF('マスターデータ（非公表）'!C:C,Sheet2!F272)=1,"○",IF(COUNTIF('マスターデータ（非公表）'!C:C,Sheet2!F272)&gt;1,"重複有","ERROR")))</f>
        <v/>
      </c>
    </row>
    <row r="273" spans="6:8">
      <c r="F273" s="82"/>
      <c r="G273" s="54"/>
      <c r="H273" s="7" t="str">
        <f>IF(G273="","",IF(COUNTIF('マスターデータ（非公表）'!C:C,Sheet2!F273)=1,"○",IF(COUNTIF('マスターデータ（非公表）'!C:C,Sheet2!F273)&gt;1,"重複有","ERROR")))</f>
        <v/>
      </c>
    </row>
    <row r="274" spans="6:8">
      <c r="F274" s="60" t="s">
        <v>464</v>
      </c>
      <c r="G274" s="50"/>
      <c r="H274" s="7" t="str">
        <f>IF(G274="","",IF(COUNTIF('マスターデータ（非公表）'!C:C,Sheet2!F274)=1,"○",IF(COUNTIF('マスターデータ（非公表）'!C:C,Sheet2!F274)&gt;1,"重複有","ERROR")))</f>
        <v/>
      </c>
    </row>
    <row r="275" spans="6:8">
      <c r="F275" s="42" t="s">
        <v>302</v>
      </c>
      <c r="G275" s="67" t="s">
        <v>335</v>
      </c>
      <c r="H275" s="7" t="str">
        <f>IF(G275="","",IF(COUNTIF('マスターデータ（非公表）'!C:C,Sheet2!F275)=1,"○",IF(COUNTIF('マスターデータ（非公表）'!C:C,Sheet2!F275)&gt;1,"重複有","ERROR")))</f>
        <v>○</v>
      </c>
    </row>
    <row r="276" spans="6:8">
      <c r="F276" s="57" t="s">
        <v>465</v>
      </c>
      <c r="G276" s="50"/>
      <c r="H276" s="7" t="str">
        <f>IF(G276="","",IF(COUNTIF('マスターデータ（非公表）'!C:C,Sheet2!F276)=1,"○",IF(COUNTIF('マスターデータ（非公表）'!C:C,Sheet2!F276)&gt;1,"重複有","ERROR")))</f>
        <v/>
      </c>
    </row>
    <row r="277" spans="6:8">
      <c r="F277" s="41" t="s">
        <v>303</v>
      </c>
      <c r="G277" s="67" t="s">
        <v>336</v>
      </c>
      <c r="H277" s="7" t="str">
        <f>IF(G277="","",IF(COUNTIF('マスターデータ（非公表）'!C:C,Sheet2!F277)=1,"○",IF(COUNTIF('マスターデータ（非公表）'!C:C,Sheet2!F277)&gt;1,"重複有","ERROR")))</f>
        <v>○</v>
      </c>
    </row>
    <row r="278" spans="6:8">
      <c r="F278" s="41" t="s">
        <v>1998</v>
      </c>
      <c r="G278" s="67" t="s">
        <v>2003</v>
      </c>
      <c r="H278" s="7" t="str">
        <f>IF(G278="","",IF(COUNTIF('マスターデータ（非公表）'!C:C,Sheet2!F278)=1,"○",IF(COUNTIF('マスターデータ（非公表）'!C:C,Sheet2!F278)&gt;1,"重複有","ERROR")))</f>
        <v>○</v>
      </c>
    </row>
    <row r="279" spans="6:8">
      <c r="F279" s="57" t="s">
        <v>466</v>
      </c>
      <c r="G279" s="50"/>
      <c r="H279" s="7" t="str">
        <f>IF(G279="","",IF(COUNTIF('マスターデータ（非公表）'!C:C,Sheet2!F279)=1,"○",IF(COUNTIF('マスターデータ（非公表）'!C:C,Sheet2!F279)&gt;1,"重複有","ERROR")))</f>
        <v/>
      </c>
    </row>
    <row r="280" spans="6:8">
      <c r="F280" s="38" t="s">
        <v>304</v>
      </c>
      <c r="G280" s="65" t="s">
        <v>337</v>
      </c>
      <c r="H280" s="7" t="str">
        <f>IF(G280="","",IF(COUNTIF('マスターデータ（非公表）'!C:C,Sheet2!F280)=1,"○",IF(COUNTIF('マスターデータ（非公表）'!C:C,Sheet2!F280)&gt;1,"重複有","ERROR")))</f>
        <v>○</v>
      </c>
    </row>
    <row r="281" spans="6:8">
      <c r="F281" s="33" t="s">
        <v>305</v>
      </c>
      <c r="G281" s="70" t="s">
        <v>364</v>
      </c>
      <c r="H281" s="7" t="str">
        <f>IF(G281="","",IF(COUNTIF('マスターデータ（非公表）'!C:C,Sheet2!F281)=1,"○",IF(COUNTIF('マスターデータ（非公表）'!C:C,Sheet2!F281)&gt;1,"重複有","ERROR")))</f>
        <v>○</v>
      </c>
    </row>
    <row r="282" spans="6:8">
      <c r="F282" s="32" t="s">
        <v>306</v>
      </c>
      <c r="G282" s="70" t="s">
        <v>340</v>
      </c>
      <c r="H282" s="7" t="str">
        <f>IF(G282="","",IF(COUNTIF('マスターデータ（非公表）'!C:C,Sheet2!F282)=1,"○",IF(COUNTIF('マスターデータ（非公表）'!C:C,Sheet2!F282)&gt;1,"重複有","ERROR")))</f>
        <v>○</v>
      </c>
    </row>
    <row r="283" spans="6:8">
      <c r="F283" s="32" t="s">
        <v>307</v>
      </c>
      <c r="G283" s="72" t="s">
        <v>367</v>
      </c>
      <c r="H283" s="7" t="str">
        <f>IF(G283="","",IF(COUNTIF('マスターデータ（非公表）'!C:C,Sheet2!F283)=1,"○",IF(COUNTIF('マスターデータ（非公表）'!C:C,Sheet2!F283)&gt;1,"重複有","ERROR")))</f>
        <v>○</v>
      </c>
    </row>
    <row r="284" spans="6:8">
      <c r="F284" s="33" t="s">
        <v>308</v>
      </c>
      <c r="G284" s="70" t="s">
        <v>455</v>
      </c>
      <c r="H284" s="7" t="str">
        <f>IF(G284="","",IF(COUNTIF('マスターデータ（非公表）'!C:C,Sheet2!F284)=1,"○",IF(COUNTIF('マスターデータ（非公表）'!C:C,Sheet2!F284)&gt;1,"重複有","ERROR")))</f>
        <v>○</v>
      </c>
    </row>
    <row r="285" spans="6:8">
      <c r="F285" s="43" t="s">
        <v>309</v>
      </c>
      <c r="G285" s="73" t="s">
        <v>456</v>
      </c>
      <c r="H285" s="7" t="str">
        <f>IF(G285="","",IF(COUNTIF('マスターデータ（非公表）'!C:C,Sheet2!F285)=1,"○",IF(COUNTIF('マスターデータ（非公表）'!C:C,Sheet2!F285)&gt;1,"重複有","ERROR")))</f>
        <v>○</v>
      </c>
    </row>
    <row r="286" spans="6:8">
      <c r="F286" s="32" t="s">
        <v>310</v>
      </c>
      <c r="G286" s="72" t="s">
        <v>368</v>
      </c>
      <c r="H286" s="7" t="str">
        <f>IF(G286="","",IF(COUNTIF('マスターデータ（非公表）'!C:C,Sheet2!F286)=1,"○",IF(COUNTIF('マスターデータ（非公表）'!C:C,Sheet2!F286)&gt;1,"重複有","ERROR")))</f>
        <v>○</v>
      </c>
    </row>
    <row r="287" spans="6:8">
      <c r="F287" s="32" t="s">
        <v>311</v>
      </c>
      <c r="G287" s="72" t="s">
        <v>457</v>
      </c>
      <c r="H287" s="7" t="str">
        <f>IF(G287="","",IF(COUNTIF('マスターデータ（非公表）'!C:C,Sheet2!F287)=1,"○",IF(COUNTIF('マスターデータ（非公表）'!C:C,Sheet2!F287)&gt;1,"重複有","ERROR")))</f>
        <v>○</v>
      </c>
    </row>
    <row r="288" spans="6:8">
      <c r="F288" s="33" t="s">
        <v>312</v>
      </c>
      <c r="G288" s="70" t="s">
        <v>369</v>
      </c>
      <c r="H288" s="7" t="str">
        <f>IF(G288="","",IF(COUNTIF('マスターデータ（非公表）'!C:C,Sheet2!F288)=1,"○",IF(COUNTIF('マスターデータ（非公表）'!C:C,Sheet2!F288)&gt;1,"重複有","ERROR")))</f>
        <v>○</v>
      </c>
    </row>
    <row r="289" spans="6:8">
      <c r="F289" s="33" t="s">
        <v>313</v>
      </c>
      <c r="G289" s="70" t="s">
        <v>458</v>
      </c>
      <c r="H289" s="7" t="str">
        <f>IF(G289="","",IF(COUNTIF('マスターデータ（非公表）'!C:C,Sheet2!F289)=1,"○",IF(COUNTIF('マスターデータ（非公表）'!C:C,Sheet2!F289)&gt;1,"重複有","ERROR")))</f>
        <v>○</v>
      </c>
    </row>
    <row r="290" spans="6:8">
      <c r="F290" s="44" t="s">
        <v>314</v>
      </c>
      <c r="G290" s="70" t="s">
        <v>370</v>
      </c>
      <c r="H290" s="7" t="str">
        <f>IF(G290="","",IF(COUNTIF('マスターデータ（非公表）'!C:C,Sheet2!F290)=1,"○",IF(COUNTIF('マスターデータ（非公表）'!C:C,Sheet2!F290)&gt;1,"重複有","ERROR")))</f>
        <v>○</v>
      </c>
    </row>
    <row r="291" spans="6:8">
      <c r="F291" s="45" t="s">
        <v>315</v>
      </c>
      <c r="G291" s="70" t="s">
        <v>371</v>
      </c>
      <c r="H291" s="7" t="str">
        <f>IF(G291="","",IF(COUNTIF('マスターデータ（非公表）'!C:C,Sheet2!F291)=1,"○",IF(COUNTIF('マスターデータ（非公表）'!C:C,Sheet2!F291)&gt;1,"重複有","ERROR")))</f>
        <v>○</v>
      </c>
    </row>
    <row r="292" spans="6:8">
      <c r="F292" s="33" t="s">
        <v>1991</v>
      </c>
      <c r="G292" s="70" t="s">
        <v>459</v>
      </c>
      <c r="H292" s="7" t="str">
        <f>IF(G292="","",IF(COUNTIF('マスターデータ（非公表）'!C:C,Sheet2!F292)=1,"○",IF(COUNTIF('マスターデータ（非公表）'!C:C,Sheet2!F292)&gt;1,"重複有","ERROR")))</f>
        <v>○</v>
      </c>
    </row>
    <row r="293" spans="6:8">
      <c r="F293" s="35" t="s">
        <v>316</v>
      </c>
      <c r="G293" s="70" t="s">
        <v>467</v>
      </c>
      <c r="H293" s="7" t="str">
        <f>IF(G293="","",IF(COUNTIF('マスターデータ（非公表）'!C:C,Sheet2!F293)=1,"○",IF(COUNTIF('マスターデータ（非公表）'!C:C,Sheet2!F293)&gt;1,"重複有","ERROR")))</f>
        <v>○</v>
      </c>
    </row>
    <row r="294" spans="6:8">
      <c r="F294" s="33" t="s">
        <v>317</v>
      </c>
      <c r="G294" s="70" t="s">
        <v>372</v>
      </c>
      <c r="H294" s="7" t="str">
        <f>IF(G294="","",IF(COUNTIF('マスターデータ（非公表）'!C:C,Sheet2!F294)=1,"○",IF(COUNTIF('マスターデータ（非公表）'!C:C,Sheet2!F294)&gt;1,"重複有","ERROR")))</f>
        <v>○</v>
      </c>
    </row>
    <row r="295" spans="6:8">
      <c r="F295" s="35" t="s">
        <v>318</v>
      </c>
      <c r="G295" s="70" t="s">
        <v>373</v>
      </c>
      <c r="H295" s="7" t="str">
        <f>IF(G295="","",IF(COUNTIF('マスターデータ（非公表）'!C:C,Sheet2!F295)=1,"○",IF(COUNTIF('マスターデータ（非公表）'!C:C,Sheet2!F295)&gt;1,"重複有","ERROR")))</f>
        <v>○</v>
      </c>
    </row>
    <row r="296" spans="6:8">
      <c r="F296" s="35" t="s">
        <v>319</v>
      </c>
      <c r="G296" s="63" t="s">
        <v>468</v>
      </c>
      <c r="H296" s="7" t="str">
        <f>IF(G296="","",IF(COUNTIF('マスターデータ（非公表）'!C:C,Sheet2!F296)=1,"○",IF(COUNTIF('マスターデータ（非公表）'!C:C,Sheet2!F296)&gt;1,"重複有","ERROR")))</f>
        <v>○</v>
      </c>
    </row>
    <row r="297" spans="6:8">
      <c r="F297" s="35" t="s">
        <v>1576</v>
      </c>
      <c r="G297" s="63" t="s">
        <v>581</v>
      </c>
      <c r="H297" s="7" t="str">
        <f>IF(G297="","",IF(COUNTIF('マスターデータ（非公表）'!C:C,Sheet2!F297)=1,"○",IF(COUNTIF('マスターデータ（非公表）'!C:C,Sheet2!F297)&gt;1,"重複有","ERROR")))</f>
        <v>○</v>
      </c>
    </row>
    <row r="298" spans="6:8">
      <c r="F298" s="201" t="s">
        <v>1577</v>
      </c>
      <c r="G298" s="196" t="s">
        <v>1573</v>
      </c>
      <c r="H298" s="7" t="str">
        <f>IF(G298="","",IF(COUNTIF('マスターデータ（非公表）'!C:C,Sheet2!F298)=1,"○",IF(COUNTIF('マスターデータ（非公表）'!C:C,Sheet2!F298)&gt;1,"重複有","ERROR")))</f>
        <v>○</v>
      </c>
    </row>
    <row r="299" spans="6:8">
      <c r="F299" s="203" t="s">
        <v>1604</v>
      </c>
      <c r="G299" s="202" t="s">
        <v>1605</v>
      </c>
      <c r="H299" s="7" t="str">
        <f>IF(G299="","",IF(COUNTIF('マスターデータ（非公表）'!C:C,Sheet2!F299)=1,"○",IF(COUNTIF('マスターデータ（非公表）'!C:C,Sheet2!F299)&gt;1,"重複有","ERROR")))</f>
        <v>○</v>
      </c>
    </row>
    <row r="300" spans="6:8">
      <c r="F300" s="203" t="s">
        <v>1608</v>
      </c>
      <c r="G300" s="68" t="s">
        <v>1619</v>
      </c>
      <c r="H300" s="7" t="str">
        <f>IF(G300="","",IF(COUNTIF('マスターデータ（非公表）'!C:C,Sheet2!F300)=1,"○",IF(COUNTIF('マスターデータ（非公表）'!C:C,Sheet2!F300)&gt;1,"重複有","ERROR")))</f>
        <v>○</v>
      </c>
    </row>
    <row r="301" spans="6:8">
      <c r="F301" s="203" t="s">
        <v>1642</v>
      </c>
      <c r="G301" s="68" t="s">
        <v>1643</v>
      </c>
      <c r="H301" s="7" t="str">
        <f>IF(G301="","",IF(COUNTIF('マスターデータ（非公表）'!C:C,Sheet2!F301)=1,"○",IF(COUNTIF('マスターデータ（非公表）'!C:C,Sheet2!F301)&gt;1,"重複有","ERROR")))</f>
        <v>○</v>
      </c>
    </row>
    <row r="302" spans="6:8">
      <c r="F302" s="217" t="s">
        <v>1744</v>
      </c>
      <c r="G302" s="68" t="s">
        <v>500</v>
      </c>
      <c r="H302" s="7" t="str">
        <f>IF(G302="","",IF(COUNTIF('マスターデータ（非公表）'!C:C,Sheet2!F302)=1,"○",IF(COUNTIF('マスターデータ（非公表）'!C:C,Sheet2!F302)&gt;1,"重複有","ERROR")))</f>
        <v>○</v>
      </c>
    </row>
    <row r="303" spans="6:8">
      <c r="F303" s="217" t="s">
        <v>1782</v>
      </c>
      <c r="G303" s="68" t="s">
        <v>1785</v>
      </c>
      <c r="H303" s="7" t="str">
        <f>IF(G303="","",IF(COUNTIF('マスターデータ（非公表）'!C:C,Sheet2!F303)=1,"○",IF(COUNTIF('マスターデータ（非公表）'!C:C,Sheet2!F303)&gt;1,"重複有","ERROR")))</f>
        <v>○</v>
      </c>
    </row>
    <row r="304" spans="6:8">
      <c r="F304" s="217" t="s">
        <v>2006</v>
      </c>
      <c r="G304" s="68" t="s">
        <v>2012</v>
      </c>
      <c r="H304" s="7" t="str">
        <f>IF(G304="","",IF(COUNTIF('マスターデータ（非公表）'!C:C,Sheet2!F304)=1,"○",IF(COUNTIF('マスターデータ（非公表）'!C:C,Sheet2!F304)&gt;1,"重複有","ERROR")))</f>
        <v>○</v>
      </c>
    </row>
    <row r="305" spans="6:8">
      <c r="F305" s="60" t="s">
        <v>469</v>
      </c>
      <c r="G305" s="50"/>
      <c r="H305" s="7" t="str">
        <f>IF(G305="","",IF(COUNTIF('マスターデータ（非公表）'!C:C,Sheet2!F305)=1,"○",IF(COUNTIF('マスターデータ（非公表）'!C:C,Sheet2!F305)&gt;1,"重複有","ERROR")))</f>
        <v/>
      </c>
    </row>
    <row r="306" spans="6:8">
      <c r="F306" s="42" t="s">
        <v>320</v>
      </c>
      <c r="G306" s="77" t="s">
        <v>337</v>
      </c>
      <c r="H306" s="7" t="str">
        <f>IF(G306="","",IF(COUNTIF('マスターデータ（非公表）'!C:C,Sheet2!F306)=1,"○",IF(COUNTIF('マスターデータ（非公表）'!C:C,Sheet2!F306)&gt;1,"重複有","ERROR")))</f>
        <v>○</v>
      </c>
    </row>
    <row r="307" spans="6:8">
      <c r="F307" s="71" t="s">
        <v>485</v>
      </c>
      <c r="G307" s="68"/>
      <c r="H307" s="7" t="str">
        <f>IF(G307="","",IF(COUNTIF('マスターデータ（非公表）'!C:C,Sheet2!F307)=1,"○",IF(COUNTIF('マスターデータ（非公表）'!C:C,Sheet2!F307)&gt;1,"重複有","ERROR")))</f>
        <v/>
      </c>
    </row>
    <row r="308" spans="6:8">
      <c r="F308" s="83"/>
      <c r="G308" s="68"/>
      <c r="H308" s="7" t="str">
        <f>IF(G308="","",IF(COUNTIF('マスターデータ（非公表）'!C:C,Sheet2!F308)=1,"○",IF(COUNTIF('マスターデータ（非公表）'!C:C,Sheet2!F308)&gt;1,"重複有","ERROR")))</f>
        <v/>
      </c>
    </row>
    <row r="309" spans="6:8">
      <c r="F309" s="57" t="s">
        <v>470</v>
      </c>
      <c r="G309" s="50"/>
      <c r="H309" s="7" t="str">
        <f>IF(G309="","",IF(COUNTIF('マスターデータ（非公表）'!C:C,Sheet2!F309)=1,"○",IF(COUNTIF('マスターデータ（非公表）'!C:C,Sheet2!F309)&gt;1,"重複有","ERROR")))</f>
        <v/>
      </c>
    </row>
    <row r="310" spans="6:8">
      <c r="F310" s="46" t="s">
        <v>321</v>
      </c>
      <c r="G310" s="77" t="s">
        <v>335</v>
      </c>
      <c r="H310" s="7" t="str">
        <f>IF(G310="","",IF(COUNTIF('マスターデータ（非公表）'!C:C,Sheet2!F310)=1,"○",IF(COUNTIF('マスターデータ（非公表）'!C:C,Sheet2!F310)&gt;1,"重複有","ERROR")))</f>
        <v>○</v>
      </c>
    </row>
    <row r="311" spans="6:8">
      <c r="F311" s="47" t="s">
        <v>322</v>
      </c>
      <c r="G311" s="67" t="s">
        <v>336</v>
      </c>
      <c r="H311" s="7" t="str">
        <f>IF(G311="","",IF(COUNTIF('マスターデータ（非公表）'!C:C,Sheet2!F311)=1,"○",IF(COUNTIF('マスターデータ（非公表）'!C:C,Sheet2!F311)&gt;1,"重複有","ERROR")))</f>
        <v>○</v>
      </c>
    </row>
    <row r="312" spans="6:8">
      <c r="F312" s="59" t="s">
        <v>486</v>
      </c>
      <c r="G312" s="68"/>
      <c r="H312" s="7" t="str">
        <f>IF(G312="","",IF(COUNTIF('マスターデータ（非公表）'!C:C,Sheet2!F312)=1,"○",IF(COUNTIF('マスターデータ（非公表）'!C:C,Sheet2!F312)&gt;1,"重複有","ERROR")))</f>
        <v/>
      </c>
    </row>
    <row r="313" spans="6:8">
      <c r="F313" s="80"/>
      <c r="G313" s="68"/>
      <c r="H313" s="7" t="str">
        <f>IF(G313="","",IF(COUNTIF('マスターデータ（非公表）'!C:C,Sheet2!F313)=1,"○",IF(COUNTIF('マスターデータ（非公表）'!C:C,Sheet2!F313)&gt;1,"重複有","ERROR")))</f>
        <v/>
      </c>
    </row>
    <row r="314" spans="6:8">
      <c r="F314" s="59" t="s">
        <v>487</v>
      </c>
      <c r="G314" s="68"/>
      <c r="H314" s="7" t="str">
        <f>IF(G314="","",IF(COUNTIF('マスターデータ（非公表）'!C:C,Sheet2!F314)=1,"○",IF(COUNTIF('マスターデータ（非公表）'!C:C,Sheet2!F314)&gt;1,"重複有","ERROR")))</f>
        <v/>
      </c>
    </row>
    <row r="315" spans="6:8">
      <c r="F315" s="80"/>
      <c r="G315" s="68"/>
      <c r="H315" s="7" t="str">
        <f>IF(G315="","",IF(COUNTIF('マスターデータ（非公表）'!C:C,Sheet2!F315)=1,"○",IF(COUNTIF('マスターデータ（非公表）'!C:C,Sheet2!F315)&gt;1,"重複有","ERROR")))</f>
        <v/>
      </c>
    </row>
    <row r="316" spans="6:8">
      <c r="F316" s="59" t="s">
        <v>488</v>
      </c>
      <c r="G316" s="68"/>
      <c r="H316" s="7" t="str">
        <f>IF(G316="","",IF(COUNTIF('マスターデータ（非公表）'!C:C,Sheet2!F316)=1,"○",IF(COUNTIF('マスターデータ（非公表）'!C:C,Sheet2!F316)&gt;1,"重複有","ERROR")))</f>
        <v/>
      </c>
    </row>
    <row r="317" spans="6:8">
      <c r="F317" s="80"/>
      <c r="G317" s="68"/>
      <c r="H317" s="7" t="str">
        <f>IF(G317="","",IF(COUNTIF('マスターデータ（非公表）'!C:C,Sheet2!F317)=1,"○",IF(COUNTIF('マスターデータ（非公表）'!C:C,Sheet2!F317)&gt;1,"重複有","ERROR")))</f>
        <v/>
      </c>
    </row>
    <row r="318" spans="6:8">
      <c r="F318" s="59" t="s">
        <v>489</v>
      </c>
      <c r="G318" s="68"/>
      <c r="H318" s="7" t="str">
        <f>IF(G318="","",IF(COUNTIF('マスターデータ（非公表）'!C:C,Sheet2!F318)=1,"○",IF(COUNTIF('マスターデータ（非公表）'!C:C,Sheet2!F318)&gt;1,"重複有","ERROR")))</f>
        <v/>
      </c>
    </row>
    <row r="319" spans="6:8">
      <c r="F319" s="80"/>
      <c r="G319" s="68"/>
      <c r="H319" s="7" t="str">
        <f>IF(G319="","",IF(COUNTIF('マスターデータ（非公表）'!C:C,Sheet2!F319)=1,"○",IF(COUNTIF('マスターデータ（非公表）'!C:C,Sheet2!F319)&gt;1,"重複有","ERROR")))</f>
        <v/>
      </c>
    </row>
    <row r="320" spans="6:8">
      <c r="F320" s="60" t="s">
        <v>473</v>
      </c>
      <c r="G320" s="50"/>
      <c r="H320" s="7" t="str">
        <f>IF(G320="","",IF(COUNTIF('マスターデータ（非公表）'!C:C,Sheet2!F320)=1,"○",IF(COUNTIF('マスターデータ（非公表）'!C:C,Sheet2!F320)&gt;1,"重複有","ERROR")))</f>
        <v/>
      </c>
    </row>
    <row r="321" spans="6:8">
      <c r="F321" s="195" t="s">
        <v>323</v>
      </c>
      <c r="G321" s="78" t="s">
        <v>335</v>
      </c>
      <c r="H321" s="7" t="str">
        <f>IF(G321="","",IF(COUNTIF('マスターデータ（非公表）'!C:C,Sheet2!F321)=1,"○",IF(COUNTIF('マスターデータ（非公表）'!C:C,Sheet2!F321)&gt;1,"重複有","ERROR")))</f>
        <v>○</v>
      </c>
    </row>
    <row r="322" spans="6:8">
      <c r="F322" s="57" t="s">
        <v>471</v>
      </c>
      <c r="G322" s="50"/>
      <c r="H322" s="7" t="str">
        <f>IF(G322="","",IF(COUNTIF('マスターデータ（非公表）'!C:C,Sheet2!F322)=1,"○",IF(COUNTIF('マスターデータ（非公表）'!C:C,Sheet2!F322)&gt;1,"重複有","ERROR")))</f>
        <v/>
      </c>
    </row>
    <row r="323" spans="6:8">
      <c r="F323" s="84" t="s">
        <v>1990</v>
      </c>
      <c r="G323" s="78" t="s">
        <v>335</v>
      </c>
      <c r="H323" s="7" t="str">
        <f>IF(G323="","",IF(COUNTIF('マスターデータ（非公表）'!C:C,Sheet2!F323)=1,"○",IF(COUNTIF('マスターデータ（非公表）'!C:C,Sheet2!F323)&gt;1,"重複有","ERROR")))</f>
        <v>○</v>
      </c>
    </row>
    <row r="324" spans="6:8">
      <c r="F324" s="60" t="s">
        <v>472</v>
      </c>
      <c r="G324" s="50"/>
      <c r="H324" s="7" t="str">
        <f>IF(G324="","",IF(COUNTIF('マスターデータ（非公表）'!C:C,Sheet2!F324)=1,"○",IF(COUNTIF('マスターデータ（非公表）'!C:C,Sheet2!F324)&gt;1,"重複有","ERROR")))</f>
        <v/>
      </c>
    </row>
    <row r="325" spans="6:8">
      <c r="F325" s="82"/>
      <c r="G325" s="50"/>
      <c r="H325" s="7" t="str">
        <f>IF(G325="","",IF(COUNTIF('マスターデータ（非公表）'!C:C,Sheet2!F325)=1,"○",IF(COUNTIF('マスターデータ（非公表）'!C:C,Sheet2!F325)&gt;1,"重複有","ERROR")))</f>
        <v/>
      </c>
    </row>
    <row r="326" spans="6:8">
      <c r="F326" s="60" t="s">
        <v>490</v>
      </c>
      <c r="G326" s="50"/>
      <c r="H326" s="7" t="str">
        <f>IF(G326="","",IF(COUNTIF('マスターデータ（非公表）'!C:C,Sheet2!F326)=1,"○",IF(COUNTIF('マスターデータ（非公表）'!C:C,Sheet2!F326)&gt;1,"重複有","ERROR")))</f>
        <v/>
      </c>
    </row>
    <row r="327" spans="6:8">
      <c r="F327" s="82"/>
      <c r="G327" s="50"/>
      <c r="H327" s="7" t="str">
        <f>IF(G327="","",IF(COUNTIF('マスターデータ（非公表）'!C:C,Sheet2!F327)=1,"○",IF(COUNTIF('マスターデータ（非公表）'!C:C,Sheet2!F327)&gt;1,"重複有","ERROR")))</f>
        <v/>
      </c>
    </row>
    <row r="328" spans="6:8">
      <c r="F328" s="60" t="s">
        <v>491</v>
      </c>
      <c r="G328" s="50"/>
      <c r="H328" s="7" t="str">
        <f>IF(G328="","",IF(COUNTIF('マスターデータ（非公表）'!C:C,Sheet2!F328)=1,"○",IF(COUNTIF('マスターデータ（非公表）'!C:C,Sheet2!F328)&gt;1,"重複有","ERROR")))</f>
        <v/>
      </c>
    </row>
    <row r="329" spans="6:8">
      <c r="F329" s="82"/>
      <c r="G329" s="50"/>
      <c r="H329" s="7" t="str">
        <f>IF(G329="","",IF(COUNTIF('マスターデータ（非公表）'!C:C,Sheet2!F329)=1,"○",IF(COUNTIF('マスターデータ（非公表）'!C:C,Sheet2!F329)&gt;1,"重複有","ERROR")))</f>
        <v/>
      </c>
    </row>
    <row r="330" spans="6:8">
      <c r="F330" s="60" t="s">
        <v>474</v>
      </c>
      <c r="G330" s="50"/>
      <c r="H330" s="7" t="str">
        <f>IF(G330="","",IF(COUNTIF('マスターデータ（非公表）'!C:C,Sheet2!F330)=1,"○",IF(COUNTIF('マスターデータ（非公表）'!C:C,Sheet2!F330)&gt;1,"重複有","ERROR")))</f>
        <v/>
      </c>
    </row>
    <row r="331" spans="6:8">
      <c r="F331" s="48" t="s">
        <v>324</v>
      </c>
      <c r="G331" s="79" t="s">
        <v>335</v>
      </c>
      <c r="H331" s="7" t="str">
        <f>IF(G331="","",IF(COUNTIF('マスターデータ（非公表）'!C:C,Sheet2!F331)=1,"○",IF(COUNTIF('マスターデータ（非公表）'!C:C,Sheet2!F331)&gt;1,"重複有","ERROR")))</f>
        <v>○</v>
      </c>
    </row>
    <row r="332" spans="6:8">
      <c r="F332" s="22" t="s">
        <v>325</v>
      </c>
      <c r="G332" s="72" t="s">
        <v>336</v>
      </c>
      <c r="H332" s="7" t="str">
        <f>IF(G332="","",IF(COUNTIF('マスターデータ（非公表）'!C:C,Sheet2!F332)=1,"○",IF(COUNTIF('マスターデータ（非公表）'!C:C,Sheet2!F332)&gt;1,"重複有","ERROR")))</f>
        <v>○</v>
      </c>
    </row>
    <row r="333" spans="6:8">
      <c r="F333" s="23" t="s">
        <v>326</v>
      </c>
      <c r="G333" s="70" t="s">
        <v>337</v>
      </c>
      <c r="H333" s="7" t="str">
        <f>IF(G333="","",IF(COUNTIF('マスターデータ（非公表）'!C:C,Sheet2!F333)=1,"○",IF(COUNTIF('マスターデータ（非公表）'!C:C,Sheet2!F333)&gt;1,"重複有","ERROR")))</f>
        <v>○</v>
      </c>
    </row>
    <row r="334" spans="6:8">
      <c r="F334" s="24" t="s">
        <v>327</v>
      </c>
      <c r="G334" s="73" t="s">
        <v>461</v>
      </c>
      <c r="H334" s="7" t="str">
        <f>IF(G334="","",IF(COUNTIF('マスターデータ（非公表）'!C:C,Sheet2!F334)=1,"○",IF(COUNTIF('マスターデータ（非公表）'!C:C,Sheet2!F334)&gt;1,"重複有","ERROR")))</f>
        <v>○</v>
      </c>
    </row>
    <row r="335" spans="6:8">
      <c r="F335" s="27" t="s">
        <v>328</v>
      </c>
      <c r="G335" s="74" t="s">
        <v>338</v>
      </c>
      <c r="H335" s="7" t="str">
        <f>IF(G335="","",IF(COUNTIF('マスターデータ（非公表）'!C:C,Sheet2!F335)=1,"○",IF(COUNTIF('マスターデータ（非公表）'!C:C,Sheet2!F335)&gt;1,"重複有","ERROR")))</f>
        <v>○</v>
      </c>
    </row>
    <row r="336" spans="6:8">
      <c r="F336" s="23" t="s">
        <v>329</v>
      </c>
      <c r="G336" s="70" t="s">
        <v>339</v>
      </c>
      <c r="H336" s="7" t="str">
        <f>IF(G336="","",IF(COUNTIF('マスターデータ（非公表）'!C:C,Sheet2!F336)=1,"○",IF(COUNTIF('マスターデータ（非公表）'!C:C,Sheet2!F336)&gt;1,"重複有","ERROR")))</f>
        <v>○</v>
      </c>
    </row>
    <row r="337" spans="6:8">
      <c r="F337" s="10" t="s">
        <v>330</v>
      </c>
      <c r="G337" s="70" t="s">
        <v>364</v>
      </c>
      <c r="H337" s="7" t="str">
        <f>IF(G337="","",IF(COUNTIF('マスターデータ（非公表）'!C:C,Sheet2!F337)=1,"○",IF(COUNTIF('マスターデータ（非公表）'!C:C,Sheet2!F337)&gt;1,"重複有","ERROR")))</f>
        <v>○</v>
      </c>
    </row>
    <row r="338" spans="6:8">
      <c r="F338" s="25" t="s">
        <v>331</v>
      </c>
      <c r="G338" s="70" t="s">
        <v>340</v>
      </c>
      <c r="H338" s="7" t="str">
        <f>IF(G338="","",IF(COUNTIF('マスターデータ（非公表）'!C:C,Sheet2!F338)=1,"○",IF(COUNTIF('マスターデータ（非公表）'!C:C,Sheet2!F338)&gt;1,"重複有","ERROR")))</f>
        <v>○</v>
      </c>
    </row>
    <row r="339" spans="6:8">
      <c r="F339" s="185" t="s">
        <v>1622</v>
      </c>
      <c r="G339" s="68" t="s">
        <v>454</v>
      </c>
      <c r="H339" s="7" t="str">
        <f>IF(G339="","",IF(COUNTIF('マスターデータ（非公表）'!C:C,Sheet2!F339)=1,"○",IF(COUNTIF('マスターデータ（非公表）'!C:C,Sheet2!F339)&gt;1,"重複有","ERROR")))</f>
        <v>○</v>
      </c>
    </row>
    <row r="340" spans="6:8">
      <c r="F340" s="216" t="s">
        <v>2028</v>
      </c>
      <c r="G340" s="68" t="s">
        <v>367</v>
      </c>
      <c r="H340" s="7" t="str">
        <f>IF(G340="","",IF(COUNTIF('マスターデータ（非公表）'!C:C,Sheet2!F340)=1,"○",IF(COUNTIF('マスターデータ（非公表）'!C:C,Sheet2!F340)&gt;1,"重複有","ERROR")))</f>
        <v>○</v>
      </c>
    </row>
    <row r="341" spans="6:8">
      <c r="F341" s="59" t="s">
        <v>492</v>
      </c>
      <c r="G341" s="68"/>
      <c r="H341" s="7" t="str">
        <f>IF(G341="","",IF(COUNTIF('マスターデータ（非公表）'!C:C,Sheet2!F341)=1,"○",IF(COUNTIF('マスターデータ（非公表）'!C:C,Sheet2!F341)&gt;1,"重複有","ERROR")))</f>
        <v/>
      </c>
    </row>
    <row r="342" spans="6:8">
      <c r="F342" s="80"/>
      <c r="G342" s="68"/>
      <c r="H342" s="7" t="str">
        <f>IF(G342="","",IF(COUNTIF('マスターデータ（非公表）'!C:C,Sheet2!F342)=1,"○",IF(COUNTIF('マスターデータ（非公表）'!C:C,Sheet2!F342)&gt;1,"重複有","ERROR")))</f>
        <v/>
      </c>
    </row>
    <row r="343" spans="6:8">
      <c r="F343" s="60" t="s">
        <v>475</v>
      </c>
      <c r="G343" s="50"/>
      <c r="H343" s="7" t="str">
        <f>IF(G343="","",IF(COUNTIF('マスターデータ（非公表）'!C:C,Sheet2!F343)=1,"○",IF(COUNTIF('マスターデータ（非公表）'!C:C,Sheet2!F343)&gt;1,"重複有","ERROR")))</f>
        <v/>
      </c>
    </row>
    <row r="344" spans="6:8">
      <c r="F344" s="46" t="s">
        <v>332</v>
      </c>
      <c r="G344" s="77" t="s">
        <v>335</v>
      </c>
      <c r="H344" s="7" t="str">
        <f>IF(G344="","",IF(COUNTIF('マスターデータ（非公表）'!C:C,Sheet2!F344)=1,"○",IF(COUNTIF('マスターデータ（非公表）'!C:C,Sheet2!F344)&gt;1,"重複有","ERROR")))</f>
        <v>○</v>
      </c>
    </row>
    <row r="345" spans="6:8">
      <c r="F345" s="59" t="s">
        <v>493</v>
      </c>
      <c r="G345" s="50"/>
      <c r="H345" s="7" t="str">
        <f>IF(G345="","",IF(COUNTIF('マスターデータ（非公表）'!C:C,Sheet2!F345)=1,"○",IF(COUNTIF('マスターデータ（非公表）'!C:C,Sheet2!F345)&gt;1,"重複有","ERROR")))</f>
        <v/>
      </c>
    </row>
    <row r="346" spans="6:8">
      <c r="F346" s="80"/>
      <c r="G346" s="50"/>
      <c r="H346" s="7" t="str">
        <f>IF(G346="","",IF(COUNTIF('マスターデータ（非公表）'!C:C,Sheet2!F346)=1,"○",IF(COUNTIF('マスターデータ（非公表）'!C:C,Sheet2!F346)&gt;1,"重複有","ERROR")))</f>
        <v/>
      </c>
    </row>
    <row r="347" spans="6:8">
      <c r="F347" s="59" t="s">
        <v>494</v>
      </c>
      <c r="G347" s="54"/>
      <c r="H347" s="7" t="str">
        <f>IF(G347="","",IF(COUNTIF('マスターデータ（非公表）'!C:C,Sheet2!F347)=1,"○",IF(COUNTIF('マスターデータ（非公表）'!C:C,Sheet2!F347)&gt;1,"重複有","ERROR")))</f>
        <v/>
      </c>
    </row>
    <row r="348" spans="6:8">
      <c r="F348" s="80"/>
      <c r="G348" s="54"/>
      <c r="H348" s="7" t="str">
        <f>IF(G348="","",IF(COUNTIF('マスターデータ（非公表）'!C:C,Sheet2!F348)=1,"○",IF(COUNTIF('マスターデータ（非公表）'!C:C,Sheet2!F348)&gt;1,"重複有","ERROR")))</f>
        <v/>
      </c>
    </row>
    <row r="349" spans="6:8">
      <c r="F349" s="13" t="s">
        <v>495</v>
      </c>
      <c r="G349" s="54"/>
      <c r="H349" s="7" t="str">
        <f>IF(G349="","",IF(COUNTIF('マスターデータ（非公表）'!C:C,Sheet2!F349)=1,"○",IF(COUNTIF('マスターデータ（非公表）'!C:C,Sheet2!F349)&gt;1,"重複有","ERROR")))</f>
        <v/>
      </c>
    </row>
    <row r="350" spans="6:8">
      <c r="F350" s="81"/>
      <c r="G350" s="54"/>
      <c r="H350" s="7" t="str">
        <f>IF(G350="","",IF(COUNTIF('マスターデータ（非公表）'!C:C,Sheet2!F350)=1,"○",IF(COUNTIF('マスターデータ（非公表）'!C:C,Sheet2!F350)&gt;1,"重複有","ERROR")))</f>
        <v/>
      </c>
    </row>
    <row r="351" spans="6:8">
      <c r="F351" s="59" t="s">
        <v>496</v>
      </c>
      <c r="G351" s="54"/>
      <c r="H351" s="7" t="str">
        <f>IF(G351="","",IF(COUNTIF('マスターデータ（非公表）'!C:C,Sheet2!F351)=1,"○",IF(COUNTIF('マスターデータ（非公表）'!C:C,Sheet2!F351)&gt;1,"重複有","ERROR")))</f>
        <v/>
      </c>
    </row>
    <row r="352" spans="6:8">
      <c r="F352" s="80"/>
      <c r="G352" s="54"/>
      <c r="H352" s="7" t="str">
        <f>IF(G352="","",IF(COUNTIF('マスターデータ（非公表）'!C:C,Sheet2!F352)=1,"○",IF(COUNTIF('マスターデータ（非公表）'!C:C,Sheet2!F352)&gt;1,"重複有","ERROR")))</f>
        <v/>
      </c>
    </row>
    <row r="353" spans="6:8">
      <c r="F353" s="60" t="s">
        <v>476</v>
      </c>
      <c r="G353" s="54"/>
      <c r="H353" s="7" t="str">
        <f>IF(G353="","",IF(COUNTIF('マスターデータ（非公表）'!C:C,Sheet2!F353)=1,"○",IF(COUNTIF('マスターデータ（非公表）'!C:C,Sheet2!F353)&gt;1,"重複有","ERROR")))</f>
        <v/>
      </c>
    </row>
    <row r="354" spans="6:8">
      <c r="F354" s="46" t="s">
        <v>333</v>
      </c>
      <c r="G354" s="77" t="s">
        <v>335</v>
      </c>
      <c r="H354" s="7" t="str">
        <f>IF(G354="","",IF(COUNTIF('マスターデータ（非公表）'!C:C,Sheet2!F354)=1,"○",IF(COUNTIF('マスターデータ（非公表）'!C:C,Sheet2!F354)&gt;1,"重複有","ERROR")))</f>
        <v>○</v>
      </c>
    </row>
  </sheetData>
  <phoneticPr fontId="7"/>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00B68-962B-4479-8146-8E87817A8267}">
  <sheetPr>
    <pageSetUpPr fitToPage="1"/>
  </sheetPr>
  <dimension ref="A1:S310"/>
  <sheetViews>
    <sheetView zoomScale="85" zoomScaleNormal="85" workbookViewId="0">
      <selection activeCell="O3" sqref="O3"/>
    </sheetView>
  </sheetViews>
  <sheetFormatPr defaultColWidth="8.25" defaultRowHeight="16.5" customHeight="1"/>
  <cols>
    <col min="1" max="1" width="10.9140625" style="148" customWidth="1"/>
    <col min="2" max="2" width="7.9140625" style="292" customWidth="1"/>
    <col min="3" max="3" width="35.5" style="148" customWidth="1"/>
    <col min="4" max="4" width="22.83203125" style="148" customWidth="1"/>
    <col min="5" max="5" width="38.6640625" style="148" customWidth="1"/>
    <col min="6" max="6" width="43.6640625" style="148" customWidth="1"/>
    <col min="7" max="7" width="16.1640625" style="148" bestFit="1" customWidth="1"/>
    <col min="8" max="9" width="7.4140625" style="104" customWidth="1"/>
    <col min="10" max="10" width="4.83203125" style="104" customWidth="1"/>
    <col min="11" max="11" width="3.1640625" style="104" customWidth="1"/>
    <col min="12" max="13" width="7.4140625" style="104" customWidth="1"/>
    <col min="14" max="14" width="20.33203125" style="104" bestFit="1" customWidth="1"/>
    <col min="15" max="15" width="16" style="104" customWidth="1"/>
    <col min="16" max="16" width="12.9140625" style="273" customWidth="1"/>
    <col min="17" max="17" width="8.5" style="249" customWidth="1"/>
    <col min="18" max="19" width="8.25" style="249"/>
    <col min="20" max="20" width="0.33203125" style="249" customWidth="1"/>
    <col min="21" max="16384" width="8.25" style="249"/>
  </cols>
  <sheetData>
    <row r="1" spans="1:19" ht="16.5" customHeight="1">
      <c r="B1" s="399"/>
      <c r="C1" s="399"/>
      <c r="D1" s="399"/>
      <c r="E1" s="399"/>
      <c r="F1" s="399"/>
      <c r="G1" s="399"/>
      <c r="H1" s="399"/>
      <c r="I1" s="399"/>
      <c r="J1" s="399"/>
      <c r="K1" s="399"/>
      <c r="L1" s="399"/>
      <c r="M1" s="399"/>
      <c r="N1" s="399"/>
      <c r="O1" s="102"/>
      <c r="P1" s="248"/>
    </row>
    <row r="2" spans="1:19" ht="16.5" customHeight="1">
      <c r="B2" s="103" t="s">
        <v>582</v>
      </c>
      <c r="C2" s="103"/>
      <c r="D2" s="103"/>
      <c r="E2" s="103"/>
      <c r="F2" s="103"/>
      <c r="G2" s="103"/>
      <c r="H2" s="103"/>
      <c r="I2" s="103"/>
      <c r="J2" s="103"/>
      <c r="K2" s="103"/>
      <c r="L2" s="103"/>
      <c r="M2" s="103"/>
      <c r="O2" s="105" t="s">
        <v>2064</v>
      </c>
      <c r="P2" s="250"/>
    </row>
    <row r="3" spans="1:19" ht="9" customHeight="1">
      <c r="B3" s="400"/>
      <c r="C3" s="400"/>
      <c r="D3" s="400"/>
      <c r="E3" s="400"/>
      <c r="F3" s="400"/>
      <c r="G3" s="400"/>
      <c r="H3" s="400"/>
      <c r="I3" s="400"/>
      <c r="J3" s="400"/>
      <c r="K3" s="400"/>
      <c r="L3" s="400"/>
      <c r="M3" s="400"/>
      <c r="N3" s="400"/>
      <c r="O3" s="106"/>
      <c r="P3" s="251"/>
    </row>
    <row r="4" spans="1:19" ht="30.75" customHeight="1">
      <c r="B4" s="408" t="s">
        <v>100</v>
      </c>
      <c r="C4" s="410" t="s">
        <v>101</v>
      </c>
      <c r="D4" s="401" t="s">
        <v>583</v>
      </c>
      <c r="E4" s="412" t="s">
        <v>584</v>
      </c>
      <c r="F4" s="408" t="s">
        <v>585</v>
      </c>
      <c r="G4" s="401" t="s">
        <v>586</v>
      </c>
      <c r="H4" s="403" t="s">
        <v>587</v>
      </c>
      <c r="I4" s="404"/>
      <c r="J4" s="404"/>
      <c r="K4" s="404"/>
      <c r="L4" s="405"/>
      <c r="M4" s="406" t="s">
        <v>588</v>
      </c>
      <c r="N4" s="406" t="s">
        <v>589</v>
      </c>
      <c r="O4" s="414" t="s">
        <v>590</v>
      </c>
      <c r="P4" s="252"/>
    </row>
    <row r="5" spans="1:19" ht="16.5" customHeight="1">
      <c r="B5" s="409"/>
      <c r="C5" s="411"/>
      <c r="D5" s="402"/>
      <c r="E5" s="413"/>
      <c r="F5" s="409"/>
      <c r="G5" s="402"/>
      <c r="H5" s="107" t="s">
        <v>591</v>
      </c>
      <c r="I5" s="107" t="s">
        <v>592</v>
      </c>
      <c r="J5" s="415" t="s">
        <v>593</v>
      </c>
      <c r="K5" s="416"/>
      <c r="L5" s="107" t="s">
        <v>594</v>
      </c>
      <c r="M5" s="407"/>
      <c r="N5" s="407"/>
      <c r="O5" s="414"/>
      <c r="P5" s="252"/>
    </row>
    <row r="6" spans="1:19" ht="16" customHeight="1">
      <c r="B6" s="423" t="s">
        <v>595</v>
      </c>
      <c r="C6" s="424"/>
      <c r="D6" s="424"/>
      <c r="E6" s="424"/>
      <c r="F6" s="424"/>
      <c r="G6" s="424"/>
      <c r="H6" s="424"/>
      <c r="I6" s="424"/>
      <c r="J6" s="424"/>
      <c r="K6" s="424"/>
      <c r="L6" s="424"/>
      <c r="M6" s="108"/>
      <c r="N6" s="109"/>
      <c r="O6" s="110"/>
      <c r="P6" s="253"/>
    </row>
    <row r="7" spans="1:19" s="255" customFormat="1" ht="70">
      <c r="A7" s="151" t="s">
        <v>1292</v>
      </c>
      <c r="B7" s="222">
        <v>1</v>
      </c>
      <c r="C7" s="227" t="s">
        <v>102</v>
      </c>
      <c r="D7" s="228" t="s">
        <v>596</v>
      </c>
      <c r="E7" s="229" t="s">
        <v>1745</v>
      </c>
      <c r="F7" s="227" t="s">
        <v>597</v>
      </c>
      <c r="G7" s="227" t="s">
        <v>598</v>
      </c>
      <c r="H7" s="230" t="s">
        <v>599</v>
      </c>
      <c r="I7" s="166" t="s">
        <v>599</v>
      </c>
      <c r="J7" s="231" t="s">
        <v>599</v>
      </c>
      <c r="K7" s="232" t="s">
        <v>600</v>
      </c>
      <c r="L7" s="233"/>
      <c r="M7" s="166"/>
      <c r="N7" s="234">
        <v>6010001034957</v>
      </c>
      <c r="O7" s="235" t="s">
        <v>601</v>
      </c>
      <c r="P7" s="254"/>
    </row>
    <row r="8" spans="1:19" s="255" customFormat="1" ht="28">
      <c r="A8" s="151" t="s">
        <v>1293</v>
      </c>
      <c r="B8" s="111">
        <v>2</v>
      </c>
      <c r="C8" s="115" t="s">
        <v>103</v>
      </c>
      <c r="D8" s="115" t="s">
        <v>602</v>
      </c>
      <c r="E8" s="236" t="s">
        <v>603</v>
      </c>
      <c r="F8" s="115" t="s">
        <v>604</v>
      </c>
      <c r="G8" s="115" t="s">
        <v>605</v>
      </c>
      <c r="H8" s="120" t="s">
        <v>599</v>
      </c>
      <c r="I8" s="221" t="s">
        <v>599</v>
      </c>
      <c r="J8" s="117"/>
      <c r="K8" s="120"/>
      <c r="L8" s="221"/>
      <c r="M8" s="221"/>
      <c r="N8" s="118">
        <v>8011101010739</v>
      </c>
      <c r="O8" s="237">
        <v>34921</v>
      </c>
      <c r="P8" s="254"/>
    </row>
    <row r="9" spans="1:19" s="255" customFormat="1" ht="28">
      <c r="A9" s="151" t="s">
        <v>1294</v>
      </c>
      <c r="B9" s="111">
        <v>3</v>
      </c>
      <c r="C9" s="115" t="s">
        <v>1746</v>
      </c>
      <c r="D9" s="115" t="s">
        <v>606</v>
      </c>
      <c r="E9" s="236" t="s">
        <v>607</v>
      </c>
      <c r="F9" s="115" t="s">
        <v>608</v>
      </c>
      <c r="G9" s="115" t="s">
        <v>609</v>
      </c>
      <c r="H9" s="120" t="s">
        <v>599</v>
      </c>
      <c r="I9" s="221" t="s">
        <v>599</v>
      </c>
      <c r="J9" s="117"/>
      <c r="K9" s="120"/>
      <c r="L9" s="221"/>
      <c r="M9" s="221"/>
      <c r="N9" s="118">
        <v>4011101042249</v>
      </c>
      <c r="O9" s="237">
        <v>34921</v>
      </c>
      <c r="P9" s="254"/>
    </row>
    <row r="10" spans="1:19" s="255" customFormat="1" ht="28">
      <c r="A10" s="151" t="s">
        <v>1295</v>
      </c>
      <c r="B10" s="111">
        <v>5</v>
      </c>
      <c r="C10" s="115" t="s">
        <v>104</v>
      </c>
      <c r="D10" s="115" t="s">
        <v>610</v>
      </c>
      <c r="E10" s="236" t="s">
        <v>1747</v>
      </c>
      <c r="F10" s="115" t="s">
        <v>611</v>
      </c>
      <c r="G10" s="115" t="s">
        <v>612</v>
      </c>
      <c r="H10" s="120" t="s">
        <v>599</v>
      </c>
      <c r="I10" s="221" t="s">
        <v>599</v>
      </c>
      <c r="J10" s="117"/>
      <c r="K10" s="120"/>
      <c r="L10" s="221"/>
      <c r="M10" s="221"/>
      <c r="N10" s="118">
        <v>7011001016580</v>
      </c>
      <c r="O10" s="237">
        <v>34969</v>
      </c>
      <c r="P10" s="254"/>
    </row>
    <row r="11" spans="1:19" s="255" customFormat="1" ht="42">
      <c r="A11" s="151" t="s">
        <v>1296</v>
      </c>
      <c r="B11" s="111">
        <v>6</v>
      </c>
      <c r="C11" s="115" t="s">
        <v>105</v>
      </c>
      <c r="D11" s="115" t="s">
        <v>613</v>
      </c>
      <c r="E11" s="236" t="s">
        <v>614</v>
      </c>
      <c r="F11" s="115" t="s">
        <v>615</v>
      </c>
      <c r="G11" s="115" t="s">
        <v>616</v>
      </c>
      <c r="H11" s="120" t="s">
        <v>599</v>
      </c>
      <c r="I11" s="221" t="s">
        <v>599</v>
      </c>
      <c r="J11" s="238" t="s">
        <v>599</v>
      </c>
      <c r="K11" s="239" t="s">
        <v>600</v>
      </c>
      <c r="L11" s="221"/>
      <c r="M11" s="221"/>
      <c r="N11" s="118">
        <v>2010001008774</v>
      </c>
      <c r="O11" s="240" t="s">
        <v>617</v>
      </c>
      <c r="P11" s="254"/>
    </row>
    <row r="12" spans="1:19" s="255" customFormat="1" ht="39.5" customHeight="1">
      <c r="A12" s="151" t="s">
        <v>1297</v>
      </c>
      <c r="B12" s="111">
        <v>8</v>
      </c>
      <c r="C12" s="115" t="s">
        <v>106</v>
      </c>
      <c r="D12" s="115" t="s">
        <v>1715</v>
      </c>
      <c r="E12" s="236" t="s">
        <v>1716</v>
      </c>
      <c r="F12" s="115" t="s">
        <v>618</v>
      </c>
      <c r="G12" s="115" t="s">
        <v>619</v>
      </c>
      <c r="H12" s="120" t="s">
        <v>599</v>
      </c>
      <c r="I12" s="221" t="s">
        <v>599</v>
      </c>
      <c r="J12" s="117"/>
      <c r="K12" s="120"/>
      <c r="L12" s="221"/>
      <c r="M12" s="221"/>
      <c r="N12" s="118">
        <v>7010401024061</v>
      </c>
      <c r="O12" s="237">
        <v>34971</v>
      </c>
      <c r="P12" s="254"/>
    </row>
    <row r="13" spans="1:19" s="255" customFormat="1" ht="28">
      <c r="A13" s="151" t="s">
        <v>1298</v>
      </c>
      <c r="B13" s="111">
        <v>9</v>
      </c>
      <c r="C13" s="115" t="s">
        <v>107</v>
      </c>
      <c r="D13" s="115" t="s">
        <v>620</v>
      </c>
      <c r="E13" s="236" t="s">
        <v>621</v>
      </c>
      <c r="F13" s="115" t="s">
        <v>622</v>
      </c>
      <c r="G13" s="115" t="s">
        <v>623</v>
      </c>
      <c r="H13" s="120" t="s">
        <v>599</v>
      </c>
      <c r="I13" s="221" t="s">
        <v>599</v>
      </c>
      <c r="J13" s="117"/>
      <c r="K13" s="120"/>
      <c r="L13" s="221"/>
      <c r="M13" s="221"/>
      <c r="N13" s="118">
        <v>5120001061561</v>
      </c>
      <c r="O13" s="237">
        <v>35023</v>
      </c>
      <c r="P13" s="254"/>
    </row>
    <row r="14" spans="1:19" s="255" customFormat="1" ht="28">
      <c r="A14" s="151" t="s">
        <v>1299</v>
      </c>
      <c r="B14" s="111">
        <v>10</v>
      </c>
      <c r="C14" s="115" t="s">
        <v>108</v>
      </c>
      <c r="D14" s="115" t="s">
        <v>1717</v>
      </c>
      <c r="E14" s="236" t="s">
        <v>624</v>
      </c>
      <c r="F14" s="115" t="s">
        <v>625</v>
      </c>
      <c r="G14" s="115" t="s">
        <v>626</v>
      </c>
      <c r="H14" s="120" t="s">
        <v>599</v>
      </c>
      <c r="I14" s="221" t="s">
        <v>599</v>
      </c>
      <c r="J14" s="117"/>
      <c r="K14" s="120"/>
      <c r="L14" s="221"/>
      <c r="M14" s="221"/>
      <c r="N14" s="118">
        <v>6120001059662</v>
      </c>
      <c r="O14" s="237">
        <v>35023</v>
      </c>
      <c r="P14" s="254"/>
    </row>
    <row r="15" spans="1:19" s="255" customFormat="1" ht="28">
      <c r="A15" s="151" t="s">
        <v>1300</v>
      </c>
      <c r="B15" s="111">
        <v>11</v>
      </c>
      <c r="C15" s="115" t="s">
        <v>109</v>
      </c>
      <c r="D15" s="115" t="s">
        <v>1680</v>
      </c>
      <c r="E15" s="236" t="s">
        <v>1578</v>
      </c>
      <c r="F15" s="115" t="s">
        <v>627</v>
      </c>
      <c r="G15" s="115" t="s">
        <v>628</v>
      </c>
      <c r="H15" s="120" t="s">
        <v>599</v>
      </c>
      <c r="I15" s="221" t="s">
        <v>599</v>
      </c>
      <c r="J15" s="117"/>
      <c r="K15" s="120"/>
      <c r="L15" s="221"/>
      <c r="M15" s="221"/>
      <c r="N15" s="118">
        <v>6010001034998</v>
      </c>
      <c r="O15" s="237">
        <v>35023</v>
      </c>
      <c r="P15" s="254"/>
      <c r="S15" s="256"/>
    </row>
    <row r="16" spans="1:19" s="255" customFormat="1" ht="28">
      <c r="A16" s="151" t="s">
        <v>1301</v>
      </c>
      <c r="B16" s="111">
        <v>21</v>
      </c>
      <c r="C16" s="115" t="s">
        <v>110</v>
      </c>
      <c r="D16" s="115" t="s">
        <v>1681</v>
      </c>
      <c r="E16" s="236" t="s">
        <v>629</v>
      </c>
      <c r="F16" s="115" t="s">
        <v>630</v>
      </c>
      <c r="G16" s="115" t="s">
        <v>631</v>
      </c>
      <c r="H16" s="120" t="s">
        <v>632</v>
      </c>
      <c r="I16" s="221" t="s">
        <v>599</v>
      </c>
      <c r="J16" s="238" t="s">
        <v>599</v>
      </c>
      <c r="K16" s="239"/>
      <c r="L16" s="221" t="s">
        <v>599</v>
      </c>
      <c r="M16" s="221"/>
      <c r="N16" s="118">
        <v>3011101015098</v>
      </c>
      <c r="O16" s="237">
        <v>35354</v>
      </c>
      <c r="P16" s="254"/>
    </row>
    <row r="17" spans="1:16" s="255" customFormat="1" ht="42">
      <c r="A17" s="151" t="s">
        <v>1302</v>
      </c>
      <c r="B17" s="111">
        <v>22</v>
      </c>
      <c r="C17" s="115" t="s">
        <v>111</v>
      </c>
      <c r="D17" s="115" t="s">
        <v>633</v>
      </c>
      <c r="E17" s="236" t="s">
        <v>634</v>
      </c>
      <c r="F17" s="115" t="s">
        <v>635</v>
      </c>
      <c r="G17" s="115" t="s">
        <v>636</v>
      </c>
      <c r="H17" s="120" t="s">
        <v>599</v>
      </c>
      <c r="I17" s="221" t="s">
        <v>599</v>
      </c>
      <c r="J17" s="117"/>
      <c r="K17" s="120"/>
      <c r="L17" s="221"/>
      <c r="M17" s="221"/>
      <c r="N17" s="118">
        <v>8010401006744</v>
      </c>
      <c r="O17" s="237">
        <v>35753</v>
      </c>
      <c r="P17" s="254"/>
    </row>
    <row r="18" spans="1:16" s="255" customFormat="1" ht="28">
      <c r="A18" s="151" t="s">
        <v>1303</v>
      </c>
      <c r="B18" s="111">
        <v>30</v>
      </c>
      <c r="C18" s="115" t="s">
        <v>112</v>
      </c>
      <c r="D18" s="115" t="s">
        <v>637</v>
      </c>
      <c r="E18" s="236" t="s">
        <v>638</v>
      </c>
      <c r="F18" s="115" t="s">
        <v>639</v>
      </c>
      <c r="G18" s="115" t="s">
        <v>640</v>
      </c>
      <c r="H18" s="120" t="s">
        <v>599</v>
      </c>
      <c r="I18" s="221" t="s">
        <v>599</v>
      </c>
      <c r="J18" s="117"/>
      <c r="K18" s="120"/>
      <c r="L18" s="221"/>
      <c r="M18" s="221"/>
      <c r="N18" s="118">
        <v>2010401009397</v>
      </c>
      <c r="O18" s="237">
        <v>36325</v>
      </c>
      <c r="P18" s="254"/>
    </row>
    <row r="19" spans="1:16" s="255" customFormat="1" ht="50.5" customHeight="1">
      <c r="A19" s="151" t="s">
        <v>1304</v>
      </c>
      <c r="B19" s="111">
        <v>31</v>
      </c>
      <c r="C19" s="115" t="s">
        <v>113</v>
      </c>
      <c r="D19" s="115" t="s">
        <v>1568</v>
      </c>
      <c r="E19" s="236" t="s">
        <v>1678</v>
      </c>
      <c r="F19" s="115" t="s">
        <v>641</v>
      </c>
      <c r="G19" s="115" t="s">
        <v>642</v>
      </c>
      <c r="H19" s="120" t="s">
        <v>599</v>
      </c>
      <c r="I19" s="221" t="s">
        <v>599</v>
      </c>
      <c r="J19" s="117"/>
      <c r="K19" s="120"/>
      <c r="L19" s="221"/>
      <c r="M19" s="221"/>
      <c r="N19" s="118">
        <v>9010001095583</v>
      </c>
      <c r="O19" s="237">
        <v>36433</v>
      </c>
      <c r="P19" s="254"/>
    </row>
    <row r="20" spans="1:16" s="255" customFormat="1" ht="28">
      <c r="A20" s="151" t="s">
        <v>1305</v>
      </c>
      <c r="B20" s="111">
        <v>39</v>
      </c>
      <c r="C20" s="115" t="s">
        <v>114</v>
      </c>
      <c r="D20" s="115" t="s">
        <v>1569</v>
      </c>
      <c r="E20" s="236" t="s">
        <v>643</v>
      </c>
      <c r="F20" s="115" t="s">
        <v>644</v>
      </c>
      <c r="G20" s="115" t="s">
        <v>645</v>
      </c>
      <c r="H20" s="120" t="s">
        <v>599</v>
      </c>
      <c r="I20" s="221" t="s">
        <v>599</v>
      </c>
      <c r="J20" s="117"/>
      <c r="K20" s="120"/>
      <c r="L20" s="221"/>
      <c r="M20" s="221"/>
      <c r="N20" s="118">
        <v>9011101015869</v>
      </c>
      <c r="O20" s="237">
        <v>37309</v>
      </c>
      <c r="P20" s="254"/>
    </row>
    <row r="21" spans="1:16" s="255" customFormat="1" ht="42">
      <c r="A21" s="151" t="s">
        <v>1306</v>
      </c>
      <c r="B21" s="111">
        <v>42</v>
      </c>
      <c r="C21" s="115" t="s">
        <v>115</v>
      </c>
      <c r="D21" s="115" t="s">
        <v>646</v>
      </c>
      <c r="E21" s="236" t="s">
        <v>647</v>
      </c>
      <c r="F21" s="115" t="s">
        <v>648</v>
      </c>
      <c r="G21" s="115" t="s">
        <v>649</v>
      </c>
      <c r="H21" s="120" t="s">
        <v>599</v>
      </c>
      <c r="I21" s="221" t="s">
        <v>599</v>
      </c>
      <c r="J21" s="117"/>
      <c r="K21" s="120"/>
      <c r="L21" s="221"/>
      <c r="M21" s="221"/>
      <c r="N21" s="118">
        <v>2010401094621</v>
      </c>
      <c r="O21" s="237">
        <v>37798</v>
      </c>
      <c r="P21" s="254"/>
    </row>
    <row r="22" spans="1:16" s="255" customFormat="1" ht="28">
      <c r="A22" s="151" t="s">
        <v>1307</v>
      </c>
      <c r="B22" s="111">
        <v>46</v>
      </c>
      <c r="C22" s="115" t="s">
        <v>116</v>
      </c>
      <c r="D22" s="115" t="s">
        <v>650</v>
      </c>
      <c r="E22" s="236" t="s">
        <v>651</v>
      </c>
      <c r="F22" s="115" t="s">
        <v>652</v>
      </c>
      <c r="G22" s="115" t="s">
        <v>1956</v>
      </c>
      <c r="H22" s="120" t="s">
        <v>599</v>
      </c>
      <c r="I22" s="221"/>
      <c r="J22" s="117"/>
      <c r="K22" s="120"/>
      <c r="L22" s="221"/>
      <c r="M22" s="221"/>
      <c r="N22" s="118">
        <v>9400001000644</v>
      </c>
      <c r="O22" s="237">
        <v>38660</v>
      </c>
      <c r="P22" s="254"/>
    </row>
    <row r="23" spans="1:16" s="255" customFormat="1" ht="28">
      <c r="A23" s="151" t="s">
        <v>1308</v>
      </c>
      <c r="B23" s="111">
        <v>47</v>
      </c>
      <c r="C23" s="319" t="s">
        <v>1963</v>
      </c>
      <c r="D23" s="115" t="s">
        <v>653</v>
      </c>
      <c r="E23" s="236" t="s">
        <v>654</v>
      </c>
      <c r="F23" s="115" t="s">
        <v>655</v>
      </c>
      <c r="G23" s="115" t="s">
        <v>656</v>
      </c>
      <c r="H23" s="120" t="s">
        <v>599</v>
      </c>
      <c r="I23" s="221" t="s">
        <v>599</v>
      </c>
      <c r="J23" s="117"/>
      <c r="K23" s="120"/>
      <c r="L23" s="221"/>
      <c r="M23" s="221"/>
      <c r="N23" s="118">
        <v>8010001067609</v>
      </c>
      <c r="O23" s="237">
        <v>38980</v>
      </c>
      <c r="P23" s="254"/>
    </row>
    <row r="24" spans="1:16" s="255" customFormat="1" ht="16" customHeight="1">
      <c r="A24" s="151" t="s">
        <v>1309</v>
      </c>
      <c r="B24" s="111">
        <v>50</v>
      </c>
      <c r="C24" s="115" t="s">
        <v>117</v>
      </c>
      <c r="D24" s="115" t="s">
        <v>657</v>
      </c>
      <c r="E24" s="115" t="s">
        <v>658</v>
      </c>
      <c r="F24" s="115" t="s">
        <v>659</v>
      </c>
      <c r="G24" s="115" t="s">
        <v>660</v>
      </c>
      <c r="H24" s="120"/>
      <c r="I24" s="221"/>
      <c r="J24" s="238" t="s">
        <v>599</v>
      </c>
      <c r="K24" s="239"/>
      <c r="L24" s="221" t="s">
        <v>599</v>
      </c>
      <c r="M24" s="221"/>
      <c r="N24" s="118">
        <v>9010001099915</v>
      </c>
      <c r="O24" s="237">
        <v>41820</v>
      </c>
      <c r="P24" s="254"/>
    </row>
    <row r="25" spans="1:16" s="255" customFormat="1" ht="42">
      <c r="A25" s="151" t="s">
        <v>1310</v>
      </c>
      <c r="B25" s="111">
        <v>51</v>
      </c>
      <c r="C25" s="115" t="s">
        <v>118</v>
      </c>
      <c r="D25" s="115" t="s">
        <v>661</v>
      </c>
      <c r="E25" s="236" t="s">
        <v>1579</v>
      </c>
      <c r="F25" s="115" t="s">
        <v>662</v>
      </c>
      <c r="G25" s="115" t="s">
        <v>1955</v>
      </c>
      <c r="H25" s="120"/>
      <c r="I25" s="221"/>
      <c r="J25" s="238" t="s">
        <v>599</v>
      </c>
      <c r="K25" s="239" t="s">
        <v>600</v>
      </c>
      <c r="L25" s="221" t="s">
        <v>599</v>
      </c>
      <c r="M25" s="221"/>
      <c r="N25" s="118">
        <v>7290001026257</v>
      </c>
      <c r="O25" s="237">
        <v>41900</v>
      </c>
      <c r="P25" s="254"/>
    </row>
    <row r="26" spans="1:16" s="255" customFormat="1" ht="16" customHeight="1">
      <c r="A26" s="151" t="s">
        <v>1311</v>
      </c>
      <c r="B26" s="111">
        <v>53</v>
      </c>
      <c r="C26" s="115" t="s">
        <v>119</v>
      </c>
      <c r="D26" s="115" t="s">
        <v>663</v>
      </c>
      <c r="E26" s="115" t="s">
        <v>664</v>
      </c>
      <c r="F26" s="115" t="s">
        <v>665</v>
      </c>
      <c r="G26" s="115" t="s">
        <v>666</v>
      </c>
      <c r="H26" s="120"/>
      <c r="I26" s="221"/>
      <c r="J26" s="238" t="s">
        <v>599</v>
      </c>
      <c r="K26" s="239" t="s">
        <v>600</v>
      </c>
      <c r="L26" s="221" t="s">
        <v>599</v>
      </c>
      <c r="M26" s="221"/>
      <c r="N26" s="118">
        <v>5010001128371</v>
      </c>
      <c r="O26" s="237">
        <v>42039</v>
      </c>
      <c r="P26" s="254"/>
    </row>
    <row r="27" spans="1:16" s="255" customFormat="1" ht="16" customHeight="1">
      <c r="A27" s="151" t="s">
        <v>1312</v>
      </c>
      <c r="B27" s="111">
        <v>54</v>
      </c>
      <c r="C27" s="115" t="s">
        <v>120</v>
      </c>
      <c r="D27" s="115" t="s">
        <v>667</v>
      </c>
      <c r="E27" s="115" t="s">
        <v>668</v>
      </c>
      <c r="F27" s="115" t="s">
        <v>669</v>
      </c>
      <c r="G27" s="115" t="s">
        <v>670</v>
      </c>
      <c r="H27" s="120"/>
      <c r="I27" s="221"/>
      <c r="J27" s="238" t="s">
        <v>599</v>
      </c>
      <c r="K27" s="239" t="s">
        <v>600</v>
      </c>
      <c r="L27" s="221" t="s">
        <v>599</v>
      </c>
      <c r="M27" s="221"/>
      <c r="N27" s="118">
        <v>3010401060069</v>
      </c>
      <c r="O27" s="237">
        <v>42081</v>
      </c>
      <c r="P27" s="254"/>
    </row>
    <row r="28" spans="1:16" s="255" customFormat="1" ht="28">
      <c r="A28" s="151" t="s">
        <v>1313</v>
      </c>
      <c r="B28" s="111">
        <v>55</v>
      </c>
      <c r="C28" s="115" t="s">
        <v>121</v>
      </c>
      <c r="D28" s="115" t="s">
        <v>671</v>
      </c>
      <c r="E28" s="236" t="s">
        <v>672</v>
      </c>
      <c r="F28" s="115" t="s">
        <v>673</v>
      </c>
      <c r="G28" s="115" t="s">
        <v>674</v>
      </c>
      <c r="H28" s="120"/>
      <c r="I28" s="221"/>
      <c r="J28" s="238" t="s">
        <v>599</v>
      </c>
      <c r="K28" s="239"/>
      <c r="L28" s="221" t="s">
        <v>599</v>
      </c>
      <c r="M28" s="221" t="s">
        <v>675</v>
      </c>
      <c r="N28" s="118">
        <v>2010001076664</v>
      </c>
      <c r="O28" s="237">
        <v>42081</v>
      </c>
      <c r="P28" s="254"/>
    </row>
    <row r="29" spans="1:16" s="255" customFormat="1" ht="16" customHeight="1">
      <c r="A29" s="151" t="s">
        <v>1314</v>
      </c>
      <c r="B29" s="111">
        <v>56</v>
      </c>
      <c r="C29" s="115" t="s">
        <v>122</v>
      </c>
      <c r="D29" s="115" t="s">
        <v>1718</v>
      </c>
      <c r="E29" s="115" t="s">
        <v>676</v>
      </c>
      <c r="F29" s="115" t="s">
        <v>677</v>
      </c>
      <c r="G29" s="115" t="s">
        <v>678</v>
      </c>
      <c r="H29" s="120"/>
      <c r="I29" s="221"/>
      <c r="J29" s="238"/>
      <c r="K29" s="239"/>
      <c r="L29" s="221" t="s">
        <v>599</v>
      </c>
      <c r="M29" s="221"/>
      <c r="N29" s="118">
        <v>3010401036044</v>
      </c>
      <c r="O29" s="237">
        <v>42089</v>
      </c>
      <c r="P29" s="254"/>
    </row>
    <row r="30" spans="1:16" s="255" customFormat="1" ht="16" customHeight="1">
      <c r="A30" s="151" t="s">
        <v>1315</v>
      </c>
      <c r="B30" s="111">
        <v>58</v>
      </c>
      <c r="C30" s="115" t="s">
        <v>123</v>
      </c>
      <c r="D30" s="115" t="s">
        <v>679</v>
      </c>
      <c r="E30" s="115" t="s">
        <v>680</v>
      </c>
      <c r="F30" s="115" t="s">
        <v>681</v>
      </c>
      <c r="G30" s="115" t="s">
        <v>682</v>
      </c>
      <c r="H30" s="120"/>
      <c r="I30" s="221"/>
      <c r="J30" s="238" t="s">
        <v>599</v>
      </c>
      <c r="K30" s="239" t="s">
        <v>600</v>
      </c>
      <c r="L30" s="221" t="s">
        <v>599</v>
      </c>
      <c r="M30" s="221"/>
      <c r="N30" s="118">
        <v>7010001132636</v>
      </c>
      <c r="O30" s="237">
        <v>42146</v>
      </c>
      <c r="P30" s="254"/>
    </row>
    <row r="31" spans="1:16" s="255" customFormat="1" ht="42">
      <c r="A31" s="151" t="s">
        <v>1316</v>
      </c>
      <c r="B31" s="111">
        <v>59</v>
      </c>
      <c r="C31" s="115" t="s">
        <v>124</v>
      </c>
      <c r="D31" s="115" t="s">
        <v>683</v>
      </c>
      <c r="E31" s="236" t="s">
        <v>1580</v>
      </c>
      <c r="F31" s="115" t="s">
        <v>684</v>
      </c>
      <c r="G31" s="115" t="s">
        <v>685</v>
      </c>
      <c r="H31" s="120" t="s">
        <v>599</v>
      </c>
      <c r="I31" s="221" t="s">
        <v>599</v>
      </c>
      <c r="J31" s="238" t="s">
        <v>599</v>
      </c>
      <c r="K31" s="239" t="s">
        <v>600</v>
      </c>
      <c r="L31" s="221" t="s">
        <v>599</v>
      </c>
      <c r="M31" s="221" t="s">
        <v>599</v>
      </c>
      <c r="N31" s="118">
        <v>4010401087540</v>
      </c>
      <c r="O31" s="237">
        <v>42178</v>
      </c>
      <c r="P31" s="254"/>
    </row>
    <row r="32" spans="1:16" s="255" customFormat="1" ht="16" customHeight="1">
      <c r="A32" s="151" t="s">
        <v>1317</v>
      </c>
      <c r="B32" s="111">
        <v>60</v>
      </c>
      <c r="C32" s="115" t="s">
        <v>125</v>
      </c>
      <c r="D32" s="319" t="s">
        <v>1962</v>
      </c>
      <c r="E32" s="115" t="s">
        <v>686</v>
      </c>
      <c r="F32" s="115" t="s">
        <v>687</v>
      </c>
      <c r="G32" s="115" t="s">
        <v>688</v>
      </c>
      <c r="H32" s="120"/>
      <c r="I32" s="221"/>
      <c r="J32" s="238" t="s">
        <v>599</v>
      </c>
      <c r="K32" s="239" t="s">
        <v>600</v>
      </c>
      <c r="L32" s="221" t="s">
        <v>599</v>
      </c>
      <c r="M32" s="221"/>
      <c r="N32" s="118">
        <v>9010401070772</v>
      </c>
      <c r="O32" s="237">
        <v>42277</v>
      </c>
      <c r="P32" s="254"/>
    </row>
    <row r="33" spans="1:16" s="255" customFormat="1" ht="16" customHeight="1">
      <c r="A33" s="151" t="s">
        <v>1318</v>
      </c>
      <c r="B33" s="111">
        <v>61</v>
      </c>
      <c r="C33" s="115" t="s">
        <v>126</v>
      </c>
      <c r="D33" s="115" t="s">
        <v>689</v>
      </c>
      <c r="E33" s="115" t="s">
        <v>1581</v>
      </c>
      <c r="F33" s="115" t="s">
        <v>690</v>
      </c>
      <c r="G33" s="115" t="s">
        <v>691</v>
      </c>
      <c r="H33" s="120"/>
      <c r="I33" s="221"/>
      <c r="J33" s="238" t="s">
        <v>599</v>
      </c>
      <c r="K33" s="239" t="s">
        <v>600</v>
      </c>
      <c r="L33" s="221" t="s">
        <v>599</v>
      </c>
      <c r="M33" s="221"/>
      <c r="N33" s="118">
        <v>1011001054867</v>
      </c>
      <c r="O33" s="237">
        <v>42321</v>
      </c>
      <c r="P33" s="254"/>
    </row>
    <row r="34" spans="1:16" s="255" customFormat="1" ht="16" customHeight="1">
      <c r="A34" s="151" t="s">
        <v>1319</v>
      </c>
      <c r="B34" s="111">
        <v>62</v>
      </c>
      <c r="C34" s="115" t="s">
        <v>127</v>
      </c>
      <c r="D34" s="115" t="s">
        <v>692</v>
      </c>
      <c r="E34" s="115" t="s">
        <v>693</v>
      </c>
      <c r="F34" s="115" t="s">
        <v>694</v>
      </c>
      <c r="G34" s="115" t="s">
        <v>695</v>
      </c>
      <c r="H34" s="120" t="s">
        <v>599</v>
      </c>
      <c r="I34" s="221" t="s">
        <v>599</v>
      </c>
      <c r="J34" s="238" t="s">
        <v>599</v>
      </c>
      <c r="K34" s="239"/>
      <c r="L34" s="221" t="s">
        <v>599</v>
      </c>
      <c r="M34" s="221"/>
      <c r="N34" s="118">
        <v>1010001113063</v>
      </c>
      <c r="O34" s="237">
        <v>42334</v>
      </c>
      <c r="P34" s="254"/>
    </row>
    <row r="35" spans="1:16" s="255" customFormat="1" ht="16" customHeight="1">
      <c r="A35" s="151" t="s">
        <v>1320</v>
      </c>
      <c r="B35" s="111">
        <v>63</v>
      </c>
      <c r="C35" s="115" t="s">
        <v>128</v>
      </c>
      <c r="D35" s="115" t="s">
        <v>696</v>
      </c>
      <c r="E35" s="115" t="s">
        <v>697</v>
      </c>
      <c r="F35" s="115" t="s">
        <v>698</v>
      </c>
      <c r="G35" s="115" t="s">
        <v>699</v>
      </c>
      <c r="H35" s="120"/>
      <c r="I35" s="221"/>
      <c r="J35" s="238" t="s">
        <v>599</v>
      </c>
      <c r="K35" s="239" t="s">
        <v>600</v>
      </c>
      <c r="L35" s="221" t="s">
        <v>599</v>
      </c>
      <c r="M35" s="221"/>
      <c r="N35" s="118">
        <v>1010401061886</v>
      </c>
      <c r="O35" s="237">
        <v>42335</v>
      </c>
      <c r="P35" s="254"/>
    </row>
    <row r="36" spans="1:16" s="255" customFormat="1" ht="28">
      <c r="A36" s="151" t="s">
        <v>1321</v>
      </c>
      <c r="B36" s="111">
        <v>64</v>
      </c>
      <c r="C36" s="115" t="s">
        <v>129</v>
      </c>
      <c r="D36" s="115" t="s">
        <v>700</v>
      </c>
      <c r="E36" s="236" t="s">
        <v>701</v>
      </c>
      <c r="F36" s="115" t="s">
        <v>681</v>
      </c>
      <c r="G36" s="115" t="s">
        <v>702</v>
      </c>
      <c r="H36" s="120"/>
      <c r="I36" s="221"/>
      <c r="J36" s="238" t="s">
        <v>599</v>
      </c>
      <c r="K36" s="239" t="s">
        <v>600</v>
      </c>
      <c r="L36" s="221" t="s">
        <v>599</v>
      </c>
      <c r="M36" s="221"/>
      <c r="N36" s="118">
        <v>8010001075000</v>
      </c>
      <c r="O36" s="237">
        <v>42336</v>
      </c>
      <c r="P36" s="254"/>
    </row>
    <row r="37" spans="1:16" s="255" customFormat="1" ht="28">
      <c r="A37" s="151" t="s">
        <v>1322</v>
      </c>
      <c r="B37" s="111">
        <v>67</v>
      </c>
      <c r="C37" s="115" t="s">
        <v>130</v>
      </c>
      <c r="D37" s="115" t="s">
        <v>1687</v>
      </c>
      <c r="E37" s="236" t="s">
        <v>703</v>
      </c>
      <c r="F37" s="115" t="s">
        <v>704</v>
      </c>
      <c r="G37" s="115" t="s">
        <v>705</v>
      </c>
      <c r="H37" s="120"/>
      <c r="I37" s="221"/>
      <c r="J37" s="238" t="s">
        <v>599</v>
      </c>
      <c r="K37" s="239"/>
      <c r="L37" s="221" t="s">
        <v>599</v>
      </c>
      <c r="M37" s="221"/>
      <c r="N37" s="118">
        <v>6010001126309</v>
      </c>
      <c r="O37" s="237">
        <v>42447</v>
      </c>
      <c r="P37" s="254"/>
    </row>
    <row r="38" spans="1:16" s="255" customFormat="1" ht="16" customHeight="1">
      <c r="A38" s="151" t="s">
        <v>1323</v>
      </c>
      <c r="B38" s="111">
        <v>68</v>
      </c>
      <c r="C38" s="115" t="s">
        <v>131</v>
      </c>
      <c r="D38" s="115" t="s">
        <v>706</v>
      </c>
      <c r="E38" s="115" t="s">
        <v>707</v>
      </c>
      <c r="F38" s="115" t="s">
        <v>708</v>
      </c>
      <c r="G38" s="115" t="s">
        <v>709</v>
      </c>
      <c r="H38" s="120"/>
      <c r="I38" s="221"/>
      <c r="J38" s="238" t="s">
        <v>599</v>
      </c>
      <c r="K38" s="239" t="s">
        <v>600</v>
      </c>
      <c r="L38" s="221" t="s">
        <v>599</v>
      </c>
      <c r="M38" s="221"/>
      <c r="N38" s="118">
        <v>1010001090724</v>
      </c>
      <c r="O38" s="237">
        <v>42478</v>
      </c>
      <c r="P38" s="254"/>
    </row>
    <row r="39" spans="1:16" s="255" customFormat="1" ht="16" customHeight="1">
      <c r="A39" s="151" t="s">
        <v>1324</v>
      </c>
      <c r="B39" s="111">
        <v>70</v>
      </c>
      <c r="C39" s="115" t="s">
        <v>132</v>
      </c>
      <c r="D39" s="115" t="s">
        <v>711</v>
      </c>
      <c r="E39" s="115" t="s">
        <v>712</v>
      </c>
      <c r="F39" s="115" t="s">
        <v>713</v>
      </c>
      <c r="G39" s="115" t="s">
        <v>714</v>
      </c>
      <c r="H39" s="120"/>
      <c r="I39" s="221"/>
      <c r="J39" s="238" t="s">
        <v>599</v>
      </c>
      <c r="K39" s="239" t="s">
        <v>600</v>
      </c>
      <c r="L39" s="221" t="s">
        <v>599</v>
      </c>
      <c r="M39" s="120"/>
      <c r="N39" s="121">
        <v>2010401064913</v>
      </c>
      <c r="O39" s="237">
        <v>42572</v>
      </c>
      <c r="P39" s="254"/>
    </row>
    <row r="40" spans="1:16" s="255" customFormat="1" ht="16" customHeight="1">
      <c r="A40" s="151" t="s">
        <v>1325</v>
      </c>
      <c r="B40" s="111">
        <v>71</v>
      </c>
      <c r="C40" s="115" t="s">
        <v>133</v>
      </c>
      <c r="D40" s="115" t="s">
        <v>715</v>
      </c>
      <c r="E40" s="115" t="s">
        <v>716</v>
      </c>
      <c r="F40" s="115" t="s">
        <v>717</v>
      </c>
      <c r="G40" s="115" t="s">
        <v>718</v>
      </c>
      <c r="H40" s="120"/>
      <c r="I40" s="221"/>
      <c r="J40" s="238" t="s">
        <v>599</v>
      </c>
      <c r="K40" s="239" t="s">
        <v>600</v>
      </c>
      <c r="L40" s="221" t="s">
        <v>599</v>
      </c>
      <c r="M40" s="221"/>
      <c r="N40" s="118">
        <v>5010001126722</v>
      </c>
      <c r="O40" s="237">
        <v>42703</v>
      </c>
      <c r="P40" s="254"/>
    </row>
    <row r="41" spans="1:16" s="255" customFormat="1" ht="16" customHeight="1">
      <c r="A41" s="151" t="s">
        <v>1326</v>
      </c>
      <c r="B41" s="111">
        <v>72</v>
      </c>
      <c r="C41" s="115" t="s">
        <v>134</v>
      </c>
      <c r="D41" s="115" t="s">
        <v>719</v>
      </c>
      <c r="E41" s="115" t="s">
        <v>1724</v>
      </c>
      <c r="F41" s="115" t="s">
        <v>720</v>
      </c>
      <c r="G41" s="115" t="s">
        <v>721</v>
      </c>
      <c r="H41" s="120" t="s">
        <v>599</v>
      </c>
      <c r="I41" s="221" t="s">
        <v>599</v>
      </c>
      <c r="J41" s="238" t="s">
        <v>599</v>
      </c>
      <c r="K41" s="239" t="s">
        <v>600</v>
      </c>
      <c r="L41" s="221" t="s">
        <v>599</v>
      </c>
      <c r="M41" s="221" t="s">
        <v>722</v>
      </c>
      <c r="N41" s="118">
        <v>8011101031231</v>
      </c>
      <c r="O41" s="237">
        <v>42703</v>
      </c>
      <c r="P41" s="254"/>
    </row>
    <row r="42" spans="1:16" s="255" customFormat="1" ht="16" customHeight="1">
      <c r="A42" s="151" t="s">
        <v>1327</v>
      </c>
      <c r="B42" s="111">
        <v>73</v>
      </c>
      <c r="C42" s="115" t="s">
        <v>135</v>
      </c>
      <c r="D42" s="115" t="s">
        <v>723</v>
      </c>
      <c r="E42" s="115" t="s">
        <v>1725</v>
      </c>
      <c r="F42" s="115" t="s">
        <v>724</v>
      </c>
      <c r="G42" s="115" t="s">
        <v>725</v>
      </c>
      <c r="H42" s="120" t="s">
        <v>599</v>
      </c>
      <c r="I42" s="221" t="s">
        <v>599</v>
      </c>
      <c r="J42" s="238" t="s">
        <v>599</v>
      </c>
      <c r="K42" s="239" t="s">
        <v>600</v>
      </c>
      <c r="L42" s="221" t="s">
        <v>599</v>
      </c>
      <c r="M42" s="221"/>
      <c r="N42" s="118">
        <v>1010401030809</v>
      </c>
      <c r="O42" s="237">
        <v>42703</v>
      </c>
      <c r="P42" s="254"/>
    </row>
    <row r="43" spans="1:16" s="255" customFormat="1" ht="16" customHeight="1">
      <c r="A43" s="151" t="s">
        <v>1328</v>
      </c>
      <c r="B43" s="111">
        <v>74</v>
      </c>
      <c r="C43" s="115" t="s">
        <v>136</v>
      </c>
      <c r="D43" s="115" t="s">
        <v>726</v>
      </c>
      <c r="E43" s="115" t="s">
        <v>727</v>
      </c>
      <c r="F43" s="115" t="s">
        <v>728</v>
      </c>
      <c r="G43" s="115" t="s">
        <v>729</v>
      </c>
      <c r="H43" s="120"/>
      <c r="I43" s="221"/>
      <c r="J43" s="238" t="s">
        <v>599</v>
      </c>
      <c r="K43" s="239" t="s">
        <v>600</v>
      </c>
      <c r="L43" s="221" t="s">
        <v>599</v>
      </c>
      <c r="M43" s="221"/>
      <c r="N43" s="118">
        <v>9010003016034</v>
      </c>
      <c r="O43" s="237">
        <v>42703</v>
      </c>
      <c r="P43" s="254"/>
    </row>
    <row r="44" spans="1:16" s="255" customFormat="1" ht="16" customHeight="1">
      <c r="A44" s="151" t="s">
        <v>1329</v>
      </c>
      <c r="B44" s="111">
        <v>75</v>
      </c>
      <c r="C44" s="115" t="s">
        <v>137</v>
      </c>
      <c r="D44" s="115" t="s">
        <v>730</v>
      </c>
      <c r="E44" s="319" t="s">
        <v>1996</v>
      </c>
      <c r="F44" s="115" t="s">
        <v>731</v>
      </c>
      <c r="G44" s="115" t="s">
        <v>732</v>
      </c>
      <c r="H44" s="120"/>
      <c r="I44" s="221"/>
      <c r="J44" s="238" t="s">
        <v>599</v>
      </c>
      <c r="K44" s="239" t="s">
        <v>600</v>
      </c>
      <c r="L44" s="221" t="s">
        <v>599</v>
      </c>
      <c r="M44" s="221"/>
      <c r="N44" s="118">
        <v>6010401071039</v>
      </c>
      <c r="O44" s="237">
        <v>42703</v>
      </c>
      <c r="P44" s="254"/>
    </row>
    <row r="45" spans="1:16" s="255" customFormat="1" ht="16" customHeight="1">
      <c r="A45" s="151" t="s">
        <v>1330</v>
      </c>
      <c r="B45" s="111">
        <v>76</v>
      </c>
      <c r="C45" s="115" t="s">
        <v>138</v>
      </c>
      <c r="D45" s="115" t="s">
        <v>1688</v>
      </c>
      <c r="E45" s="115" t="s">
        <v>1694</v>
      </c>
      <c r="F45" s="115" t="s">
        <v>733</v>
      </c>
      <c r="G45" s="115" t="s">
        <v>734</v>
      </c>
      <c r="H45" s="120" t="s">
        <v>599</v>
      </c>
      <c r="I45" s="221" t="s">
        <v>599</v>
      </c>
      <c r="J45" s="238" t="s">
        <v>599</v>
      </c>
      <c r="K45" s="239" t="s">
        <v>600</v>
      </c>
      <c r="L45" s="221" t="s">
        <v>599</v>
      </c>
      <c r="M45" s="221"/>
      <c r="N45" s="118">
        <v>6010001058171</v>
      </c>
      <c r="O45" s="237">
        <v>42719</v>
      </c>
      <c r="P45" s="254"/>
    </row>
    <row r="46" spans="1:16" s="255" customFormat="1" ht="28">
      <c r="A46" s="151" t="s">
        <v>1331</v>
      </c>
      <c r="B46" s="111">
        <v>77</v>
      </c>
      <c r="C46" s="115" t="s">
        <v>139</v>
      </c>
      <c r="D46" s="115" t="s">
        <v>735</v>
      </c>
      <c r="E46" s="236" t="s">
        <v>736</v>
      </c>
      <c r="F46" s="115" t="s">
        <v>737</v>
      </c>
      <c r="G46" s="115" t="s">
        <v>738</v>
      </c>
      <c r="H46" s="120"/>
      <c r="I46" s="221"/>
      <c r="J46" s="238" t="s">
        <v>599</v>
      </c>
      <c r="K46" s="239" t="s">
        <v>600</v>
      </c>
      <c r="L46" s="221" t="s">
        <v>599</v>
      </c>
      <c r="M46" s="221"/>
      <c r="N46" s="118">
        <v>9010401074501</v>
      </c>
      <c r="O46" s="237">
        <v>42772</v>
      </c>
      <c r="P46" s="254"/>
    </row>
    <row r="47" spans="1:16" s="255" customFormat="1" ht="16" customHeight="1">
      <c r="A47" s="151" t="s">
        <v>1332</v>
      </c>
      <c r="B47" s="111">
        <v>78</v>
      </c>
      <c r="C47" s="115" t="s">
        <v>140</v>
      </c>
      <c r="D47" s="115" t="s">
        <v>739</v>
      </c>
      <c r="E47" s="115" t="s">
        <v>740</v>
      </c>
      <c r="F47" s="319" t="s">
        <v>1977</v>
      </c>
      <c r="G47" s="115" t="s">
        <v>741</v>
      </c>
      <c r="H47" s="120"/>
      <c r="I47" s="221"/>
      <c r="J47" s="238" t="s">
        <v>599</v>
      </c>
      <c r="K47" s="239" t="s">
        <v>600</v>
      </c>
      <c r="L47" s="221" t="s">
        <v>599</v>
      </c>
      <c r="M47" s="221"/>
      <c r="N47" s="118">
        <v>1011101034744</v>
      </c>
      <c r="O47" s="237">
        <v>42772</v>
      </c>
      <c r="P47" s="254"/>
    </row>
    <row r="48" spans="1:16" s="255" customFormat="1" ht="28">
      <c r="A48" s="151" t="s">
        <v>1333</v>
      </c>
      <c r="B48" s="111">
        <v>79</v>
      </c>
      <c r="C48" s="115" t="s">
        <v>141</v>
      </c>
      <c r="D48" s="320" t="s">
        <v>1967</v>
      </c>
      <c r="E48" s="115" t="s">
        <v>742</v>
      </c>
      <c r="F48" s="115" t="s">
        <v>743</v>
      </c>
      <c r="G48" s="115" t="s">
        <v>744</v>
      </c>
      <c r="H48" s="120"/>
      <c r="I48" s="221"/>
      <c r="J48" s="238" t="s">
        <v>599</v>
      </c>
      <c r="K48" s="239" t="s">
        <v>600</v>
      </c>
      <c r="L48" s="221" t="s">
        <v>599</v>
      </c>
      <c r="M48" s="221"/>
      <c r="N48" s="118">
        <v>6010401047237</v>
      </c>
      <c r="O48" s="237">
        <v>42797</v>
      </c>
      <c r="P48" s="254"/>
    </row>
    <row r="49" spans="1:16" s="255" customFormat="1" ht="28">
      <c r="A49" s="151" t="s">
        <v>1334</v>
      </c>
      <c r="B49" s="111">
        <v>80</v>
      </c>
      <c r="C49" s="115" t="s">
        <v>142</v>
      </c>
      <c r="D49" s="172" t="s">
        <v>1570</v>
      </c>
      <c r="E49" s="320" t="s">
        <v>1961</v>
      </c>
      <c r="F49" s="115" t="s">
        <v>745</v>
      </c>
      <c r="G49" s="115" t="s">
        <v>746</v>
      </c>
      <c r="H49" s="120" t="s">
        <v>599</v>
      </c>
      <c r="I49" s="221" t="s">
        <v>599</v>
      </c>
      <c r="J49" s="117"/>
      <c r="K49" s="120"/>
      <c r="L49" s="221"/>
      <c r="M49" s="221"/>
      <c r="N49" s="118">
        <v>5120001059630</v>
      </c>
      <c r="O49" s="237">
        <v>42849</v>
      </c>
      <c r="P49" s="254"/>
    </row>
    <row r="50" spans="1:16" s="255" customFormat="1" ht="16" customHeight="1">
      <c r="A50" s="151" t="s">
        <v>1335</v>
      </c>
      <c r="B50" s="111">
        <v>81</v>
      </c>
      <c r="C50" s="115" t="s">
        <v>143</v>
      </c>
      <c r="D50" s="115" t="s">
        <v>1719</v>
      </c>
      <c r="E50" s="319" t="s">
        <v>2061</v>
      </c>
      <c r="F50" s="115" t="s">
        <v>747</v>
      </c>
      <c r="G50" s="115" t="s">
        <v>748</v>
      </c>
      <c r="H50" s="120"/>
      <c r="I50" s="221"/>
      <c r="J50" s="238" t="s">
        <v>599</v>
      </c>
      <c r="K50" s="239" t="s">
        <v>600</v>
      </c>
      <c r="L50" s="221" t="s">
        <v>599</v>
      </c>
      <c r="M50" s="221"/>
      <c r="N50" s="118">
        <v>3010401060333</v>
      </c>
      <c r="O50" s="237">
        <v>42885</v>
      </c>
      <c r="P50" s="254"/>
    </row>
    <row r="51" spans="1:16" s="255" customFormat="1" ht="16" customHeight="1">
      <c r="A51" s="151" t="s">
        <v>1336</v>
      </c>
      <c r="B51" s="111">
        <v>82</v>
      </c>
      <c r="C51" s="115" t="s">
        <v>144</v>
      </c>
      <c r="D51" s="115" t="s">
        <v>749</v>
      </c>
      <c r="E51" s="115" t="s">
        <v>750</v>
      </c>
      <c r="F51" s="115" t="s">
        <v>751</v>
      </c>
      <c r="G51" s="115" t="s">
        <v>752</v>
      </c>
      <c r="H51" s="120"/>
      <c r="I51" s="221"/>
      <c r="J51" s="238" t="s">
        <v>599</v>
      </c>
      <c r="K51" s="239" t="s">
        <v>600</v>
      </c>
      <c r="L51" s="221" t="s">
        <v>599</v>
      </c>
      <c r="M51" s="221"/>
      <c r="N51" s="118">
        <v>2010401098911</v>
      </c>
      <c r="O51" s="237">
        <v>42893</v>
      </c>
      <c r="P51" s="254"/>
    </row>
    <row r="52" spans="1:16" s="255" customFormat="1" ht="16" customHeight="1">
      <c r="A52" s="151" t="s">
        <v>1337</v>
      </c>
      <c r="B52" s="111">
        <v>83</v>
      </c>
      <c r="C52" s="115" t="s">
        <v>145</v>
      </c>
      <c r="D52" s="115" t="s">
        <v>753</v>
      </c>
      <c r="E52" s="115" t="s">
        <v>1582</v>
      </c>
      <c r="F52" s="115" t="s">
        <v>754</v>
      </c>
      <c r="G52" s="115" t="s">
        <v>755</v>
      </c>
      <c r="H52" s="120" t="s">
        <v>599</v>
      </c>
      <c r="I52" s="221" t="s">
        <v>599</v>
      </c>
      <c r="J52" s="238" t="s">
        <v>599</v>
      </c>
      <c r="K52" s="239" t="s">
        <v>600</v>
      </c>
      <c r="L52" s="221" t="s">
        <v>599</v>
      </c>
      <c r="M52" s="221"/>
      <c r="N52" s="118">
        <v>9010401062547</v>
      </c>
      <c r="O52" s="237">
        <v>42978</v>
      </c>
      <c r="P52" s="254"/>
    </row>
    <row r="53" spans="1:16" s="255" customFormat="1" ht="16" customHeight="1">
      <c r="A53" s="151" t="s">
        <v>1338</v>
      </c>
      <c r="B53" s="111">
        <v>84</v>
      </c>
      <c r="C53" s="115" t="s">
        <v>146</v>
      </c>
      <c r="D53" s="115" t="s">
        <v>756</v>
      </c>
      <c r="E53" s="115" t="s">
        <v>757</v>
      </c>
      <c r="F53" s="115" t="s">
        <v>758</v>
      </c>
      <c r="G53" s="115" t="s">
        <v>759</v>
      </c>
      <c r="H53" s="120"/>
      <c r="I53" s="221"/>
      <c r="J53" s="238" t="s">
        <v>599</v>
      </c>
      <c r="K53" s="239" t="s">
        <v>600</v>
      </c>
      <c r="L53" s="221" t="s">
        <v>599</v>
      </c>
      <c r="M53" s="221"/>
      <c r="N53" s="118">
        <v>2010001032353</v>
      </c>
      <c r="O53" s="237">
        <v>43010</v>
      </c>
      <c r="P53" s="254"/>
    </row>
    <row r="54" spans="1:16" s="255" customFormat="1" ht="56">
      <c r="A54" s="151" t="s">
        <v>1339</v>
      </c>
      <c r="B54" s="111">
        <v>87</v>
      </c>
      <c r="C54" s="115" t="s">
        <v>147</v>
      </c>
      <c r="D54" s="115" t="s">
        <v>760</v>
      </c>
      <c r="E54" s="236" t="s">
        <v>1748</v>
      </c>
      <c r="F54" s="115" t="s">
        <v>611</v>
      </c>
      <c r="G54" s="115" t="s">
        <v>761</v>
      </c>
      <c r="H54" s="120"/>
      <c r="I54" s="221"/>
      <c r="J54" s="238" t="s">
        <v>599</v>
      </c>
      <c r="K54" s="239"/>
      <c r="L54" s="221" t="s">
        <v>599</v>
      </c>
      <c r="M54" s="221"/>
      <c r="N54" s="118">
        <v>2011001051137</v>
      </c>
      <c r="O54" s="237">
        <v>43388</v>
      </c>
      <c r="P54" s="254"/>
    </row>
    <row r="55" spans="1:16" s="255" customFormat="1" ht="28">
      <c r="A55" s="151" t="s">
        <v>1340</v>
      </c>
      <c r="B55" s="111">
        <v>88</v>
      </c>
      <c r="C55" s="115" t="s">
        <v>148</v>
      </c>
      <c r="D55" s="115" t="s">
        <v>762</v>
      </c>
      <c r="E55" s="236" t="s">
        <v>763</v>
      </c>
      <c r="F55" s="115" t="s">
        <v>764</v>
      </c>
      <c r="G55" s="115" t="s">
        <v>765</v>
      </c>
      <c r="H55" s="120" t="s">
        <v>599</v>
      </c>
      <c r="I55" s="221" t="s">
        <v>599</v>
      </c>
      <c r="J55" s="238" t="s">
        <v>599</v>
      </c>
      <c r="K55" s="239"/>
      <c r="L55" s="221" t="s">
        <v>599</v>
      </c>
      <c r="M55" s="221"/>
      <c r="N55" s="118">
        <v>9010001063953</v>
      </c>
      <c r="O55" s="237">
        <v>43402</v>
      </c>
      <c r="P55" s="254"/>
    </row>
    <row r="56" spans="1:16" s="255" customFormat="1" ht="16" customHeight="1">
      <c r="A56" s="151" t="s">
        <v>1341</v>
      </c>
      <c r="B56" s="111">
        <v>89</v>
      </c>
      <c r="C56" s="115" t="s">
        <v>149</v>
      </c>
      <c r="D56" s="115" t="s">
        <v>766</v>
      </c>
      <c r="E56" s="319" t="s">
        <v>1995</v>
      </c>
      <c r="F56" s="115" t="s">
        <v>767</v>
      </c>
      <c r="G56" s="115" t="s">
        <v>768</v>
      </c>
      <c r="H56" s="120"/>
      <c r="I56" s="221"/>
      <c r="J56" s="238" t="s">
        <v>599</v>
      </c>
      <c r="K56" s="239" t="s">
        <v>600</v>
      </c>
      <c r="L56" s="221" t="s">
        <v>599</v>
      </c>
      <c r="M56" s="221"/>
      <c r="N56" s="118">
        <v>7290001031372</v>
      </c>
      <c r="O56" s="237">
        <v>43460</v>
      </c>
      <c r="P56" s="254"/>
    </row>
    <row r="57" spans="1:16" s="255" customFormat="1" ht="16" customHeight="1">
      <c r="A57" s="151" t="s">
        <v>1342</v>
      </c>
      <c r="B57" s="111">
        <v>90</v>
      </c>
      <c r="C57" s="115" t="s">
        <v>150</v>
      </c>
      <c r="D57" s="115" t="s">
        <v>769</v>
      </c>
      <c r="E57" s="115" t="s">
        <v>770</v>
      </c>
      <c r="F57" s="115" t="s">
        <v>771</v>
      </c>
      <c r="G57" s="115" t="s">
        <v>772</v>
      </c>
      <c r="H57" s="120" t="s">
        <v>599</v>
      </c>
      <c r="I57" s="221" t="s">
        <v>599</v>
      </c>
      <c r="J57" s="238" t="s">
        <v>599</v>
      </c>
      <c r="K57" s="239"/>
      <c r="L57" s="221"/>
      <c r="M57" s="221" t="s">
        <v>722</v>
      </c>
      <c r="N57" s="118">
        <v>3011101036771</v>
      </c>
      <c r="O57" s="237">
        <v>43460</v>
      </c>
      <c r="P57" s="257"/>
    </row>
    <row r="58" spans="1:16" s="255" customFormat="1" ht="16" customHeight="1">
      <c r="A58" s="151" t="s">
        <v>1343</v>
      </c>
      <c r="B58" s="111">
        <v>91</v>
      </c>
      <c r="C58" s="115" t="s">
        <v>151</v>
      </c>
      <c r="D58" s="115" t="s">
        <v>773</v>
      </c>
      <c r="E58" s="115" t="s">
        <v>774</v>
      </c>
      <c r="F58" s="115" t="s">
        <v>775</v>
      </c>
      <c r="G58" s="115" t="s">
        <v>776</v>
      </c>
      <c r="H58" s="120"/>
      <c r="I58" s="221"/>
      <c r="J58" s="238" t="s">
        <v>599</v>
      </c>
      <c r="K58" s="239"/>
      <c r="L58" s="221" t="s">
        <v>599</v>
      </c>
      <c r="M58" s="221"/>
      <c r="N58" s="118">
        <v>1010902025555</v>
      </c>
      <c r="O58" s="237">
        <v>43474</v>
      </c>
      <c r="P58" s="254"/>
    </row>
    <row r="59" spans="1:16" s="255" customFormat="1" ht="16" customHeight="1">
      <c r="A59" s="151" t="s">
        <v>1344</v>
      </c>
      <c r="B59" s="111">
        <v>92</v>
      </c>
      <c r="C59" s="115" t="s">
        <v>152</v>
      </c>
      <c r="D59" s="115" t="s">
        <v>1720</v>
      </c>
      <c r="E59" s="115" t="s">
        <v>777</v>
      </c>
      <c r="F59" s="115" t="s">
        <v>1635</v>
      </c>
      <c r="G59" s="115" t="s">
        <v>778</v>
      </c>
      <c r="H59" s="120"/>
      <c r="I59" s="221"/>
      <c r="J59" s="238" t="s">
        <v>599</v>
      </c>
      <c r="K59" s="239"/>
      <c r="L59" s="221" t="s">
        <v>599</v>
      </c>
      <c r="M59" s="221"/>
      <c r="N59" s="118">
        <v>7010001040723</v>
      </c>
      <c r="O59" s="237">
        <v>43474</v>
      </c>
      <c r="P59" s="254"/>
    </row>
    <row r="60" spans="1:16" s="255" customFormat="1" ht="16" customHeight="1">
      <c r="A60" s="151" t="s">
        <v>1345</v>
      </c>
      <c r="B60" s="111">
        <v>93</v>
      </c>
      <c r="C60" s="115" t="s">
        <v>1571</v>
      </c>
      <c r="D60" s="115" t="s">
        <v>779</v>
      </c>
      <c r="E60" s="115" t="s">
        <v>780</v>
      </c>
      <c r="F60" s="115" t="s">
        <v>781</v>
      </c>
      <c r="G60" s="115" t="s">
        <v>782</v>
      </c>
      <c r="H60" s="120"/>
      <c r="I60" s="221"/>
      <c r="J60" s="238" t="s">
        <v>599</v>
      </c>
      <c r="K60" s="239"/>
      <c r="L60" s="221" t="s">
        <v>599</v>
      </c>
      <c r="M60" s="221" t="s">
        <v>632</v>
      </c>
      <c r="N60" s="118">
        <v>7010401097636</v>
      </c>
      <c r="O60" s="237">
        <v>43523</v>
      </c>
      <c r="P60" s="254"/>
    </row>
    <row r="61" spans="1:16" s="255" customFormat="1" ht="42">
      <c r="A61" s="151" t="s">
        <v>1346</v>
      </c>
      <c r="B61" s="111">
        <v>94</v>
      </c>
      <c r="C61" s="115" t="s">
        <v>153</v>
      </c>
      <c r="D61" s="115" t="s">
        <v>783</v>
      </c>
      <c r="E61" s="236" t="s">
        <v>784</v>
      </c>
      <c r="F61" s="115" t="s">
        <v>785</v>
      </c>
      <c r="G61" s="115" t="s">
        <v>1954</v>
      </c>
      <c r="H61" s="120"/>
      <c r="I61" s="221"/>
      <c r="J61" s="238" t="s">
        <v>599</v>
      </c>
      <c r="K61" s="239"/>
      <c r="L61" s="221" t="s">
        <v>599</v>
      </c>
      <c r="M61" s="221" t="s">
        <v>722</v>
      </c>
      <c r="N61" s="118">
        <v>7240001022046</v>
      </c>
      <c r="O61" s="237">
        <v>43523</v>
      </c>
      <c r="P61" s="254"/>
    </row>
    <row r="62" spans="1:16" s="255" customFormat="1" ht="16" customHeight="1">
      <c r="A62" s="151" t="s">
        <v>1347</v>
      </c>
      <c r="B62" s="111">
        <v>95</v>
      </c>
      <c r="C62" s="115" t="s">
        <v>154</v>
      </c>
      <c r="D62" s="115" t="s">
        <v>786</v>
      </c>
      <c r="E62" s="115" t="s">
        <v>787</v>
      </c>
      <c r="F62" s="115" t="s">
        <v>788</v>
      </c>
      <c r="G62" s="115" t="s">
        <v>789</v>
      </c>
      <c r="H62" s="120"/>
      <c r="I62" s="221"/>
      <c r="J62" s="238" t="s">
        <v>599</v>
      </c>
      <c r="K62" s="239" t="s">
        <v>600</v>
      </c>
      <c r="L62" s="221" t="s">
        <v>599</v>
      </c>
      <c r="M62" s="221"/>
      <c r="N62" s="118">
        <v>6010403006736</v>
      </c>
      <c r="O62" s="237">
        <v>43542</v>
      </c>
      <c r="P62" s="254"/>
    </row>
    <row r="63" spans="1:16" s="255" customFormat="1" ht="38" customHeight="1">
      <c r="A63" s="151" t="s">
        <v>1348</v>
      </c>
      <c r="B63" s="111">
        <v>96</v>
      </c>
      <c r="C63" s="115" t="s">
        <v>155</v>
      </c>
      <c r="D63" s="115" t="s">
        <v>790</v>
      </c>
      <c r="E63" s="236" t="s">
        <v>1721</v>
      </c>
      <c r="F63" s="115" t="s">
        <v>791</v>
      </c>
      <c r="G63" s="115" t="s">
        <v>792</v>
      </c>
      <c r="H63" s="120"/>
      <c r="I63" s="221"/>
      <c r="J63" s="238" t="s">
        <v>599</v>
      </c>
      <c r="K63" s="239" t="s">
        <v>600</v>
      </c>
      <c r="L63" s="221" t="s">
        <v>599</v>
      </c>
      <c r="M63" s="221"/>
      <c r="N63" s="118">
        <v>2010001121676</v>
      </c>
      <c r="O63" s="237">
        <v>43542</v>
      </c>
      <c r="P63" s="254"/>
    </row>
    <row r="64" spans="1:16" s="255" customFormat="1" ht="28">
      <c r="A64" s="151" t="s">
        <v>1349</v>
      </c>
      <c r="B64" s="111">
        <v>97</v>
      </c>
      <c r="C64" s="115" t="s">
        <v>156</v>
      </c>
      <c r="D64" s="115" t="s">
        <v>793</v>
      </c>
      <c r="E64" s="320" t="s">
        <v>2030</v>
      </c>
      <c r="F64" s="115" t="s">
        <v>767</v>
      </c>
      <c r="G64" s="115" t="s">
        <v>794</v>
      </c>
      <c r="H64" s="120" t="s">
        <v>599</v>
      </c>
      <c r="I64" s="221" t="s">
        <v>599</v>
      </c>
      <c r="J64" s="238"/>
      <c r="K64" s="239"/>
      <c r="L64" s="221" t="s">
        <v>599</v>
      </c>
      <c r="M64" s="221"/>
      <c r="N64" s="118">
        <v>7010001129517</v>
      </c>
      <c r="O64" s="237">
        <v>43567</v>
      </c>
      <c r="P64" s="254"/>
    </row>
    <row r="65" spans="1:16" s="255" customFormat="1" ht="16" customHeight="1">
      <c r="A65" s="151" t="s">
        <v>1350</v>
      </c>
      <c r="B65" s="111">
        <v>98</v>
      </c>
      <c r="C65" s="115" t="s">
        <v>157</v>
      </c>
      <c r="D65" s="115" t="s">
        <v>795</v>
      </c>
      <c r="E65" s="115" t="s">
        <v>796</v>
      </c>
      <c r="F65" s="115" t="s">
        <v>797</v>
      </c>
      <c r="G65" s="115" t="s">
        <v>798</v>
      </c>
      <c r="H65" s="120"/>
      <c r="I65" s="221"/>
      <c r="J65" s="238" t="s">
        <v>599</v>
      </c>
      <c r="K65" s="239"/>
      <c r="L65" s="221" t="s">
        <v>599</v>
      </c>
      <c r="M65" s="221"/>
      <c r="N65" s="118">
        <v>8011101061294</v>
      </c>
      <c r="O65" s="237">
        <v>43567</v>
      </c>
      <c r="P65" s="254"/>
    </row>
    <row r="66" spans="1:16" s="255" customFormat="1" ht="16" customHeight="1">
      <c r="A66" s="151" t="s">
        <v>1351</v>
      </c>
      <c r="B66" s="111">
        <v>99</v>
      </c>
      <c r="C66" s="115" t="s">
        <v>158</v>
      </c>
      <c r="D66" s="115" t="s">
        <v>799</v>
      </c>
      <c r="E66" s="115" t="s">
        <v>800</v>
      </c>
      <c r="F66" s="115" t="s">
        <v>801</v>
      </c>
      <c r="G66" s="115" t="s">
        <v>802</v>
      </c>
      <c r="H66" s="120" t="s">
        <v>599</v>
      </c>
      <c r="I66" s="221" t="s">
        <v>599</v>
      </c>
      <c r="J66" s="238" t="s">
        <v>599</v>
      </c>
      <c r="K66" s="239"/>
      <c r="L66" s="221" t="s">
        <v>632</v>
      </c>
      <c r="M66" s="221" t="s">
        <v>722</v>
      </c>
      <c r="N66" s="118">
        <v>5011101067559</v>
      </c>
      <c r="O66" s="237">
        <v>43567</v>
      </c>
      <c r="P66" s="257"/>
    </row>
    <row r="67" spans="1:16" s="255" customFormat="1" ht="28">
      <c r="A67" s="151" t="s">
        <v>1352</v>
      </c>
      <c r="B67" s="111">
        <v>100</v>
      </c>
      <c r="C67" s="115" t="s">
        <v>159</v>
      </c>
      <c r="D67" s="115" t="s">
        <v>803</v>
      </c>
      <c r="E67" s="236" t="s">
        <v>804</v>
      </c>
      <c r="F67" s="115" t="s">
        <v>805</v>
      </c>
      <c r="G67" s="115" t="s">
        <v>806</v>
      </c>
      <c r="H67" s="120" t="s">
        <v>599</v>
      </c>
      <c r="I67" s="221" t="s">
        <v>599</v>
      </c>
      <c r="J67" s="238" t="s">
        <v>599</v>
      </c>
      <c r="K67" s="239" t="s">
        <v>600</v>
      </c>
      <c r="L67" s="221" t="s">
        <v>599</v>
      </c>
      <c r="M67" s="221" t="s">
        <v>722</v>
      </c>
      <c r="N67" s="118">
        <v>5011101020237</v>
      </c>
      <c r="O67" s="237">
        <v>43570</v>
      </c>
      <c r="P67" s="257"/>
    </row>
    <row r="68" spans="1:16" s="255" customFormat="1" ht="248.5" customHeight="1">
      <c r="A68" s="151" t="s">
        <v>1353</v>
      </c>
      <c r="B68" s="111">
        <v>101</v>
      </c>
      <c r="C68" s="115" t="s">
        <v>160</v>
      </c>
      <c r="D68" s="115" t="s">
        <v>807</v>
      </c>
      <c r="E68" s="320" t="s">
        <v>2031</v>
      </c>
      <c r="F68" s="115" t="s">
        <v>808</v>
      </c>
      <c r="G68" s="115" t="s">
        <v>809</v>
      </c>
      <c r="H68" s="120" t="s">
        <v>599</v>
      </c>
      <c r="I68" s="221" t="s">
        <v>599</v>
      </c>
      <c r="J68" s="238"/>
      <c r="K68" s="239"/>
      <c r="L68" s="221"/>
      <c r="M68" s="221" t="s">
        <v>632</v>
      </c>
      <c r="N68" s="118">
        <v>6011101027693</v>
      </c>
      <c r="O68" s="237">
        <v>43643</v>
      </c>
      <c r="P68" s="257"/>
    </row>
    <row r="69" spans="1:16" s="255" customFormat="1" ht="16" customHeight="1">
      <c r="A69" s="151" t="s">
        <v>1354</v>
      </c>
      <c r="B69" s="111">
        <v>102</v>
      </c>
      <c r="C69" s="115" t="s">
        <v>161</v>
      </c>
      <c r="D69" s="115" t="s">
        <v>810</v>
      </c>
      <c r="E69" s="115" t="s">
        <v>811</v>
      </c>
      <c r="F69" s="115" t="s">
        <v>713</v>
      </c>
      <c r="G69" s="115" t="s">
        <v>812</v>
      </c>
      <c r="H69" s="120" t="s">
        <v>599</v>
      </c>
      <c r="I69" s="221"/>
      <c r="J69" s="238" t="s">
        <v>599</v>
      </c>
      <c r="K69" s="239"/>
      <c r="L69" s="221" t="s">
        <v>599</v>
      </c>
      <c r="M69" s="221" t="s">
        <v>722</v>
      </c>
      <c r="N69" s="241">
        <v>8010401064940</v>
      </c>
      <c r="O69" s="237">
        <v>43837</v>
      </c>
      <c r="P69" s="257"/>
    </row>
    <row r="70" spans="1:16" s="255" customFormat="1" ht="28">
      <c r="A70" s="151" t="s">
        <v>1355</v>
      </c>
      <c r="B70" s="111">
        <v>103</v>
      </c>
      <c r="C70" s="115" t="s">
        <v>162</v>
      </c>
      <c r="D70" s="115" t="s">
        <v>1572</v>
      </c>
      <c r="E70" s="236" t="s">
        <v>813</v>
      </c>
      <c r="F70" s="115" t="s">
        <v>814</v>
      </c>
      <c r="G70" s="115" t="s">
        <v>815</v>
      </c>
      <c r="H70" s="120"/>
      <c r="I70" s="221"/>
      <c r="J70" s="238" t="s">
        <v>599</v>
      </c>
      <c r="K70" s="239" t="s">
        <v>600</v>
      </c>
      <c r="L70" s="221" t="s">
        <v>599</v>
      </c>
      <c r="M70" s="221"/>
      <c r="N70" s="118">
        <v>9011101068215</v>
      </c>
      <c r="O70" s="237">
        <v>44088</v>
      </c>
      <c r="P70" s="257"/>
    </row>
    <row r="71" spans="1:16" s="255" customFormat="1" ht="28">
      <c r="A71" s="151" t="s">
        <v>1356</v>
      </c>
      <c r="B71" s="111">
        <v>104</v>
      </c>
      <c r="C71" s="115" t="s">
        <v>163</v>
      </c>
      <c r="D71" s="115" t="s">
        <v>816</v>
      </c>
      <c r="E71" s="236" t="s">
        <v>817</v>
      </c>
      <c r="F71" s="115" t="s">
        <v>818</v>
      </c>
      <c r="G71" s="115" t="s">
        <v>1953</v>
      </c>
      <c r="H71" s="120" t="s">
        <v>599</v>
      </c>
      <c r="I71" s="221" t="s">
        <v>599</v>
      </c>
      <c r="J71" s="238"/>
      <c r="K71" s="239"/>
      <c r="L71" s="221"/>
      <c r="M71" s="221"/>
      <c r="N71" s="118">
        <v>9030001073546</v>
      </c>
      <c r="O71" s="237">
        <v>44088</v>
      </c>
      <c r="P71" s="257"/>
    </row>
    <row r="72" spans="1:16" s="255" customFormat="1" ht="16" customHeight="1">
      <c r="A72" s="151" t="s">
        <v>1357</v>
      </c>
      <c r="B72" s="111">
        <v>105</v>
      </c>
      <c r="C72" s="115" t="s">
        <v>164</v>
      </c>
      <c r="D72" s="115" t="s">
        <v>819</v>
      </c>
      <c r="E72" s="115" t="s">
        <v>820</v>
      </c>
      <c r="F72" s="115" t="s">
        <v>821</v>
      </c>
      <c r="G72" s="115" t="s">
        <v>822</v>
      </c>
      <c r="H72" s="120"/>
      <c r="I72" s="221"/>
      <c r="J72" s="238" t="s">
        <v>599</v>
      </c>
      <c r="K72" s="242" t="s">
        <v>600</v>
      </c>
      <c r="L72" s="117" t="s">
        <v>599</v>
      </c>
      <c r="M72" s="221"/>
      <c r="N72" s="118">
        <v>6010401094171</v>
      </c>
      <c r="O72" s="237">
        <v>44088</v>
      </c>
      <c r="P72" s="257"/>
    </row>
    <row r="73" spans="1:16" s="255" customFormat="1" ht="16" customHeight="1">
      <c r="A73" s="151" t="s">
        <v>1358</v>
      </c>
      <c r="B73" s="111">
        <v>106</v>
      </c>
      <c r="C73" s="115" t="s">
        <v>165</v>
      </c>
      <c r="D73" s="115" t="s">
        <v>823</v>
      </c>
      <c r="E73" s="115" t="s">
        <v>824</v>
      </c>
      <c r="F73" s="115" t="s">
        <v>825</v>
      </c>
      <c r="G73" s="319" t="s">
        <v>1960</v>
      </c>
      <c r="H73" s="120"/>
      <c r="I73" s="221"/>
      <c r="J73" s="238" t="s">
        <v>599</v>
      </c>
      <c r="K73" s="242"/>
      <c r="L73" s="117" t="s">
        <v>599</v>
      </c>
      <c r="M73" s="221"/>
      <c r="N73" s="118">
        <v>1010001165427</v>
      </c>
      <c r="O73" s="237">
        <v>44111</v>
      </c>
      <c r="P73" s="257"/>
    </row>
    <row r="74" spans="1:16" s="255" customFormat="1" ht="14">
      <c r="A74" s="151" t="s">
        <v>1359</v>
      </c>
      <c r="B74" s="111">
        <v>107</v>
      </c>
      <c r="C74" s="115" t="s">
        <v>166</v>
      </c>
      <c r="D74" s="115" t="s">
        <v>826</v>
      </c>
      <c r="E74" s="236" t="s">
        <v>1734</v>
      </c>
      <c r="F74" s="115" t="s">
        <v>827</v>
      </c>
      <c r="G74" s="115" t="s">
        <v>828</v>
      </c>
      <c r="H74" s="120" t="s">
        <v>599</v>
      </c>
      <c r="I74" s="221" t="s">
        <v>599</v>
      </c>
      <c r="J74" s="238" t="s">
        <v>599</v>
      </c>
      <c r="K74" s="243"/>
      <c r="L74" s="117" t="s">
        <v>599</v>
      </c>
      <c r="M74" s="221"/>
      <c r="N74" s="118">
        <v>6010001164093</v>
      </c>
      <c r="O74" s="237">
        <v>44172</v>
      </c>
      <c r="P74" s="257"/>
    </row>
    <row r="75" spans="1:16" s="255" customFormat="1" ht="16" customHeight="1">
      <c r="A75" s="151" t="s">
        <v>1360</v>
      </c>
      <c r="B75" s="111">
        <v>110</v>
      </c>
      <c r="C75" s="115" t="s">
        <v>167</v>
      </c>
      <c r="D75" s="115" t="s">
        <v>829</v>
      </c>
      <c r="E75" s="115" t="s">
        <v>830</v>
      </c>
      <c r="F75" s="115" t="s">
        <v>831</v>
      </c>
      <c r="G75" s="115" t="s">
        <v>832</v>
      </c>
      <c r="H75" s="243"/>
      <c r="I75" s="117"/>
      <c r="J75" s="238" t="s">
        <v>599</v>
      </c>
      <c r="K75" s="242"/>
      <c r="L75" s="117" t="s">
        <v>599</v>
      </c>
      <c r="M75" s="221"/>
      <c r="N75" s="118">
        <v>9010401061029</v>
      </c>
      <c r="O75" s="237">
        <v>44371</v>
      </c>
      <c r="P75" s="257"/>
    </row>
    <row r="76" spans="1:16" s="255" customFormat="1" ht="16" customHeight="1">
      <c r="A76" s="151" t="s">
        <v>1361</v>
      </c>
      <c r="B76" s="111">
        <v>111</v>
      </c>
      <c r="C76" s="115" t="s">
        <v>1969</v>
      </c>
      <c r="D76" s="115" t="s">
        <v>833</v>
      </c>
      <c r="E76" s="115" t="s">
        <v>2063</v>
      </c>
      <c r="F76" s="115" t="s">
        <v>834</v>
      </c>
      <c r="G76" s="115" t="s">
        <v>835</v>
      </c>
      <c r="H76" s="243"/>
      <c r="I76" s="117"/>
      <c r="J76" s="238" t="s">
        <v>599</v>
      </c>
      <c r="K76" s="242" t="s">
        <v>600</v>
      </c>
      <c r="L76" s="117" t="s">
        <v>599</v>
      </c>
      <c r="M76" s="221"/>
      <c r="N76" s="118">
        <v>3010401061447</v>
      </c>
      <c r="O76" s="237">
        <v>44371</v>
      </c>
      <c r="P76" s="257"/>
    </row>
    <row r="77" spans="1:16" s="255" customFormat="1" ht="28">
      <c r="A77" s="151" t="s">
        <v>1362</v>
      </c>
      <c r="B77" s="111">
        <v>112</v>
      </c>
      <c r="C77" s="115" t="s">
        <v>169</v>
      </c>
      <c r="D77" s="115" t="s">
        <v>836</v>
      </c>
      <c r="E77" s="236" t="s">
        <v>1749</v>
      </c>
      <c r="F77" s="115" t="s">
        <v>825</v>
      </c>
      <c r="G77" s="115" t="s">
        <v>837</v>
      </c>
      <c r="H77" s="243"/>
      <c r="I77" s="117"/>
      <c r="J77" s="238" t="s">
        <v>599</v>
      </c>
      <c r="K77" s="242" t="s">
        <v>600</v>
      </c>
      <c r="L77" s="117" t="s">
        <v>599</v>
      </c>
      <c r="M77" s="221"/>
      <c r="N77" s="118">
        <v>9010001079223</v>
      </c>
      <c r="O77" s="237">
        <v>44371</v>
      </c>
      <c r="P77" s="257"/>
    </row>
    <row r="78" spans="1:16" s="259" customFormat="1" ht="16" customHeight="1">
      <c r="A78" s="151" t="s">
        <v>1363</v>
      </c>
      <c r="B78" s="111">
        <v>113</v>
      </c>
      <c r="C78" s="115" t="s">
        <v>170</v>
      </c>
      <c r="D78" s="115" t="s">
        <v>838</v>
      </c>
      <c r="E78" s="115" t="s">
        <v>839</v>
      </c>
      <c r="F78" s="115" t="s">
        <v>840</v>
      </c>
      <c r="G78" s="115" t="s">
        <v>841</v>
      </c>
      <c r="H78" s="243"/>
      <c r="I78" s="117"/>
      <c r="J78" s="238" t="s">
        <v>599</v>
      </c>
      <c r="K78" s="242" t="s">
        <v>600</v>
      </c>
      <c r="L78" s="117" t="s">
        <v>599</v>
      </c>
      <c r="M78" s="221"/>
      <c r="N78" s="118">
        <v>6010001163277</v>
      </c>
      <c r="O78" s="237">
        <v>44595</v>
      </c>
      <c r="P78" s="258"/>
    </row>
    <row r="79" spans="1:16" s="259" customFormat="1" ht="16" customHeight="1">
      <c r="A79" s="151" t="s">
        <v>1364</v>
      </c>
      <c r="B79" s="111">
        <v>114</v>
      </c>
      <c r="C79" s="115" t="s">
        <v>171</v>
      </c>
      <c r="D79" s="115" t="s">
        <v>842</v>
      </c>
      <c r="E79" s="115" t="s">
        <v>843</v>
      </c>
      <c r="F79" s="115" t="s">
        <v>844</v>
      </c>
      <c r="G79" s="115" t="s">
        <v>845</v>
      </c>
      <c r="H79" s="243" t="s">
        <v>722</v>
      </c>
      <c r="I79" s="117" t="s">
        <v>722</v>
      </c>
      <c r="J79" s="238" t="s">
        <v>722</v>
      </c>
      <c r="K79" s="242"/>
      <c r="L79" s="117" t="s">
        <v>722</v>
      </c>
      <c r="M79" s="221" t="s">
        <v>722</v>
      </c>
      <c r="N79" s="118">
        <v>7021001046230</v>
      </c>
      <c r="O79" s="237">
        <v>44678</v>
      </c>
      <c r="P79" s="258"/>
    </row>
    <row r="80" spans="1:16" s="259" customFormat="1" ht="16" customHeight="1">
      <c r="A80" s="151" t="s">
        <v>1365</v>
      </c>
      <c r="B80" s="111">
        <v>115</v>
      </c>
      <c r="C80" s="115" t="s">
        <v>172</v>
      </c>
      <c r="D80" s="319" t="s">
        <v>1959</v>
      </c>
      <c r="E80" s="115" t="s">
        <v>846</v>
      </c>
      <c r="F80" s="115" t="s">
        <v>847</v>
      </c>
      <c r="G80" s="115" t="s">
        <v>848</v>
      </c>
      <c r="H80" s="120"/>
      <c r="I80" s="221"/>
      <c r="J80" s="244" t="s">
        <v>722</v>
      </c>
      <c r="K80" s="239" t="s">
        <v>600</v>
      </c>
      <c r="L80" s="221" t="s">
        <v>722</v>
      </c>
      <c r="M80" s="221"/>
      <c r="N80" s="121">
        <v>1010401071588</v>
      </c>
      <c r="O80" s="237">
        <v>44736</v>
      </c>
      <c r="P80" s="258"/>
    </row>
    <row r="81" spans="1:16" s="259" customFormat="1" ht="16" customHeight="1">
      <c r="A81" s="151" t="s">
        <v>1366</v>
      </c>
      <c r="B81" s="111">
        <v>116</v>
      </c>
      <c r="C81" s="115" t="s">
        <v>173</v>
      </c>
      <c r="D81" s="115" t="s">
        <v>849</v>
      </c>
      <c r="E81" s="115" t="s">
        <v>850</v>
      </c>
      <c r="F81" s="115" t="s">
        <v>851</v>
      </c>
      <c r="G81" s="115" t="s">
        <v>852</v>
      </c>
      <c r="H81" s="120"/>
      <c r="I81" s="221"/>
      <c r="J81" s="238" t="s">
        <v>722</v>
      </c>
      <c r="K81" s="239" t="s">
        <v>600</v>
      </c>
      <c r="L81" s="221" t="s">
        <v>722</v>
      </c>
      <c r="M81" s="221"/>
      <c r="N81" s="118">
        <v>6010403009012</v>
      </c>
      <c r="O81" s="237">
        <v>44736</v>
      </c>
      <c r="P81" s="258"/>
    </row>
    <row r="82" spans="1:16" s="259" customFormat="1" ht="16" customHeight="1">
      <c r="A82" s="151" t="s">
        <v>1367</v>
      </c>
      <c r="B82" s="111">
        <v>117</v>
      </c>
      <c r="C82" s="115" t="s">
        <v>174</v>
      </c>
      <c r="D82" s="115" t="s">
        <v>853</v>
      </c>
      <c r="E82" s="115" t="s">
        <v>854</v>
      </c>
      <c r="F82" s="115" t="s">
        <v>855</v>
      </c>
      <c r="G82" s="115" t="s">
        <v>856</v>
      </c>
      <c r="H82" s="243"/>
      <c r="I82" s="117"/>
      <c r="J82" s="238" t="s">
        <v>632</v>
      </c>
      <c r="K82" s="242"/>
      <c r="L82" s="117" t="s">
        <v>632</v>
      </c>
      <c r="M82" s="221"/>
      <c r="N82" s="121">
        <v>4010401035400</v>
      </c>
      <c r="O82" s="237">
        <v>44862</v>
      </c>
      <c r="P82" s="258"/>
    </row>
    <row r="83" spans="1:16" s="259" customFormat="1" ht="42">
      <c r="A83" s="151" t="s">
        <v>1368</v>
      </c>
      <c r="B83" s="111">
        <v>118</v>
      </c>
      <c r="C83" s="115" t="s">
        <v>175</v>
      </c>
      <c r="D83" s="115" t="s">
        <v>857</v>
      </c>
      <c r="E83" s="236" t="s">
        <v>858</v>
      </c>
      <c r="F83" s="115" t="s">
        <v>859</v>
      </c>
      <c r="G83" s="115" t="s">
        <v>860</v>
      </c>
      <c r="H83" s="243"/>
      <c r="I83" s="117"/>
      <c r="J83" s="238" t="s">
        <v>632</v>
      </c>
      <c r="K83" s="242" t="s">
        <v>861</v>
      </c>
      <c r="L83" s="117" t="s">
        <v>632</v>
      </c>
      <c r="M83" s="221"/>
      <c r="N83" s="121">
        <v>3370103000741</v>
      </c>
      <c r="O83" s="237">
        <v>44858</v>
      </c>
      <c r="P83" s="258"/>
    </row>
    <row r="84" spans="1:16" s="259" customFormat="1" ht="16" customHeight="1">
      <c r="A84" s="151" t="s">
        <v>1369</v>
      </c>
      <c r="B84" s="111">
        <v>119</v>
      </c>
      <c r="C84" s="115" t="s">
        <v>176</v>
      </c>
      <c r="D84" s="115" t="s">
        <v>862</v>
      </c>
      <c r="E84" s="115" t="s">
        <v>863</v>
      </c>
      <c r="F84" s="115" t="s">
        <v>864</v>
      </c>
      <c r="G84" s="115" t="s">
        <v>865</v>
      </c>
      <c r="H84" s="243"/>
      <c r="I84" s="117"/>
      <c r="J84" s="238" t="s">
        <v>632</v>
      </c>
      <c r="K84" s="242" t="s">
        <v>861</v>
      </c>
      <c r="L84" s="117" t="s">
        <v>632</v>
      </c>
      <c r="M84" s="221"/>
      <c r="N84" s="121">
        <v>2010401075778</v>
      </c>
      <c r="O84" s="237">
        <v>44858</v>
      </c>
      <c r="P84" s="258"/>
    </row>
    <row r="85" spans="1:16" s="259" customFormat="1" ht="16" customHeight="1">
      <c r="A85" s="151" t="s">
        <v>1370</v>
      </c>
      <c r="B85" s="111">
        <v>120</v>
      </c>
      <c r="C85" s="115" t="s">
        <v>177</v>
      </c>
      <c r="D85" s="115" t="s">
        <v>866</v>
      </c>
      <c r="E85" s="115" t="s">
        <v>867</v>
      </c>
      <c r="F85" s="115" t="s">
        <v>868</v>
      </c>
      <c r="G85" s="115" t="s">
        <v>869</v>
      </c>
      <c r="H85" s="243"/>
      <c r="I85" s="117"/>
      <c r="J85" s="238" t="s">
        <v>632</v>
      </c>
      <c r="K85" s="242" t="s">
        <v>861</v>
      </c>
      <c r="L85" s="117" t="s">
        <v>632</v>
      </c>
      <c r="M85" s="221"/>
      <c r="N85" s="121">
        <v>7010001078185</v>
      </c>
      <c r="O85" s="237">
        <v>45001</v>
      </c>
      <c r="P85" s="258"/>
    </row>
    <row r="86" spans="1:16" s="259" customFormat="1" ht="16" customHeight="1">
      <c r="A86" s="151" t="s">
        <v>1371</v>
      </c>
      <c r="B86" s="111">
        <v>121</v>
      </c>
      <c r="C86" s="115" t="s">
        <v>178</v>
      </c>
      <c r="D86" s="115" t="s">
        <v>870</v>
      </c>
      <c r="E86" s="115" t="s">
        <v>871</v>
      </c>
      <c r="F86" s="115" t="s">
        <v>872</v>
      </c>
      <c r="G86" s="115" t="s">
        <v>873</v>
      </c>
      <c r="H86" s="120"/>
      <c r="I86" s="221"/>
      <c r="J86" s="244" t="s">
        <v>632</v>
      </c>
      <c r="K86" s="239" t="s">
        <v>861</v>
      </c>
      <c r="L86" s="221" t="s">
        <v>632</v>
      </c>
      <c r="M86" s="221"/>
      <c r="N86" s="118">
        <v>6013202014521</v>
      </c>
      <c r="O86" s="237">
        <v>45044</v>
      </c>
      <c r="P86" s="258"/>
    </row>
    <row r="87" spans="1:16" s="259" customFormat="1" ht="28">
      <c r="A87" s="151" t="s">
        <v>1372</v>
      </c>
      <c r="B87" s="111">
        <v>122</v>
      </c>
      <c r="C87" s="115" t="s">
        <v>179</v>
      </c>
      <c r="D87" s="115" t="s">
        <v>1583</v>
      </c>
      <c r="E87" s="236" t="s">
        <v>1693</v>
      </c>
      <c r="F87" s="115" t="s">
        <v>874</v>
      </c>
      <c r="G87" s="115" t="s">
        <v>875</v>
      </c>
      <c r="H87" s="243" t="s">
        <v>675</v>
      </c>
      <c r="I87" s="117" t="s">
        <v>675</v>
      </c>
      <c r="J87" s="238" t="s">
        <v>675</v>
      </c>
      <c r="K87" s="242"/>
      <c r="L87" s="117" t="s">
        <v>675</v>
      </c>
      <c r="M87" s="117"/>
      <c r="N87" s="118">
        <v>2120001052365</v>
      </c>
      <c r="O87" s="237">
        <v>45071</v>
      </c>
      <c r="P87" s="258"/>
    </row>
    <row r="88" spans="1:16" s="259" customFormat="1" ht="16" customHeight="1">
      <c r="A88" s="151" t="s">
        <v>1373</v>
      </c>
      <c r="B88" s="111">
        <v>123</v>
      </c>
      <c r="C88" s="115" t="s">
        <v>180</v>
      </c>
      <c r="D88" s="115" t="s">
        <v>876</v>
      </c>
      <c r="E88" s="115" t="s">
        <v>877</v>
      </c>
      <c r="F88" s="115" t="s">
        <v>878</v>
      </c>
      <c r="G88" s="115" t="s">
        <v>879</v>
      </c>
      <c r="H88" s="243" t="s">
        <v>675</v>
      </c>
      <c r="I88" s="117" t="s">
        <v>675</v>
      </c>
      <c r="J88" s="238" t="s">
        <v>675</v>
      </c>
      <c r="K88" s="242"/>
      <c r="L88" s="117"/>
      <c r="M88" s="221" t="s">
        <v>722</v>
      </c>
      <c r="N88" s="118">
        <v>6010001193596</v>
      </c>
      <c r="O88" s="237">
        <v>45069</v>
      </c>
      <c r="P88" s="258"/>
    </row>
    <row r="89" spans="1:16" s="259" customFormat="1" ht="43" customHeight="1">
      <c r="A89" s="151" t="s">
        <v>1374</v>
      </c>
      <c r="B89" s="111">
        <v>124</v>
      </c>
      <c r="C89" s="115" t="s">
        <v>181</v>
      </c>
      <c r="D89" s="115" t="s">
        <v>880</v>
      </c>
      <c r="E89" s="236" t="s">
        <v>1726</v>
      </c>
      <c r="F89" s="115" t="s">
        <v>881</v>
      </c>
      <c r="G89" s="115" t="s">
        <v>1952</v>
      </c>
      <c r="H89" s="120" t="s">
        <v>632</v>
      </c>
      <c r="I89" s="221" t="s">
        <v>632</v>
      </c>
      <c r="J89" s="244" t="s">
        <v>632</v>
      </c>
      <c r="K89" s="239"/>
      <c r="L89" s="221" t="s">
        <v>632</v>
      </c>
      <c r="M89" s="221" t="s">
        <v>632</v>
      </c>
      <c r="N89" s="118">
        <v>8470001000424</v>
      </c>
      <c r="O89" s="237">
        <v>45093</v>
      </c>
      <c r="P89" s="258"/>
    </row>
    <row r="90" spans="1:16" s="259" customFormat="1" ht="16" customHeight="1">
      <c r="A90" s="151" t="s">
        <v>1375</v>
      </c>
      <c r="B90" s="111">
        <v>125</v>
      </c>
      <c r="C90" s="115" t="s">
        <v>182</v>
      </c>
      <c r="D90" s="115" t="s">
        <v>882</v>
      </c>
      <c r="E90" s="115" t="s">
        <v>883</v>
      </c>
      <c r="F90" s="115" t="s">
        <v>884</v>
      </c>
      <c r="G90" s="115" t="s">
        <v>885</v>
      </c>
      <c r="H90" s="120" t="s">
        <v>632</v>
      </c>
      <c r="I90" s="221" t="s">
        <v>632</v>
      </c>
      <c r="J90" s="244" t="s">
        <v>632</v>
      </c>
      <c r="K90" s="239"/>
      <c r="L90" s="221"/>
      <c r="M90" s="120" t="s">
        <v>632</v>
      </c>
      <c r="N90" s="118">
        <v>2010401078582</v>
      </c>
      <c r="O90" s="237">
        <v>45107</v>
      </c>
      <c r="P90" s="258"/>
    </row>
    <row r="91" spans="1:16" s="259" customFormat="1" ht="16" customHeight="1">
      <c r="A91" s="151" t="s">
        <v>1376</v>
      </c>
      <c r="B91" s="111">
        <v>126</v>
      </c>
      <c r="C91" s="115" t="s">
        <v>183</v>
      </c>
      <c r="D91" s="115" t="s">
        <v>886</v>
      </c>
      <c r="E91" s="115" t="s">
        <v>887</v>
      </c>
      <c r="F91" s="115" t="s">
        <v>888</v>
      </c>
      <c r="G91" s="115" t="s">
        <v>889</v>
      </c>
      <c r="H91" s="120"/>
      <c r="I91" s="221"/>
      <c r="J91" s="244" t="s">
        <v>632</v>
      </c>
      <c r="K91" s="239" t="s">
        <v>861</v>
      </c>
      <c r="L91" s="221" t="s">
        <v>632</v>
      </c>
      <c r="M91" s="221"/>
      <c r="N91" s="118">
        <v>2010401125244</v>
      </c>
      <c r="O91" s="237">
        <v>45204</v>
      </c>
      <c r="P91" s="258"/>
    </row>
    <row r="92" spans="1:16" s="259" customFormat="1" ht="16" customHeight="1">
      <c r="A92" s="151" t="s">
        <v>1377</v>
      </c>
      <c r="B92" s="111">
        <v>127</v>
      </c>
      <c r="C92" s="115" t="s">
        <v>184</v>
      </c>
      <c r="D92" s="115" t="s">
        <v>890</v>
      </c>
      <c r="E92" s="115" t="s">
        <v>891</v>
      </c>
      <c r="F92" s="115" t="s">
        <v>892</v>
      </c>
      <c r="G92" s="115" t="s">
        <v>893</v>
      </c>
      <c r="H92" s="120" t="s">
        <v>632</v>
      </c>
      <c r="I92" s="243" t="s">
        <v>632</v>
      </c>
      <c r="J92" s="238" t="s">
        <v>632</v>
      </c>
      <c r="K92" s="242"/>
      <c r="L92" s="117"/>
      <c r="M92" s="117"/>
      <c r="N92" s="118">
        <v>7011101028617</v>
      </c>
      <c r="O92" s="237">
        <v>45267</v>
      </c>
      <c r="P92" s="258"/>
    </row>
    <row r="93" spans="1:16" s="259" customFormat="1" ht="16" customHeight="1">
      <c r="A93" s="151" t="s">
        <v>1378</v>
      </c>
      <c r="B93" s="111">
        <v>128</v>
      </c>
      <c r="C93" s="115" t="s">
        <v>185</v>
      </c>
      <c r="D93" s="115" t="s">
        <v>894</v>
      </c>
      <c r="E93" s="115" t="s">
        <v>895</v>
      </c>
      <c r="F93" s="115" t="s">
        <v>808</v>
      </c>
      <c r="G93" s="115" t="s">
        <v>896</v>
      </c>
      <c r="H93" s="120"/>
      <c r="I93" s="221"/>
      <c r="J93" s="244" t="s">
        <v>632</v>
      </c>
      <c r="K93" s="239" t="s">
        <v>861</v>
      </c>
      <c r="L93" s="221" t="s">
        <v>632</v>
      </c>
      <c r="M93" s="221"/>
      <c r="N93" s="118">
        <v>3010001183435</v>
      </c>
      <c r="O93" s="237">
        <v>45285</v>
      </c>
      <c r="P93" s="258"/>
    </row>
    <row r="94" spans="1:16" s="259" customFormat="1" ht="16" customHeight="1">
      <c r="A94" s="151" t="s">
        <v>1379</v>
      </c>
      <c r="B94" s="111">
        <v>129</v>
      </c>
      <c r="C94" s="115" t="s">
        <v>186</v>
      </c>
      <c r="D94" s="115" t="s">
        <v>897</v>
      </c>
      <c r="E94" s="115" t="s">
        <v>898</v>
      </c>
      <c r="F94" s="115" t="s">
        <v>1590</v>
      </c>
      <c r="G94" s="115" t="s">
        <v>899</v>
      </c>
      <c r="H94" s="120"/>
      <c r="I94" s="221"/>
      <c r="J94" s="244" t="s">
        <v>632</v>
      </c>
      <c r="K94" s="239" t="s">
        <v>861</v>
      </c>
      <c r="L94" s="221" t="s">
        <v>632</v>
      </c>
      <c r="M94" s="221"/>
      <c r="N94" s="118">
        <v>1010001169089</v>
      </c>
      <c r="O94" s="237">
        <v>45344</v>
      </c>
      <c r="P94" s="258"/>
    </row>
    <row r="95" spans="1:16" s="259" customFormat="1" ht="28">
      <c r="A95" s="151" t="s">
        <v>1380</v>
      </c>
      <c r="B95" s="111">
        <v>130</v>
      </c>
      <c r="C95" s="115" t="s">
        <v>187</v>
      </c>
      <c r="D95" s="115" t="s">
        <v>900</v>
      </c>
      <c r="E95" s="236" t="s">
        <v>901</v>
      </c>
      <c r="F95" s="115" t="s">
        <v>902</v>
      </c>
      <c r="G95" s="115" t="s">
        <v>1957</v>
      </c>
      <c r="H95" s="120" t="s">
        <v>632</v>
      </c>
      <c r="I95" s="221" t="s">
        <v>632</v>
      </c>
      <c r="J95" s="244" t="s">
        <v>632</v>
      </c>
      <c r="K95" s="239"/>
      <c r="L95" s="221" t="s">
        <v>632</v>
      </c>
      <c r="M95" s="221" t="s">
        <v>632</v>
      </c>
      <c r="N95" s="245">
        <v>8290001031644</v>
      </c>
      <c r="O95" s="237">
        <v>45421</v>
      </c>
    </row>
    <row r="96" spans="1:16" s="259" customFormat="1" ht="28">
      <c r="A96" s="151" t="s">
        <v>1381</v>
      </c>
      <c r="B96" s="111">
        <v>131</v>
      </c>
      <c r="C96" s="115" t="s">
        <v>903</v>
      </c>
      <c r="D96" s="115" t="s">
        <v>904</v>
      </c>
      <c r="E96" s="236" t="s">
        <v>905</v>
      </c>
      <c r="F96" s="115" t="s">
        <v>906</v>
      </c>
      <c r="G96" s="115" t="s">
        <v>907</v>
      </c>
      <c r="H96" s="120" t="s">
        <v>632</v>
      </c>
      <c r="I96" s="221" t="s">
        <v>632</v>
      </c>
      <c r="J96" s="244"/>
      <c r="K96" s="242"/>
      <c r="L96" s="221" t="s">
        <v>632</v>
      </c>
      <c r="M96" s="221" t="s">
        <v>632</v>
      </c>
      <c r="N96" s="245">
        <v>6010401102116</v>
      </c>
      <c r="O96" s="237">
        <v>45454</v>
      </c>
      <c r="P96" s="258"/>
    </row>
    <row r="97" spans="1:16" s="259" customFormat="1" ht="28">
      <c r="A97" s="151" t="s">
        <v>1603</v>
      </c>
      <c r="B97" s="111">
        <v>132</v>
      </c>
      <c r="C97" s="115" t="s">
        <v>1592</v>
      </c>
      <c r="D97" s="115" t="s">
        <v>1593</v>
      </c>
      <c r="E97" s="236" t="s">
        <v>1714</v>
      </c>
      <c r="F97" s="115" t="s">
        <v>1594</v>
      </c>
      <c r="G97" s="115" t="s">
        <v>1595</v>
      </c>
      <c r="H97" s="120" t="s">
        <v>632</v>
      </c>
      <c r="I97" s="221" t="s">
        <v>632</v>
      </c>
      <c r="J97" s="244" t="s">
        <v>632</v>
      </c>
      <c r="K97" s="242"/>
      <c r="L97" s="221" t="s">
        <v>632</v>
      </c>
      <c r="M97" s="221"/>
      <c r="N97" s="245">
        <v>5010001038059</v>
      </c>
      <c r="O97" s="237">
        <v>45566</v>
      </c>
      <c r="P97" s="258"/>
    </row>
    <row r="98" spans="1:16" s="259" customFormat="1" ht="14">
      <c r="A98" s="151" t="s">
        <v>1641</v>
      </c>
      <c r="B98" s="111">
        <v>133</v>
      </c>
      <c r="C98" s="115" t="s">
        <v>1639</v>
      </c>
      <c r="D98" s="115" t="s">
        <v>1640</v>
      </c>
      <c r="E98" s="236" t="s">
        <v>1636</v>
      </c>
      <c r="F98" s="115" t="s">
        <v>1637</v>
      </c>
      <c r="G98" s="115" t="s">
        <v>1638</v>
      </c>
      <c r="H98" s="120"/>
      <c r="I98" s="221"/>
      <c r="J98" s="238"/>
      <c r="K98" s="239"/>
      <c r="L98" s="221" t="s">
        <v>632</v>
      </c>
      <c r="M98" s="221"/>
      <c r="N98" s="118">
        <v>6010401078587</v>
      </c>
      <c r="O98" s="237">
        <v>45651</v>
      </c>
      <c r="P98" s="258"/>
    </row>
    <row r="99" spans="1:16" s="261" customFormat="1" ht="14">
      <c r="A99" s="151" t="s">
        <v>1706</v>
      </c>
      <c r="B99" s="111">
        <v>134</v>
      </c>
      <c r="C99" s="115" t="s">
        <v>1707</v>
      </c>
      <c r="D99" s="115" t="s">
        <v>1708</v>
      </c>
      <c r="E99" s="236" t="s">
        <v>1727</v>
      </c>
      <c r="F99" s="115" t="s">
        <v>1709</v>
      </c>
      <c r="G99" s="115" t="s">
        <v>1710</v>
      </c>
      <c r="H99" s="120"/>
      <c r="I99" s="221"/>
      <c r="J99" s="238" t="s">
        <v>722</v>
      </c>
      <c r="K99" s="239" t="s">
        <v>600</v>
      </c>
      <c r="L99" s="221" t="s">
        <v>722</v>
      </c>
      <c r="M99" s="221"/>
      <c r="N99" s="118">
        <v>2010001228802</v>
      </c>
      <c r="O99" s="237">
        <v>45735</v>
      </c>
      <c r="P99" s="260"/>
    </row>
    <row r="100" spans="1:16" s="261" customFormat="1" ht="28">
      <c r="A100" s="151" t="s">
        <v>1758</v>
      </c>
      <c r="B100" s="111">
        <v>135</v>
      </c>
      <c r="C100" s="115" t="s">
        <v>1750</v>
      </c>
      <c r="D100" s="115" t="s">
        <v>1751</v>
      </c>
      <c r="E100" s="320" t="s">
        <v>2062</v>
      </c>
      <c r="F100" s="115" t="s">
        <v>1752</v>
      </c>
      <c r="G100" s="115" t="s">
        <v>1010</v>
      </c>
      <c r="H100" s="120" t="s">
        <v>722</v>
      </c>
      <c r="I100" s="221" t="s">
        <v>722</v>
      </c>
      <c r="J100" s="238" t="s">
        <v>722</v>
      </c>
      <c r="K100" s="239"/>
      <c r="L100" s="221" t="s">
        <v>722</v>
      </c>
      <c r="M100" s="221" t="s">
        <v>722</v>
      </c>
      <c r="N100" s="118">
        <v>3010401093663</v>
      </c>
      <c r="O100" s="237">
        <v>45834</v>
      </c>
      <c r="P100" s="260"/>
    </row>
    <row r="101" spans="1:16" s="261" customFormat="1" ht="14">
      <c r="A101" s="151" t="s">
        <v>1759</v>
      </c>
      <c r="B101" s="352">
        <v>136</v>
      </c>
      <c r="C101" s="304" t="s">
        <v>1753</v>
      </c>
      <c r="D101" s="304" t="s">
        <v>1754</v>
      </c>
      <c r="E101" s="353" t="s">
        <v>1755</v>
      </c>
      <c r="F101" s="304" t="s">
        <v>1756</v>
      </c>
      <c r="G101" s="304" t="s">
        <v>1757</v>
      </c>
      <c r="H101" s="306" t="s">
        <v>632</v>
      </c>
      <c r="I101" s="116"/>
      <c r="J101" s="354" t="s">
        <v>632</v>
      </c>
      <c r="K101" s="355"/>
      <c r="L101" s="116"/>
      <c r="M101" s="116" t="s">
        <v>722</v>
      </c>
      <c r="N101" s="307">
        <v>6010401080584</v>
      </c>
      <c r="O101" s="356">
        <v>45834</v>
      </c>
      <c r="P101" s="260"/>
    </row>
    <row r="102" spans="1:16" s="261" customFormat="1" ht="28">
      <c r="A102" s="151" t="s">
        <v>2013</v>
      </c>
      <c r="B102" s="352">
        <v>137</v>
      </c>
      <c r="C102" s="346" t="s">
        <v>2019</v>
      </c>
      <c r="D102" s="346" t="s">
        <v>2014</v>
      </c>
      <c r="E102" s="366" t="s">
        <v>2015</v>
      </c>
      <c r="F102" s="346" t="s">
        <v>2016</v>
      </c>
      <c r="G102" s="346" t="s">
        <v>2017</v>
      </c>
      <c r="H102" s="349"/>
      <c r="I102" s="347"/>
      <c r="J102" s="368" t="s">
        <v>722</v>
      </c>
      <c r="K102" s="371" t="s">
        <v>600</v>
      </c>
      <c r="L102" s="347" t="s">
        <v>722</v>
      </c>
      <c r="M102" s="347"/>
      <c r="N102" s="350">
        <v>3010401033768</v>
      </c>
      <c r="O102" s="370">
        <v>45973</v>
      </c>
      <c r="P102" s="260"/>
    </row>
    <row r="103" spans="1:16" s="255" customFormat="1" ht="14.5" customHeight="1">
      <c r="A103" s="151" t="s">
        <v>2054</v>
      </c>
      <c r="B103" s="279">
        <v>138</v>
      </c>
      <c r="C103" s="373" t="s">
        <v>2055</v>
      </c>
      <c r="D103" s="329" t="s">
        <v>2059</v>
      </c>
      <c r="E103" s="329" t="s">
        <v>2056</v>
      </c>
      <c r="F103" s="329" t="s">
        <v>2057</v>
      </c>
      <c r="G103" s="329" t="s">
        <v>2058</v>
      </c>
      <c r="H103" s="332"/>
      <c r="I103" s="332"/>
      <c r="J103" s="333" t="s">
        <v>722</v>
      </c>
      <c r="K103" s="360" t="s">
        <v>600</v>
      </c>
      <c r="L103" s="332" t="s">
        <v>722</v>
      </c>
      <c r="M103" s="332"/>
      <c r="N103" s="335">
        <v>6010401106819</v>
      </c>
      <c r="O103" s="363">
        <v>46014</v>
      </c>
      <c r="P103" s="254"/>
    </row>
    <row r="104" spans="1:16" ht="16" customHeight="1">
      <c r="A104" s="151"/>
      <c r="B104" s="425" t="s">
        <v>908</v>
      </c>
      <c r="C104" s="426"/>
      <c r="D104" s="426"/>
      <c r="E104" s="426"/>
      <c r="F104" s="426"/>
      <c r="G104" s="426"/>
      <c r="H104" s="426"/>
      <c r="I104" s="426"/>
      <c r="J104" s="426"/>
      <c r="K104" s="426"/>
      <c r="L104" s="426"/>
      <c r="M104" s="426"/>
      <c r="N104" s="426"/>
      <c r="O104" s="345"/>
      <c r="P104" s="262"/>
    </row>
    <row r="105" spans="1:16" s="255" customFormat="1" ht="28">
      <c r="A105" s="151" t="s">
        <v>1382</v>
      </c>
      <c r="B105" s="122">
        <v>1</v>
      </c>
      <c r="C105" s="123" t="s">
        <v>188</v>
      </c>
      <c r="D105" s="123" t="s">
        <v>909</v>
      </c>
      <c r="E105" s="344" t="s">
        <v>1992</v>
      </c>
      <c r="F105" s="123" t="s">
        <v>910</v>
      </c>
      <c r="G105" s="123" t="s">
        <v>911</v>
      </c>
      <c r="H105" s="124" t="s">
        <v>599</v>
      </c>
      <c r="I105" s="124" t="s">
        <v>675</v>
      </c>
      <c r="J105" s="125"/>
      <c r="K105" s="126"/>
      <c r="L105" s="124"/>
      <c r="M105" s="127"/>
      <c r="N105" s="128">
        <v>3010001086522</v>
      </c>
      <c r="O105" s="113">
        <v>41451</v>
      </c>
      <c r="P105" s="263"/>
    </row>
    <row r="106" spans="1:16" ht="16" customHeight="1">
      <c r="B106" s="427" t="s">
        <v>912</v>
      </c>
      <c r="C106" s="428"/>
      <c r="D106" s="427"/>
      <c r="E106" s="431"/>
      <c r="F106" s="431"/>
      <c r="G106" s="428"/>
      <c r="H106" s="124">
        <f>COUNTA(H7:H105)</f>
        <v>45</v>
      </c>
      <c r="I106" s="124">
        <f t="shared" ref="I106:M106" si="0">COUNTA(I7:I105)</f>
        <v>42</v>
      </c>
      <c r="J106" s="433">
        <f>COUNTA(J7:J105)</f>
        <v>76</v>
      </c>
      <c r="K106" s="434">
        <f t="shared" si="0"/>
        <v>47</v>
      </c>
      <c r="L106" s="124">
        <f t="shared" si="0"/>
        <v>73</v>
      </c>
      <c r="M106" s="124">
        <f t="shared" si="0"/>
        <v>18</v>
      </c>
      <c r="N106" s="212"/>
      <c r="O106" s="129"/>
      <c r="P106" s="254"/>
    </row>
    <row r="107" spans="1:16" ht="16" customHeight="1">
      <c r="B107" s="429"/>
      <c r="C107" s="430"/>
      <c r="D107" s="429"/>
      <c r="E107" s="432"/>
      <c r="F107" s="432"/>
      <c r="G107" s="430"/>
      <c r="H107" s="433">
        <f>COUNTA(C7:C105)</f>
        <v>98</v>
      </c>
      <c r="I107" s="435"/>
      <c r="J107" s="435"/>
      <c r="K107" s="435"/>
      <c r="L107" s="435"/>
      <c r="M107" s="434"/>
      <c r="N107" s="215"/>
      <c r="O107" s="129"/>
      <c r="P107" s="254"/>
    </row>
    <row r="108" spans="1:16" ht="15" customHeight="1">
      <c r="B108" s="131" t="s">
        <v>913</v>
      </c>
      <c r="C108" s="132"/>
      <c r="D108" s="132"/>
      <c r="E108" s="132"/>
      <c r="F108" s="132"/>
      <c r="G108" s="132"/>
      <c r="H108" s="132"/>
      <c r="I108" s="132"/>
      <c r="J108" s="132"/>
      <c r="K108" s="132"/>
      <c r="L108" s="132"/>
      <c r="M108" s="132"/>
      <c r="N108" s="130"/>
      <c r="O108" s="129"/>
      <c r="P108" s="254"/>
    </row>
    <row r="109" spans="1:16" ht="14.25" hidden="1" customHeight="1">
      <c r="B109" s="133"/>
      <c r="C109" s="134"/>
      <c r="D109" s="134"/>
      <c r="E109" s="134"/>
      <c r="F109" s="134"/>
      <c r="G109" s="134"/>
      <c r="H109" s="134"/>
      <c r="I109" s="134"/>
      <c r="J109" s="134"/>
      <c r="K109" s="134"/>
      <c r="L109" s="134"/>
      <c r="M109" s="134"/>
      <c r="N109" s="129"/>
      <c r="O109" s="129"/>
      <c r="P109" s="254"/>
    </row>
    <row r="110" spans="1:16" ht="14.5" customHeight="1">
      <c r="A110" s="207"/>
      <c r="B110" s="436" t="s">
        <v>914</v>
      </c>
      <c r="C110" s="437"/>
      <c r="D110" s="437"/>
      <c r="E110" s="437"/>
      <c r="F110" s="437"/>
      <c r="G110" s="437"/>
      <c r="H110" s="437"/>
      <c r="I110" s="437"/>
      <c r="J110" s="437"/>
      <c r="K110" s="437"/>
      <c r="L110" s="437"/>
      <c r="M110" s="437"/>
      <c r="N110" s="437"/>
      <c r="O110" s="289"/>
      <c r="P110" s="264"/>
    </row>
    <row r="111" spans="1:16" s="255" customFormat="1" ht="14.5" customHeight="1">
      <c r="A111" s="208"/>
      <c r="B111" s="436" t="s">
        <v>915</v>
      </c>
      <c r="C111" s="437"/>
      <c r="D111" s="437"/>
      <c r="E111" s="437"/>
      <c r="F111" s="437"/>
      <c r="G111" s="437"/>
      <c r="H111" s="437"/>
      <c r="I111" s="437"/>
      <c r="J111" s="437"/>
      <c r="K111" s="437"/>
      <c r="L111" s="437"/>
      <c r="M111" s="437"/>
      <c r="N111" s="437"/>
      <c r="O111" s="289"/>
      <c r="P111" s="264"/>
    </row>
    <row r="112" spans="1:16" s="255" customFormat="1" ht="14.5" customHeight="1">
      <c r="A112" s="209" t="s">
        <v>1383</v>
      </c>
      <c r="B112" s="274">
        <v>1</v>
      </c>
      <c r="C112" s="227" t="s">
        <v>189</v>
      </c>
      <c r="D112" s="228" t="s">
        <v>916</v>
      </c>
      <c r="E112" s="228" t="s">
        <v>1551</v>
      </c>
      <c r="F112" s="227" t="s">
        <v>917</v>
      </c>
      <c r="G112" s="228" t="s">
        <v>1787</v>
      </c>
      <c r="H112" s="166"/>
      <c r="I112" s="166" t="s">
        <v>599</v>
      </c>
      <c r="J112" s="165"/>
      <c r="K112" s="230"/>
      <c r="L112" s="166"/>
      <c r="M112" s="166"/>
      <c r="N112" s="234">
        <v>3430001006090</v>
      </c>
      <c r="O112" s="275">
        <v>41697</v>
      </c>
      <c r="P112" s="254"/>
    </row>
    <row r="113" spans="1:16" s="255" customFormat="1" ht="14.5" customHeight="1">
      <c r="A113" s="209" t="s">
        <v>1384</v>
      </c>
      <c r="B113" s="276">
        <v>2</v>
      </c>
      <c r="C113" s="277" t="s">
        <v>190</v>
      </c>
      <c r="D113" s="115" t="s">
        <v>918</v>
      </c>
      <c r="E113" s="277" t="s">
        <v>919</v>
      </c>
      <c r="F113" s="277" t="s">
        <v>920</v>
      </c>
      <c r="G113" s="115" t="s">
        <v>1788</v>
      </c>
      <c r="H113" s="221" t="s">
        <v>599</v>
      </c>
      <c r="I113" s="221" t="s">
        <v>599</v>
      </c>
      <c r="J113" s="117"/>
      <c r="K113" s="120"/>
      <c r="L113" s="221"/>
      <c r="M113" s="221" t="s">
        <v>722</v>
      </c>
      <c r="N113" s="118">
        <v>3430001030792</v>
      </c>
      <c r="O113" s="278">
        <v>43959</v>
      </c>
      <c r="P113" s="254"/>
    </row>
    <row r="114" spans="1:16" s="255" customFormat="1" ht="14.5" customHeight="1">
      <c r="A114" s="209" t="s">
        <v>1385</v>
      </c>
      <c r="B114" s="279">
        <v>3</v>
      </c>
      <c r="C114" s="280" t="s">
        <v>191</v>
      </c>
      <c r="D114" s="246" t="s">
        <v>921</v>
      </c>
      <c r="E114" s="280" t="s">
        <v>922</v>
      </c>
      <c r="F114" s="280" t="s">
        <v>923</v>
      </c>
      <c r="G114" s="280" t="s">
        <v>1789</v>
      </c>
      <c r="H114" s="135" t="s">
        <v>632</v>
      </c>
      <c r="I114" s="135" t="s">
        <v>632</v>
      </c>
      <c r="J114" s="139"/>
      <c r="K114" s="137"/>
      <c r="L114" s="135"/>
      <c r="M114" s="135" t="s">
        <v>632</v>
      </c>
      <c r="N114" s="140">
        <v>3430001027392</v>
      </c>
      <c r="O114" s="281">
        <v>45259</v>
      </c>
      <c r="P114" s="254"/>
    </row>
    <row r="115" spans="1:16" s="255" customFormat="1" ht="14.5" customHeight="1">
      <c r="A115" s="209"/>
      <c r="B115" s="397" t="s">
        <v>924</v>
      </c>
      <c r="C115" s="398"/>
      <c r="D115" s="398"/>
      <c r="E115" s="398"/>
      <c r="F115" s="398"/>
      <c r="G115" s="398"/>
      <c r="H115" s="398"/>
      <c r="I115" s="398"/>
      <c r="J115" s="398"/>
      <c r="K115" s="398"/>
      <c r="L115" s="398"/>
      <c r="M115" s="398"/>
      <c r="N115" s="398"/>
      <c r="O115" s="290"/>
      <c r="P115" s="264"/>
    </row>
    <row r="116" spans="1:16" s="255" customFormat="1" ht="14.5" customHeight="1">
      <c r="A116" s="209" t="s">
        <v>1386</v>
      </c>
      <c r="B116" s="274">
        <v>2</v>
      </c>
      <c r="C116" s="159" t="s">
        <v>192</v>
      </c>
      <c r="D116" s="159" t="s">
        <v>925</v>
      </c>
      <c r="E116" s="159" t="s">
        <v>926</v>
      </c>
      <c r="F116" s="159" t="s">
        <v>927</v>
      </c>
      <c r="G116" s="159" t="s">
        <v>1790</v>
      </c>
      <c r="H116" s="160" t="s">
        <v>599</v>
      </c>
      <c r="I116" s="160" t="s">
        <v>599</v>
      </c>
      <c r="J116" s="161"/>
      <c r="K116" s="162"/>
      <c r="L116" s="160"/>
      <c r="M116" s="160"/>
      <c r="N116" s="163">
        <v>8370001005747</v>
      </c>
      <c r="O116" s="275">
        <v>43705</v>
      </c>
      <c r="P116" s="254"/>
    </row>
    <row r="117" spans="1:16" s="255" customFormat="1" ht="14.5" customHeight="1">
      <c r="A117" s="209" t="s">
        <v>1387</v>
      </c>
      <c r="B117" s="279">
        <v>3</v>
      </c>
      <c r="C117" s="282" t="s">
        <v>193</v>
      </c>
      <c r="D117" s="282" t="s">
        <v>928</v>
      </c>
      <c r="E117" s="282" t="s">
        <v>929</v>
      </c>
      <c r="F117" s="282" t="s">
        <v>930</v>
      </c>
      <c r="G117" s="282" t="s">
        <v>1791</v>
      </c>
      <c r="H117" s="283" t="s">
        <v>599</v>
      </c>
      <c r="I117" s="283" t="s">
        <v>599</v>
      </c>
      <c r="J117" s="284"/>
      <c r="K117" s="285"/>
      <c r="L117" s="283"/>
      <c r="M117" s="283"/>
      <c r="N117" s="286">
        <v>7370001010310</v>
      </c>
      <c r="O117" s="281">
        <v>44029</v>
      </c>
      <c r="P117" s="254"/>
    </row>
    <row r="118" spans="1:16" s="255" customFormat="1" ht="14.5" customHeight="1">
      <c r="A118" s="209"/>
      <c r="B118" s="219" t="s">
        <v>931</v>
      </c>
      <c r="C118" s="220"/>
      <c r="D118" s="220"/>
      <c r="E118" s="220"/>
      <c r="F118" s="220"/>
      <c r="G118" s="220"/>
      <c r="H118" s="220"/>
      <c r="I118" s="220"/>
      <c r="J118" s="220"/>
      <c r="K118" s="220"/>
      <c r="L118" s="220"/>
      <c r="M118" s="220"/>
      <c r="N118" s="220"/>
      <c r="O118" s="291"/>
      <c r="P118" s="254"/>
    </row>
    <row r="119" spans="1:16" s="255" customFormat="1" ht="14.5" customHeight="1">
      <c r="A119" s="209" t="s">
        <v>1388</v>
      </c>
      <c r="B119" s="274">
        <v>2</v>
      </c>
      <c r="C119" s="228" t="s">
        <v>194</v>
      </c>
      <c r="D119" s="228" t="s">
        <v>1621</v>
      </c>
      <c r="E119" s="228" t="s">
        <v>1613</v>
      </c>
      <c r="F119" s="228" t="s">
        <v>932</v>
      </c>
      <c r="G119" s="228" t="s">
        <v>1792</v>
      </c>
      <c r="H119" s="230" t="s">
        <v>722</v>
      </c>
      <c r="I119" s="166" t="s">
        <v>722</v>
      </c>
      <c r="J119" s="165"/>
      <c r="K119" s="230"/>
      <c r="L119" s="166"/>
      <c r="M119" s="166" t="s">
        <v>722</v>
      </c>
      <c r="N119" s="234">
        <v>2050001000950</v>
      </c>
      <c r="O119" s="287">
        <v>44365</v>
      </c>
      <c r="P119" s="254"/>
    </row>
    <row r="120" spans="1:16" s="255" customFormat="1" ht="224">
      <c r="A120" s="209" t="s">
        <v>1389</v>
      </c>
      <c r="B120" s="178">
        <v>3</v>
      </c>
      <c r="C120" s="246" t="s">
        <v>195</v>
      </c>
      <c r="D120" s="246" t="s">
        <v>933</v>
      </c>
      <c r="E120" s="247" t="s">
        <v>1584</v>
      </c>
      <c r="F120" s="246" t="s">
        <v>934</v>
      </c>
      <c r="G120" s="246" t="s">
        <v>1793</v>
      </c>
      <c r="H120" s="288" t="s">
        <v>632</v>
      </c>
      <c r="I120" s="135" t="s">
        <v>632</v>
      </c>
      <c r="J120" s="139"/>
      <c r="K120" s="288"/>
      <c r="L120" s="135"/>
      <c r="M120" s="288"/>
      <c r="N120" s="140">
        <v>1050001017178</v>
      </c>
      <c r="O120" s="281">
        <v>44918</v>
      </c>
      <c r="P120" s="254"/>
    </row>
    <row r="121" spans="1:16" s="255" customFormat="1" ht="14.5" customHeight="1">
      <c r="A121" s="209"/>
      <c r="B121" s="219" t="s">
        <v>935</v>
      </c>
      <c r="C121" s="220"/>
      <c r="D121" s="220"/>
      <c r="E121" s="220"/>
      <c r="F121" s="220"/>
      <c r="G121" s="220"/>
      <c r="H121" s="220"/>
      <c r="I121" s="220"/>
      <c r="J121" s="220"/>
      <c r="K121" s="220"/>
      <c r="L121" s="220"/>
      <c r="M121" s="220"/>
      <c r="N121" s="220"/>
      <c r="O121" s="291"/>
      <c r="P121" s="254"/>
    </row>
    <row r="122" spans="1:16" s="255" customFormat="1" ht="14.5" customHeight="1">
      <c r="A122" s="209" t="s">
        <v>1390</v>
      </c>
      <c r="B122" s="143">
        <v>1</v>
      </c>
      <c r="C122" s="154" t="s">
        <v>196</v>
      </c>
      <c r="D122" s="157" t="s">
        <v>936</v>
      </c>
      <c r="E122" s="157" t="s">
        <v>937</v>
      </c>
      <c r="F122" s="157" t="s">
        <v>938</v>
      </c>
      <c r="G122" s="186" t="s">
        <v>1794</v>
      </c>
      <c r="H122" s="142" t="s">
        <v>632</v>
      </c>
      <c r="I122" s="141" t="s">
        <v>632</v>
      </c>
      <c r="J122" s="136"/>
      <c r="K122" s="142"/>
      <c r="L122" s="141"/>
      <c r="M122" s="141"/>
      <c r="N122" s="153">
        <v>8060001011652</v>
      </c>
      <c r="O122" s="155">
        <v>45359</v>
      </c>
      <c r="P122" s="254"/>
    </row>
    <row r="123" spans="1:16" s="255" customFormat="1" ht="14.5" customHeight="1">
      <c r="A123" s="209"/>
      <c r="B123" s="219" t="s">
        <v>939</v>
      </c>
      <c r="C123" s="220"/>
      <c r="D123" s="220"/>
      <c r="E123" s="220"/>
      <c r="F123" s="220"/>
      <c r="G123" s="220"/>
      <c r="H123" s="220"/>
      <c r="I123" s="220"/>
      <c r="J123" s="220"/>
      <c r="K123" s="220"/>
      <c r="L123" s="220"/>
      <c r="M123" s="220"/>
      <c r="N123" s="220"/>
      <c r="O123" s="291"/>
      <c r="P123" s="254"/>
    </row>
    <row r="124" spans="1:16" s="255" customFormat="1" ht="14.5" customHeight="1">
      <c r="A124" s="209" t="s">
        <v>1391</v>
      </c>
      <c r="B124" s="158">
        <v>6</v>
      </c>
      <c r="C124" s="159" t="s">
        <v>197</v>
      </c>
      <c r="D124" s="159" t="s">
        <v>940</v>
      </c>
      <c r="E124" s="159" t="s">
        <v>941</v>
      </c>
      <c r="F124" s="159" t="s">
        <v>942</v>
      </c>
      <c r="G124" s="159" t="s">
        <v>1795</v>
      </c>
      <c r="H124" s="160" t="s">
        <v>675</v>
      </c>
      <c r="I124" s="160" t="s">
        <v>599</v>
      </c>
      <c r="J124" s="136"/>
      <c r="K124" s="318"/>
      <c r="L124" s="160"/>
      <c r="M124" s="160"/>
      <c r="N124" s="163">
        <v>3030001060211</v>
      </c>
      <c r="O124" s="119">
        <v>44013</v>
      </c>
      <c r="P124" s="254"/>
    </row>
    <row r="125" spans="1:16" s="255" customFormat="1" ht="14.5" customHeight="1">
      <c r="A125" s="209" t="s">
        <v>1392</v>
      </c>
      <c r="B125" s="164">
        <v>7</v>
      </c>
      <c r="C125" s="115" t="s">
        <v>198</v>
      </c>
      <c r="D125" s="112" t="s">
        <v>943</v>
      </c>
      <c r="E125" s="112" t="s">
        <v>944</v>
      </c>
      <c r="F125" s="112" t="s">
        <v>945</v>
      </c>
      <c r="G125" s="112" t="s">
        <v>1796</v>
      </c>
      <c r="H125" s="117" t="s">
        <v>599</v>
      </c>
      <c r="I125" s="117" t="s">
        <v>599</v>
      </c>
      <c r="J125" s="117"/>
      <c r="K125" s="317"/>
      <c r="L125" s="117"/>
      <c r="M125" s="117"/>
      <c r="N125" s="118">
        <v>6030001004982</v>
      </c>
      <c r="O125" s="119">
        <v>44425</v>
      </c>
      <c r="P125" s="254"/>
    </row>
    <row r="126" spans="1:16" s="255" customFormat="1" ht="14.5" customHeight="1">
      <c r="A126" s="209"/>
      <c r="B126" s="219" t="s">
        <v>946</v>
      </c>
      <c r="C126" s="220"/>
      <c r="D126" s="220"/>
      <c r="E126" s="220"/>
      <c r="F126" s="220"/>
      <c r="G126" s="220"/>
      <c r="H126" s="220"/>
      <c r="I126" s="220"/>
      <c r="J126" s="220"/>
      <c r="K126" s="220"/>
      <c r="L126" s="220"/>
      <c r="M126" s="220"/>
      <c r="N126" s="220"/>
      <c r="O126" s="291"/>
      <c r="P126" s="254"/>
    </row>
    <row r="127" spans="1:16" s="255" customFormat="1" ht="14">
      <c r="A127" s="209" t="s">
        <v>1393</v>
      </c>
      <c r="B127" s="314">
        <v>11</v>
      </c>
      <c r="C127" s="228" t="s">
        <v>199</v>
      </c>
      <c r="D127" s="228" t="s">
        <v>1682</v>
      </c>
      <c r="E127" s="229" t="s">
        <v>947</v>
      </c>
      <c r="F127" s="228" t="s">
        <v>948</v>
      </c>
      <c r="G127" s="312" t="s">
        <v>1797</v>
      </c>
      <c r="H127" s="166" t="s">
        <v>599</v>
      </c>
      <c r="I127" s="166" t="s">
        <v>599</v>
      </c>
      <c r="J127" s="165"/>
      <c r="K127" s="230"/>
      <c r="L127" s="166"/>
      <c r="M127" s="166"/>
      <c r="N127" s="234">
        <v>8010401006942</v>
      </c>
      <c r="O127" s="275">
        <v>35235</v>
      </c>
      <c r="P127" s="254"/>
    </row>
    <row r="128" spans="1:16" s="255" customFormat="1" ht="28">
      <c r="A128" s="209" t="s">
        <v>1394</v>
      </c>
      <c r="B128" s="169">
        <v>14</v>
      </c>
      <c r="C128" s="115" t="s">
        <v>200</v>
      </c>
      <c r="D128" s="115" t="s">
        <v>949</v>
      </c>
      <c r="E128" s="320" t="s">
        <v>1993</v>
      </c>
      <c r="F128" s="115" t="s">
        <v>708</v>
      </c>
      <c r="G128" s="309" t="s">
        <v>1798</v>
      </c>
      <c r="H128" s="221" t="s">
        <v>599</v>
      </c>
      <c r="I128" s="221" t="s">
        <v>599</v>
      </c>
      <c r="J128" s="117"/>
      <c r="K128" s="120"/>
      <c r="L128" s="221"/>
      <c r="M128" s="221"/>
      <c r="N128" s="118">
        <v>7010001031152</v>
      </c>
      <c r="O128" s="237">
        <v>35377</v>
      </c>
      <c r="P128" s="254"/>
    </row>
    <row r="129" spans="1:16" s="255" customFormat="1" ht="14.5" customHeight="1">
      <c r="A129" s="209" t="s">
        <v>1395</v>
      </c>
      <c r="B129" s="169">
        <v>16</v>
      </c>
      <c r="C129" s="115" t="s">
        <v>201</v>
      </c>
      <c r="D129" s="115" t="s">
        <v>1538</v>
      </c>
      <c r="E129" s="115" t="s">
        <v>1539</v>
      </c>
      <c r="F129" s="115" t="s">
        <v>821</v>
      </c>
      <c r="G129" s="309" t="s">
        <v>1799</v>
      </c>
      <c r="H129" s="221" t="s">
        <v>599</v>
      </c>
      <c r="I129" s="221" t="s">
        <v>599</v>
      </c>
      <c r="J129" s="117"/>
      <c r="K129" s="120"/>
      <c r="L129" s="221"/>
      <c r="M129" s="221"/>
      <c r="N129" s="118">
        <v>1010401029669</v>
      </c>
      <c r="O129" s="278">
        <v>35558</v>
      </c>
      <c r="P129" s="254"/>
    </row>
    <row r="130" spans="1:16" s="255" customFormat="1" ht="14.5" customHeight="1">
      <c r="A130" s="209" t="s">
        <v>1396</v>
      </c>
      <c r="B130" s="169">
        <v>18</v>
      </c>
      <c r="C130" s="115" t="s">
        <v>202</v>
      </c>
      <c r="D130" s="115" t="s">
        <v>950</v>
      </c>
      <c r="E130" s="115" t="s">
        <v>951</v>
      </c>
      <c r="F130" s="115" t="s">
        <v>952</v>
      </c>
      <c r="G130" s="309" t="s">
        <v>1800</v>
      </c>
      <c r="H130" s="221" t="s">
        <v>599</v>
      </c>
      <c r="I130" s="221" t="s">
        <v>599</v>
      </c>
      <c r="J130" s="117"/>
      <c r="K130" s="120"/>
      <c r="L130" s="221"/>
      <c r="M130" s="221"/>
      <c r="N130" s="118">
        <v>8010401029670</v>
      </c>
      <c r="O130" s="278">
        <v>35678</v>
      </c>
      <c r="P130" s="254"/>
    </row>
    <row r="131" spans="1:16" s="255" customFormat="1" ht="14.5" customHeight="1">
      <c r="A131" s="209" t="s">
        <v>1397</v>
      </c>
      <c r="B131" s="169">
        <v>19</v>
      </c>
      <c r="C131" s="115" t="s">
        <v>203</v>
      </c>
      <c r="D131" s="115" t="s">
        <v>953</v>
      </c>
      <c r="E131" s="115" t="s">
        <v>954</v>
      </c>
      <c r="F131" s="115" t="s">
        <v>955</v>
      </c>
      <c r="G131" s="309" t="s">
        <v>1801</v>
      </c>
      <c r="H131" s="221" t="s">
        <v>599</v>
      </c>
      <c r="I131" s="221" t="s">
        <v>599</v>
      </c>
      <c r="J131" s="117"/>
      <c r="K131" s="120"/>
      <c r="L131" s="221"/>
      <c r="M131" s="221"/>
      <c r="N131" s="118">
        <v>6011101020517</v>
      </c>
      <c r="O131" s="278">
        <v>35769</v>
      </c>
      <c r="P131" s="254"/>
    </row>
    <row r="132" spans="1:16" s="255" customFormat="1" ht="14.5" customHeight="1">
      <c r="A132" s="209" t="s">
        <v>1398</v>
      </c>
      <c r="B132" s="169">
        <v>23</v>
      </c>
      <c r="C132" s="115" t="s">
        <v>204</v>
      </c>
      <c r="D132" s="115" t="s">
        <v>956</v>
      </c>
      <c r="E132" s="115" t="s">
        <v>957</v>
      </c>
      <c r="F132" s="115" t="s">
        <v>958</v>
      </c>
      <c r="G132" s="309" t="s">
        <v>1802</v>
      </c>
      <c r="H132" s="221" t="s">
        <v>599</v>
      </c>
      <c r="I132" s="221" t="s">
        <v>599</v>
      </c>
      <c r="J132" s="117"/>
      <c r="K132" s="120"/>
      <c r="L132" s="221"/>
      <c r="M132" s="221"/>
      <c r="N132" s="118">
        <v>3010001058166</v>
      </c>
      <c r="O132" s="278">
        <v>36004</v>
      </c>
      <c r="P132" s="254"/>
    </row>
    <row r="133" spans="1:16" s="255" customFormat="1" ht="14.5" customHeight="1">
      <c r="A133" s="209" t="s">
        <v>1399</v>
      </c>
      <c r="B133" s="169">
        <v>47</v>
      </c>
      <c r="C133" s="115" t="s">
        <v>205</v>
      </c>
      <c r="D133" s="319" t="s">
        <v>1968</v>
      </c>
      <c r="E133" s="115" t="s">
        <v>959</v>
      </c>
      <c r="F133" s="115" t="s">
        <v>859</v>
      </c>
      <c r="G133" s="309" t="s">
        <v>1803</v>
      </c>
      <c r="H133" s="221" t="s">
        <v>599</v>
      </c>
      <c r="I133" s="221" t="s">
        <v>599</v>
      </c>
      <c r="J133" s="117"/>
      <c r="K133" s="120"/>
      <c r="L133" s="221"/>
      <c r="M133" s="221"/>
      <c r="N133" s="118">
        <v>5010001114702</v>
      </c>
      <c r="O133" s="278">
        <v>37512</v>
      </c>
      <c r="P133" s="254"/>
    </row>
    <row r="134" spans="1:16" s="255" customFormat="1" ht="14">
      <c r="A134" s="209" t="s">
        <v>1400</v>
      </c>
      <c r="B134" s="169">
        <v>49</v>
      </c>
      <c r="C134" s="115" t="s">
        <v>206</v>
      </c>
      <c r="D134" s="115" t="s">
        <v>1722</v>
      </c>
      <c r="E134" s="115" t="s">
        <v>960</v>
      </c>
      <c r="F134" s="115" t="s">
        <v>961</v>
      </c>
      <c r="G134" s="309" t="s">
        <v>1804</v>
      </c>
      <c r="H134" s="221" t="s">
        <v>599</v>
      </c>
      <c r="I134" s="221" t="s">
        <v>599</v>
      </c>
      <c r="J134" s="117"/>
      <c r="K134" s="120"/>
      <c r="L134" s="221"/>
      <c r="M134" s="221"/>
      <c r="N134" s="118">
        <v>1010401013565</v>
      </c>
      <c r="O134" s="278">
        <v>37657</v>
      </c>
      <c r="P134" s="254"/>
    </row>
    <row r="135" spans="1:16" s="255" customFormat="1" ht="14">
      <c r="A135" s="209" t="s">
        <v>1401</v>
      </c>
      <c r="B135" s="169">
        <v>60</v>
      </c>
      <c r="C135" s="115" t="s">
        <v>207</v>
      </c>
      <c r="D135" s="115" t="s">
        <v>962</v>
      </c>
      <c r="E135" s="320" t="s">
        <v>1978</v>
      </c>
      <c r="F135" s="115" t="s">
        <v>1548</v>
      </c>
      <c r="G135" s="309" t="s">
        <v>1805</v>
      </c>
      <c r="H135" s="221" t="s">
        <v>599</v>
      </c>
      <c r="I135" s="221" t="s">
        <v>599</v>
      </c>
      <c r="J135" s="117"/>
      <c r="K135" s="120"/>
      <c r="L135" s="221"/>
      <c r="M135" s="221" t="s">
        <v>722</v>
      </c>
      <c r="N135" s="118">
        <v>2010001139355</v>
      </c>
      <c r="O135" s="278">
        <v>38425</v>
      </c>
      <c r="P135" s="257"/>
    </row>
    <row r="136" spans="1:16" s="255" customFormat="1" ht="14.5" customHeight="1">
      <c r="A136" s="209" t="s">
        <v>1402</v>
      </c>
      <c r="B136" s="169">
        <v>68</v>
      </c>
      <c r="C136" s="115" t="s">
        <v>208</v>
      </c>
      <c r="D136" s="115" t="s">
        <v>964</v>
      </c>
      <c r="E136" s="115" t="s">
        <v>965</v>
      </c>
      <c r="F136" s="115" t="s">
        <v>966</v>
      </c>
      <c r="G136" s="309" t="s">
        <v>1806</v>
      </c>
      <c r="H136" s="221" t="s">
        <v>599</v>
      </c>
      <c r="I136" s="221" t="s">
        <v>599</v>
      </c>
      <c r="J136" s="117"/>
      <c r="K136" s="120"/>
      <c r="L136" s="221"/>
      <c r="M136" s="221"/>
      <c r="N136" s="118">
        <v>9010001084487</v>
      </c>
      <c r="O136" s="278">
        <v>38961</v>
      </c>
      <c r="P136" s="254"/>
    </row>
    <row r="137" spans="1:16" s="255" customFormat="1" ht="14.5" customHeight="1">
      <c r="A137" s="209" t="s">
        <v>1403</v>
      </c>
      <c r="B137" s="169">
        <v>69</v>
      </c>
      <c r="C137" s="115" t="s">
        <v>209</v>
      </c>
      <c r="D137" s="115" t="s">
        <v>967</v>
      </c>
      <c r="E137" s="115" t="s">
        <v>968</v>
      </c>
      <c r="F137" s="115" t="s">
        <v>969</v>
      </c>
      <c r="G137" s="309" t="s">
        <v>1807</v>
      </c>
      <c r="H137" s="221" t="s">
        <v>599</v>
      </c>
      <c r="I137" s="221" t="s">
        <v>599</v>
      </c>
      <c r="J137" s="117"/>
      <c r="K137" s="120"/>
      <c r="L137" s="221"/>
      <c r="M137" s="221"/>
      <c r="N137" s="118">
        <v>2010001097124</v>
      </c>
      <c r="O137" s="278">
        <v>38988</v>
      </c>
      <c r="P137" s="254"/>
    </row>
    <row r="138" spans="1:16" s="255" customFormat="1" ht="14.5" customHeight="1">
      <c r="A138" s="209" t="s">
        <v>1404</v>
      </c>
      <c r="B138" s="169">
        <v>75</v>
      </c>
      <c r="C138" s="115" t="s">
        <v>210</v>
      </c>
      <c r="D138" s="115" t="s">
        <v>970</v>
      </c>
      <c r="E138" s="115" t="s">
        <v>971</v>
      </c>
      <c r="F138" s="115" t="s">
        <v>972</v>
      </c>
      <c r="G138" s="309" t="s">
        <v>1808</v>
      </c>
      <c r="H138" s="221" t="s">
        <v>599</v>
      </c>
      <c r="I138" s="221" t="s">
        <v>599</v>
      </c>
      <c r="J138" s="117"/>
      <c r="K138" s="120"/>
      <c r="L138" s="221"/>
      <c r="M138" s="221"/>
      <c r="N138" s="118">
        <v>4010401035243</v>
      </c>
      <c r="O138" s="278">
        <v>39220</v>
      </c>
      <c r="P138" s="254"/>
    </row>
    <row r="139" spans="1:16" s="255" customFormat="1" ht="14.5" customHeight="1">
      <c r="A139" s="209" t="s">
        <v>1405</v>
      </c>
      <c r="B139" s="169">
        <v>76</v>
      </c>
      <c r="C139" s="115" t="s">
        <v>211</v>
      </c>
      <c r="D139" s="115" t="s">
        <v>973</v>
      </c>
      <c r="E139" s="115" t="s">
        <v>974</v>
      </c>
      <c r="F139" s="115" t="s">
        <v>975</v>
      </c>
      <c r="G139" s="309" t="s">
        <v>1809</v>
      </c>
      <c r="H139" s="221" t="s">
        <v>599</v>
      </c>
      <c r="I139" s="221" t="s">
        <v>599</v>
      </c>
      <c r="J139" s="117"/>
      <c r="K139" s="120"/>
      <c r="L139" s="221"/>
      <c r="M139" s="221"/>
      <c r="N139" s="118">
        <v>4010001124280</v>
      </c>
      <c r="O139" s="278">
        <v>39283</v>
      </c>
      <c r="P139" s="254"/>
    </row>
    <row r="140" spans="1:16" s="255" customFormat="1" ht="28">
      <c r="A140" s="209" t="s">
        <v>1406</v>
      </c>
      <c r="B140" s="169">
        <v>80</v>
      </c>
      <c r="C140" s="115" t="s">
        <v>212</v>
      </c>
      <c r="D140" s="319" t="s">
        <v>1980</v>
      </c>
      <c r="E140" s="236" t="s">
        <v>1585</v>
      </c>
      <c r="F140" s="115" t="s">
        <v>976</v>
      </c>
      <c r="G140" s="309" t="s">
        <v>1810</v>
      </c>
      <c r="H140" s="221" t="s">
        <v>599</v>
      </c>
      <c r="I140" s="221" t="s">
        <v>599</v>
      </c>
      <c r="J140" s="117"/>
      <c r="K140" s="120"/>
      <c r="L140" s="221"/>
      <c r="M140" s="221"/>
      <c r="N140" s="118">
        <v>1010001034920</v>
      </c>
      <c r="O140" s="278">
        <v>39462</v>
      </c>
      <c r="P140" s="254"/>
    </row>
    <row r="141" spans="1:16" s="255" customFormat="1" ht="14.5" customHeight="1">
      <c r="A141" s="209" t="s">
        <v>1407</v>
      </c>
      <c r="B141" s="169">
        <v>83</v>
      </c>
      <c r="C141" s="115" t="s">
        <v>213</v>
      </c>
      <c r="D141" s="115" t="s">
        <v>1552</v>
      </c>
      <c r="E141" s="115" t="s">
        <v>1540</v>
      </c>
      <c r="F141" s="319" t="s">
        <v>1984</v>
      </c>
      <c r="G141" s="309" t="s">
        <v>1811</v>
      </c>
      <c r="H141" s="221" t="s">
        <v>599</v>
      </c>
      <c r="I141" s="221" t="s">
        <v>599</v>
      </c>
      <c r="J141" s="117"/>
      <c r="K141" s="120"/>
      <c r="L141" s="221"/>
      <c r="M141" s="221"/>
      <c r="N141" s="118">
        <v>9011101017056</v>
      </c>
      <c r="O141" s="278">
        <v>39617</v>
      </c>
      <c r="P141" s="254"/>
    </row>
    <row r="142" spans="1:16" s="255" customFormat="1" ht="29.5" customHeight="1">
      <c r="A142" s="209" t="s">
        <v>1408</v>
      </c>
      <c r="B142" s="169">
        <v>87</v>
      </c>
      <c r="C142" s="115" t="s">
        <v>214</v>
      </c>
      <c r="D142" s="115" t="s">
        <v>977</v>
      </c>
      <c r="E142" s="236" t="s">
        <v>1541</v>
      </c>
      <c r="F142" s="115" t="s">
        <v>978</v>
      </c>
      <c r="G142" s="309" t="s">
        <v>1812</v>
      </c>
      <c r="H142" s="221" t="s">
        <v>599</v>
      </c>
      <c r="I142" s="221" t="s">
        <v>599</v>
      </c>
      <c r="J142" s="117"/>
      <c r="K142" s="120"/>
      <c r="L142" s="221"/>
      <c r="M142" s="221"/>
      <c r="N142" s="118">
        <v>6010001039758</v>
      </c>
      <c r="O142" s="278">
        <v>40116</v>
      </c>
      <c r="P142" s="254"/>
    </row>
    <row r="143" spans="1:16" s="255" customFormat="1" ht="14.5" customHeight="1">
      <c r="A143" s="209" t="s">
        <v>1409</v>
      </c>
      <c r="B143" s="169">
        <v>91</v>
      </c>
      <c r="C143" s="115" t="s">
        <v>215</v>
      </c>
      <c r="D143" s="115" t="s">
        <v>979</v>
      </c>
      <c r="E143" s="115" t="s">
        <v>1704</v>
      </c>
      <c r="F143" s="115" t="s">
        <v>980</v>
      </c>
      <c r="G143" s="309" t="s">
        <v>1813</v>
      </c>
      <c r="H143" s="221" t="s">
        <v>599</v>
      </c>
      <c r="I143" s="221" t="s">
        <v>599</v>
      </c>
      <c r="J143" s="117"/>
      <c r="K143" s="120"/>
      <c r="L143" s="221"/>
      <c r="M143" s="221" t="s">
        <v>722</v>
      </c>
      <c r="N143" s="118">
        <v>1011001047805</v>
      </c>
      <c r="O143" s="278">
        <v>40430</v>
      </c>
      <c r="P143" s="257"/>
    </row>
    <row r="144" spans="1:16" s="255" customFormat="1" ht="14.5" customHeight="1">
      <c r="A144" s="209" t="s">
        <v>1410</v>
      </c>
      <c r="B144" s="169">
        <v>94</v>
      </c>
      <c r="C144" s="115" t="s">
        <v>216</v>
      </c>
      <c r="D144" s="115" t="s">
        <v>981</v>
      </c>
      <c r="E144" s="115" t="s">
        <v>982</v>
      </c>
      <c r="F144" s="115" t="s">
        <v>983</v>
      </c>
      <c r="G144" s="309" t="s">
        <v>1814</v>
      </c>
      <c r="H144" s="221" t="s">
        <v>599</v>
      </c>
      <c r="I144" s="221" t="s">
        <v>599</v>
      </c>
      <c r="J144" s="117"/>
      <c r="K144" s="120"/>
      <c r="L144" s="221"/>
      <c r="M144" s="221"/>
      <c r="N144" s="118">
        <v>9010401082289</v>
      </c>
      <c r="O144" s="278">
        <v>41493</v>
      </c>
      <c r="P144" s="254"/>
    </row>
    <row r="145" spans="1:16" s="255" customFormat="1" ht="28">
      <c r="A145" s="209" t="s">
        <v>1411</v>
      </c>
      <c r="B145" s="169">
        <v>97</v>
      </c>
      <c r="C145" s="115" t="s">
        <v>217</v>
      </c>
      <c r="D145" s="115" t="s">
        <v>984</v>
      </c>
      <c r="E145" s="236" t="s">
        <v>985</v>
      </c>
      <c r="F145" s="115" t="s">
        <v>1705</v>
      </c>
      <c r="G145" s="309" t="s">
        <v>1815</v>
      </c>
      <c r="H145" s="221" t="s">
        <v>599</v>
      </c>
      <c r="I145" s="221" t="s">
        <v>599</v>
      </c>
      <c r="J145" s="117"/>
      <c r="K145" s="120"/>
      <c r="L145" s="221"/>
      <c r="M145" s="221" t="s">
        <v>722</v>
      </c>
      <c r="N145" s="118">
        <v>7011001032594</v>
      </c>
      <c r="O145" s="278">
        <v>42083</v>
      </c>
      <c r="P145" s="257"/>
    </row>
    <row r="146" spans="1:16" s="255" customFormat="1" ht="14.5" customHeight="1">
      <c r="A146" s="209" t="s">
        <v>1412</v>
      </c>
      <c r="B146" s="169">
        <v>98</v>
      </c>
      <c r="C146" s="115" t="s">
        <v>218</v>
      </c>
      <c r="D146" s="115" t="s">
        <v>986</v>
      </c>
      <c r="E146" s="115" t="s">
        <v>987</v>
      </c>
      <c r="F146" s="115" t="s">
        <v>988</v>
      </c>
      <c r="G146" s="309" t="s">
        <v>1816</v>
      </c>
      <c r="H146" s="221" t="s">
        <v>599</v>
      </c>
      <c r="I146" s="221"/>
      <c r="J146" s="117"/>
      <c r="K146" s="120"/>
      <c r="L146" s="221"/>
      <c r="M146" s="221"/>
      <c r="N146" s="118">
        <v>4011001031145</v>
      </c>
      <c r="O146" s="278">
        <v>42088</v>
      </c>
      <c r="P146" s="254"/>
    </row>
    <row r="147" spans="1:16" s="255" customFormat="1" ht="14.5" customHeight="1">
      <c r="A147" s="209" t="s">
        <v>1413</v>
      </c>
      <c r="B147" s="169">
        <v>101</v>
      </c>
      <c r="C147" s="115" t="s">
        <v>219</v>
      </c>
      <c r="D147" s="115" t="s">
        <v>989</v>
      </c>
      <c r="E147" s="115" t="s">
        <v>1542</v>
      </c>
      <c r="F147" s="115" t="s">
        <v>990</v>
      </c>
      <c r="G147" s="309" t="s">
        <v>1817</v>
      </c>
      <c r="H147" s="221" t="s">
        <v>599</v>
      </c>
      <c r="I147" s="221" t="s">
        <v>599</v>
      </c>
      <c r="J147" s="117"/>
      <c r="K147" s="120"/>
      <c r="L147" s="221"/>
      <c r="M147" s="221"/>
      <c r="N147" s="118">
        <v>1013201016399</v>
      </c>
      <c r="O147" s="278">
        <v>42976</v>
      </c>
      <c r="P147" s="254"/>
    </row>
    <row r="148" spans="1:16" s="255" customFormat="1" ht="14.5" customHeight="1">
      <c r="A148" s="209" t="s">
        <v>1414</v>
      </c>
      <c r="B148" s="169">
        <v>102</v>
      </c>
      <c r="C148" s="115" t="s">
        <v>220</v>
      </c>
      <c r="D148" s="115" t="s">
        <v>991</v>
      </c>
      <c r="E148" s="115" t="s">
        <v>992</v>
      </c>
      <c r="F148" s="115" t="s">
        <v>993</v>
      </c>
      <c r="G148" s="309" t="s">
        <v>1818</v>
      </c>
      <c r="H148" s="221" t="s">
        <v>599</v>
      </c>
      <c r="I148" s="221" t="s">
        <v>599</v>
      </c>
      <c r="J148" s="117"/>
      <c r="K148" s="120"/>
      <c r="L148" s="221"/>
      <c r="M148" s="221" t="s">
        <v>632</v>
      </c>
      <c r="N148" s="118">
        <v>3010001120644</v>
      </c>
      <c r="O148" s="278">
        <v>43021</v>
      </c>
      <c r="P148" s="254"/>
    </row>
    <row r="149" spans="1:16" s="255" customFormat="1" ht="14.5" customHeight="1">
      <c r="A149" s="209" t="s">
        <v>1415</v>
      </c>
      <c r="B149" s="169">
        <v>103</v>
      </c>
      <c r="C149" s="115" t="s">
        <v>221</v>
      </c>
      <c r="D149" s="115" t="s">
        <v>994</v>
      </c>
      <c r="E149" s="115" t="s">
        <v>995</v>
      </c>
      <c r="F149" s="115" t="s">
        <v>996</v>
      </c>
      <c r="G149" s="309" t="s">
        <v>1819</v>
      </c>
      <c r="H149" s="221" t="s">
        <v>599</v>
      </c>
      <c r="I149" s="221"/>
      <c r="J149" s="117"/>
      <c r="K149" s="120"/>
      <c r="L149" s="221"/>
      <c r="M149" s="221" t="s">
        <v>722</v>
      </c>
      <c r="N149" s="118">
        <v>7013201018150</v>
      </c>
      <c r="O149" s="278">
        <v>43199</v>
      </c>
      <c r="P149" s="257"/>
    </row>
    <row r="150" spans="1:16" s="255" customFormat="1" ht="14.5" customHeight="1">
      <c r="A150" s="209" t="s">
        <v>1416</v>
      </c>
      <c r="B150" s="169">
        <v>104</v>
      </c>
      <c r="C150" s="115" t="s">
        <v>222</v>
      </c>
      <c r="D150" s="115" t="s">
        <v>997</v>
      </c>
      <c r="E150" s="115" t="s">
        <v>998</v>
      </c>
      <c r="F150" s="115" t="s">
        <v>999</v>
      </c>
      <c r="G150" s="309" t="s">
        <v>1820</v>
      </c>
      <c r="H150" s="221" t="s">
        <v>599</v>
      </c>
      <c r="I150" s="221" t="s">
        <v>599</v>
      </c>
      <c r="J150" s="117"/>
      <c r="K150" s="120"/>
      <c r="L150" s="221"/>
      <c r="M150" s="221" t="s">
        <v>632</v>
      </c>
      <c r="N150" s="118">
        <v>7010001140218</v>
      </c>
      <c r="O150" s="278">
        <v>43236</v>
      </c>
      <c r="P150" s="254"/>
    </row>
    <row r="151" spans="1:16" s="255" customFormat="1" ht="14">
      <c r="A151" s="209" t="s">
        <v>1417</v>
      </c>
      <c r="B151" s="169">
        <v>105</v>
      </c>
      <c r="C151" s="115" t="s">
        <v>223</v>
      </c>
      <c r="D151" s="115" t="s">
        <v>1000</v>
      </c>
      <c r="E151" s="236" t="s">
        <v>1735</v>
      </c>
      <c r="F151" s="115" t="s">
        <v>1001</v>
      </c>
      <c r="G151" s="309" t="s">
        <v>1821</v>
      </c>
      <c r="H151" s="221" t="s">
        <v>599</v>
      </c>
      <c r="I151" s="221" t="s">
        <v>599</v>
      </c>
      <c r="J151" s="117"/>
      <c r="K151" s="120"/>
      <c r="L151" s="221"/>
      <c r="M151" s="221"/>
      <c r="N151" s="118">
        <v>8010001058665</v>
      </c>
      <c r="O151" s="278">
        <v>43262</v>
      </c>
      <c r="P151" s="254"/>
    </row>
    <row r="152" spans="1:16" s="255" customFormat="1" ht="14.5" customHeight="1">
      <c r="A152" s="209" t="s">
        <v>1418</v>
      </c>
      <c r="B152" s="169">
        <v>107</v>
      </c>
      <c r="C152" s="115" t="s">
        <v>224</v>
      </c>
      <c r="D152" s="115" t="s">
        <v>1002</v>
      </c>
      <c r="E152" s="115" t="s">
        <v>1003</v>
      </c>
      <c r="F152" s="115" t="s">
        <v>1004</v>
      </c>
      <c r="G152" s="309" t="s">
        <v>2036</v>
      </c>
      <c r="H152" s="221" t="s">
        <v>599</v>
      </c>
      <c r="I152" s="221" t="s">
        <v>599</v>
      </c>
      <c r="J152" s="117"/>
      <c r="K152" s="120"/>
      <c r="L152" s="221"/>
      <c r="M152" s="221" t="s">
        <v>722</v>
      </c>
      <c r="N152" s="118">
        <v>6010701015728</v>
      </c>
      <c r="O152" s="278">
        <v>43273</v>
      </c>
      <c r="P152" s="254"/>
    </row>
    <row r="153" spans="1:16" s="255" customFormat="1" ht="14.5" customHeight="1">
      <c r="A153" s="209" t="s">
        <v>1419</v>
      </c>
      <c r="B153" s="169">
        <v>108</v>
      </c>
      <c r="C153" s="115" t="s">
        <v>2038</v>
      </c>
      <c r="D153" s="115" t="s">
        <v>1005</v>
      </c>
      <c r="E153" s="115" t="s">
        <v>1006</v>
      </c>
      <c r="F153" s="319" t="s">
        <v>2034</v>
      </c>
      <c r="G153" s="323" t="s">
        <v>2037</v>
      </c>
      <c r="H153" s="221" t="s">
        <v>599</v>
      </c>
      <c r="I153" s="221" t="s">
        <v>599</v>
      </c>
      <c r="J153" s="117"/>
      <c r="K153" s="120"/>
      <c r="L153" s="221"/>
      <c r="M153" s="221"/>
      <c r="N153" s="118">
        <v>8010001111713</v>
      </c>
      <c r="O153" s="278">
        <v>43276</v>
      </c>
      <c r="P153" s="254"/>
    </row>
    <row r="154" spans="1:16" s="255" customFormat="1" ht="14.5" customHeight="1">
      <c r="A154" s="209" t="s">
        <v>1420</v>
      </c>
      <c r="B154" s="169">
        <v>109</v>
      </c>
      <c r="C154" s="319" t="s">
        <v>2033</v>
      </c>
      <c r="D154" s="115" t="s">
        <v>1700</v>
      </c>
      <c r="E154" s="115" t="s">
        <v>1007</v>
      </c>
      <c r="F154" s="319" t="s">
        <v>2035</v>
      </c>
      <c r="G154" s="323" t="s">
        <v>1822</v>
      </c>
      <c r="H154" s="221" t="s">
        <v>599</v>
      </c>
      <c r="I154" s="221"/>
      <c r="J154" s="117"/>
      <c r="K154" s="120"/>
      <c r="L154" s="221"/>
      <c r="M154" s="221"/>
      <c r="N154" s="118">
        <v>7010001095222</v>
      </c>
      <c r="O154" s="278">
        <v>43286</v>
      </c>
      <c r="P154" s="254"/>
    </row>
    <row r="155" spans="1:16" s="255" customFormat="1" ht="31">
      <c r="A155" s="209" t="s">
        <v>1421</v>
      </c>
      <c r="B155" s="169">
        <v>111</v>
      </c>
      <c r="C155" s="115" t="s">
        <v>226</v>
      </c>
      <c r="D155" s="115" t="s">
        <v>1008</v>
      </c>
      <c r="E155" s="343" t="s">
        <v>1994</v>
      </c>
      <c r="F155" s="115" t="s">
        <v>1009</v>
      </c>
      <c r="G155" s="309" t="s">
        <v>1823</v>
      </c>
      <c r="H155" s="221" t="s">
        <v>599</v>
      </c>
      <c r="I155" s="221" t="s">
        <v>599</v>
      </c>
      <c r="J155" s="117"/>
      <c r="K155" s="120"/>
      <c r="L155" s="221"/>
      <c r="M155" s="221"/>
      <c r="N155" s="118">
        <v>6013201013986</v>
      </c>
      <c r="O155" s="278">
        <v>43370</v>
      </c>
      <c r="P155" s="254"/>
    </row>
    <row r="156" spans="1:16" s="255" customFormat="1" ht="14.5" customHeight="1">
      <c r="A156" s="209" t="s">
        <v>1422</v>
      </c>
      <c r="B156" s="169">
        <v>114</v>
      </c>
      <c r="C156" s="115" t="s">
        <v>227</v>
      </c>
      <c r="D156" s="115" t="s">
        <v>1011</v>
      </c>
      <c r="E156" s="115" t="s">
        <v>1730</v>
      </c>
      <c r="F156" s="115" t="s">
        <v>1012</v>
      </c>
      <c r="G156" s="309" t="s">
        <v>1824</v>
      </c>
      <c r="H156" s="221" t="s">
        <v>599</v>
      </c>
      <c r="I156" s="221" t="s">
        <v>599</v>
      </c>
      <c r="J156" s="117"/>
      <c r="K156" s="120"/>
      <c r="L156" s="221"/>
      <c r="M156" s="221" t="s">
        <v>722</v>
      </c>
      <c r="N156" s="118">
        <v>3011001044453</v>
      </c>
      <c r="O156" s="278">
        <v>43430</v>
      </c>
      <c r="P156" s="257"/>
    </row>
    <row r="157" spans="1:16" s="255" customFormat="1" ht="14.5" customHeight="1">
      <c r="A157" s="209" t="s">
        <v>1423</v>
      </c>
      <c r="B157" s="169">
        <v>115</v>
      </c>
      <c r="C157" s="115" t="s">
        <v>228</v>
      </c>
      <c r="D157" s="115" t="s">
        <v>1013</v>
      </c>
      <c r="E157" s="115" t="s">
        <v>1014</v>
      </c>
      <c r="F157" s="115" t="s">
        <v>1015</v>
      </c>
      <c r="G157" s="309" t="s">
        <v>1825</v>
      </c>
      <c r="H157" s="221" t="s">
        <v>599</v>
      </c>
      <c r="I157" s="221" t="s">
        <v>599</v>
      </c>
      <c r="J157" s="117"/>
      <c r="K157" s="120"/>
      <c r="L157" s="221"/>
      <c r="M157" s="221" t="s">
        <v>599</v>
      </c>
      <c r="N157" s="118">
        <v>8011001069776</v>
      </c>
      <c r="O157" s="278">
        <v>43445</v>
      </c>
      <c r="P157" s="257"/>
    </row>
    <row r="158" spans="1:16" s="255" customFormat="1" ht="14.5" customHeight="1">
      <c r="A158" s="209" t="s">
        <v>1424</v>
      </c>
      <c r="B158" s="169">
        <v>116</v>
      </c>
      <c r="C158" s="115" t="s">
        <v>229</v>
      </c>
      <c r="D158" s="115" t="s">
        <v>1016</v>
      </c>
      <c r="E158" s="115" t="s">
        <v>1017</v>
      </c>
      <c r="F158" s="115" t="s">
        <v>1018</v>
      </c>
      <c r="G158" s="309" t="s">
        <v>1826</v>
      </c>
      <c r="H158" s="221" t="s">
        <v>599</v>
      </c>
      <c r="I158" s="221"/>
      <c r="J158" s="117"/>
      <c r="K158" s="120"/>
      <c r="L158" s="221"/>
      <c r="M158" s="221"/>
      <c r="N158" s="118">
        <v>6011001044335</v>
      </c>
      <c r="O158" s="278">
        <v>43511</v>
      </c>
      <c r="P158" s="257"/>
    </row>
    <row r="159" spans="1:16" s="255" customFormat="1" ht="14">
      <c r="A159" s="209" t="s">
        <v>1425</v>
      </c>
      <c r="B159" s="169">
        <v>117</v>
      </c>
      <c r="C159" s="115" t="s">
        <v>230</v>
      </c>
      <c r="D159" s="115" t="s">
        <v>1019</v>
      </c>
      <c r="E159" s="320" t="s">
        <v>1979</v>
      </c>
      <c r="F159" s="115" t="s">
        <v>1020</v>
      </c>
      <c r="G159" s="309" t="s">
        <v>1827</v>
      </c>
      <c r="H159" s="221" t="s">
        <v>599</v>
      </c>
      <c r="I159" s="221"/>
      <c r="J159" s="117"/>
      <c r="K159" s="120"/>
      <c r="L159" s="221"/>
      <c r="M159" s="221" t="s">
        <v>599</v>
      </c>
      <c r="N159" s="118">
        <v>9013301017315</v>
      </c>
      <c r="O159" s="278">
        <v>43514</v>
      </c>
      <c r="P159" s="257"/>
    </row>
    <row r="160" spans="1:16" s="255" customFormat="1" ht="14">
      <c r="A160" s="209" t="s">
        <v>1426</v>
      </c>
      <c r="B160" s="169">
        <v>119</v>
      </c>
      <c r="C160" s="115" t="s">
        <v>231</v>
      </c>
      <c r="D160" s="115" t="s">
        <v>1021</v>
      </c>
      <c r="E160" s="115" t="s">
        <v>1022</v>
      </c>
      <c r="F160" s="115" t="s">
        <v>1023</v>
      </c>
      <c r="G160" s="309" t="s">
        <v>1828</v>
      </c>
      <c r="H160" s="221" t="s">
        <v>599</v>
      </c>
      <c r="I160" s="221" t="s">
        <v>599</v>
      </c>
      <c r="J160" s="117"/>
      <c r="K160" s="120"/>
      <c r="L160" s="221"/>
      <c r="M160" s="221" t="s">
        <v>599</v>
      </c>
      <c r="N160" s="118">
        <v>4011001023002</v>
      </c>
      <c r="O160" s="278">
        <v>43549</v>
      </c>
      <c r="P160" s="257"/>
    </row>
    <row r="161" spans="1:16" s="255" customFormat="1" ht="14.5" customHeight="1">
      <c r="A161" s="209" t="s">
        <v>1427</v>
      </c>
      <c r="B161" s="169">
        <v>120</v>
      </c>
      <c r="C161" s="115" t="s">
        <v>232</v>
      </c>
      <c r="D161" s="115" t="s">
        <v>1024</v>
      </c>
      <c r="E161" s="115" t="s">
        <v>1025</v>
      </c>
      <c r="F161" s="115" t="s">
        <v>963</v>
      </c>
      <c r="G161" s="309" t="s">
        <v>1829</v>
      </c>
      <c r="H161" s="221" t="s">
        <v>599</v>
      </c>
      <c r="I161" s="221" t="s">
        <v>599</v>
      </c>
      <c r="J161" s="117"/>
      <c r="K161" s="120"/>
      <c r="L161" s="221"/>
      <c r="M161" s="221"/>
      <c r="N161" s="118">
        <v>4011101061042</v>
      </c>
      <c r="O161" s="278">
        <v>43593</v>
      </c>
      <c r="P161" s="257"/>
    </row>
    <row r="162" spans="1:16" s="255" customFormat="1" ht="14.5" customHeight="1">
      <c r="A162" s="209" t="s">
        <v>1428</v>
      </c>
      <c r="B162" s="169">
        <v>123</v>
      </c>
      <c r="C162" s="115" t="s">
        <v>233</v>
      </c>
      <c r="D162" s="115" t="s">
        <v>1767</v>
      </c>
      <c r="E162" s="115" t="s">
        <v>1026</v>
      </c>
      <c r="F162" s="115" t="s">
        <v>1027</v>
      </c>
      <c r="G162" s="309" t="s">
        <v>1830</v>
      </c>
      <c r="H162" s="221" t="s">
        <v>599</v>
      </c>
      <c r="I162" s="221" t="s">
        <v>599</v>
      </c>
      <c r="J162" s="117"/>
      <c r="K162" s="120"/>
      <c r="L162" s="221"/>
      <c r="M162" s="221" t="s">
        <v>722</v>
      </c>
      <c r="N162" s="118">
        <v>5013101001596</v>
      </c>
      <c r="O162" s="278">
        <v>43647</v>
      </c>
      <c r="P162" s="257"/>
    </row>
    <row r="163" spans="1:16" s="255" customFormat="1" ht="14.5" customHeight="1">
      <c r="A163" s="209" t="s">
        <v>1429</v>
      </c>
      <c r="B163" s="169">
        <v>124</v>
      </c>
      <c r="C163" s="115" t="s">
        <v>234</v>
      </c>
      <c r="D163" s="115" t="s">
        <v>1028</v>
      </c>
      <c r="E163" s="115" t="s">
        <v>1029</v>
      </c>
      <c r="F163" s="115" t="s">
        <v>1030</v>
      </c>
      <c r="G163" s="309" t="s">
        <v>1831</v>
      </c>
      <c r="H163" s="221" t="s">
        <v>599</v>
      </c>
      <c r="I163" s="221" t="s">
        <v>599</v>
      </c>
      <c r="J163" s="117"/>
      <c r="K163" s="120"/>
      <c r="L163" s="221"/>
      <c r="M163" s="221" t="s">
        <v>599</v>
      </c>
      <c r="N163" s="118">
        <v>5011101047222</v>
      </c>
      <c r="O163" s="278">
        <v>43657</v>
      </c>
      <c r="P163" s="257"/>
    </row>
    <row r="164" spans="1:16" s="255" customFormat="1" ht="14.5" customHeight="1">
      <c r="A164" s="209" t="s">
        <v>1430</v>
      </c>
      <c r="B164" s="169">
        <v>125</v>
      </c>
      <c r="C164" s="115" t="s">
        <v>235</v>
      </c>
      <c r="D164" s="115" t="s">
        <v>1031</v>
      </c>
      <c r="E164" s="115" t="s">
        <v>1032</v>
      </c>
      <c r="F164" s="115" t="s">
        <v>1033</v>
      </c>
      <c r="G164" s="309" t="s">
        <v>1832</v>
      </c>
      <c r="H164" s="221" t="s">
        <v>599</v>
      </c>
      <c r="I164" s="221" t="s">
        <v>599</v>
      </c>
      <c r="J164" s="421"/>
      <c r="K164" s="422"/>
      <c r="L164" s="221"/>
      <c r="M164" s="221"/>
      <c r="N164" s="118">
        <v>6011001065843</v>
      </c>
      <c r="O164" s="278">
        <v>43710</v>
      </c>
      <c r="P164" s="257"/>
    </row>
    <row r="165" spans="1:16" s="255" customFormat="1" ht="28">
      <c r="A165" s="209" t="s">
        <v>1431</v>
      </c>
      <c r="B165" s="169">
        <v>126</v>
      </c>
      <c r="C165" s="115" t="s">
        <v>236</v>
      </c>
      <c r="D165" s="115" t="s">
        <v>1034</v>
      </c>
      <c r="E165" s="236" t="s">
        <v>1035</v>
      </c>
      <c r="F165" s="115" t="s">
        <v>1036</v>
      </c>
      <c r="G165" s="309" t="s">
        <v>1833</v>
      </c>
      <c r="H165" s="221" t="s">
        <v>599</v>
      </c>
      <c r="I165" s="221" t="s">
        <v>599</v>
      </c>
      <c r="J165" s="421"/>
      <c r="K165" s="422"/>
      <c r="L165" s="221"/>
      <c r="M165" s="221" t="s">
        <v>599</v>
      </c>
      <c r="N165" s="118">
        <v>7010401095961</v>
      </c>
      <c r="O165" s="278">
        <v>43740</v>
      </c>
      <c r="P165" s="257"/>
    </row>
    <row r="166" spans="1:16" s="255" customFormat="1" ht="28">
      <c r="A166" s="209" t="s">
        <v>1432</v>
      </c>
      <c r="B166" s="169">
        <v>127</v>
      </c>
      <c r="C166" s="115" t="s">
        <v>237</v>
      </c>
      <c r="D166" s="115" t="s">
        <v>1037</v>
      </c>
      <c r="E166" s="236" t="s">
        <v>1768</v>
      </c>
      <c r="F166" s="236" t="s">
        <v>1562</v>
      </c>
      <c r="G166" s="309" t="s">
        <v>1834</v>
      </c>
      <c r="H166" s="221" t="s">
        <v>599</v>
      </c>
      <c r="I166" s="221" t="s">
        <v>599</v>
      </c>
      <c r="J166" s="117"/>
      <c r="K166" s="120"/>
      <c r="L166" s="221"/>
      <c r="M166" s="221" t="s">
        <v>722</v>
      </c>
      <c r="N166" s="118">
        <v>4011001072940</v>
      </c>
      <c r="O166" s="278">
        <v>43794</v>
      </c>
      <c r="P166" s="257"/>
    </row>
    <row r="167" spans="1:16" s="255" customFormat="1" ht="14.5" customHeight="1">
      <c r="A167" s="209" t="s">
        <v>1433</v>
      </c>
      <c r="B167" s="169">
        <v>128</v>
      </c>
      <c r="C167" s="115" t="s">
        <v>238</v>
      </c>
      <c r="D167" s="115" t="s">
        <v>1038</v>
      </c>
      <c r="E167" s="115" t="s">
        <v>1039</v>
      </c>
      <c r="F167" s="115" t="s">
        <v>1040</v>
      </c>
      <c r="G167" s="309" t="s">
        <v>1835</v>
      </c>
      <c r="H167" s="221" t="s">
        <v>599</v>
      </c>
      <c r="I167" s="221" t="s">
        <v>599</v>
      </c>
      <c r="J167" s="117"/>
      <c r="K167" s="120"/>
      <c r="L167" s="221"/>
      <c r="M167" s="221" t="s">
        <v>722</v>
      </c>
      <c r="N167" s="118">
        <v>8010401103566</v>
      </c>
      <c r="O167" s="278">
        <v>43794</v>
      </c>
      <c r="P167" s="257"/>
    </row>
    <row r="168" spans="1:16" s="255" customFormat="1" ht="14.5" customHeight="1">
      <c r="A168" s="209" t="s">
        <v>1434</v>
      </c>
      <c r="B168" s="169">
        <v>129</v>
      </c>
      <c r="C168" s="115" t="s">
        <v>239</v>
      </c>
      <c r="D168" s="115" t="s">
        <v>1041</v>
      </c>
      <c r="E168" s="115" t="s">
        <v>1042</v>
      </c>
      <c r="F168" s="115" t="s">
        <v>1043</v>
      </c>
      <c r="G168" s="309" t="s">
        <v>1836</v>
      </c>
      <c r="H168" s="221" t="s">
        <v>599</v>
      </c>
      <c r="I168" s="221" t="s">
        <v>599</v>
      </c>
      <c r="J168" s="421"/>
      <c r="K168" s="422"/>
      <c r="L168" s="221"/>
      <c r="M168" s="221" t="s">
        <v>722</v>
      </c>
      <c r="N168" s="118">
        <v>3010701020895</v>
      </c>
      <c r="O168" s="278">
        <v>43810</v>
      </c>
      <c r="P168" s="257"/>
    </row>
    <row r="169" spans="1:16" s="255" customFormat="1" ht="14.5" customHeight="1">
      <c r="A169" s="209" t="s">
        <v>1435</v>
      </c>
      <c r="B169" s="169">
        <v>130</v>
      </c>
      <c r="C169" s="115" t="s">
        <v>240</v>
      </c>
      <c r="D169" s="115" t="s">
        <v>1044</v>
      </c>
      <c r="E169" s="115" t="s">
        <v>1045</v>
      </c>
      <c r="F169" s="115" t="s">
        <v>1046</v>
      </c>
      <c r="G169" s="309" t="s">
        <v>1837</v>
      </c>
      <c r="H169" s="221" t="s">
        <v>599</v>
      </c>
      <c r="I169" s="221" t="s">
        <v>599</v>
      </c>
      <c r="J169" s="421"/>
      <c r="K169" s="422"/>
      <c r="L169" s="221"/>
      <c r="M169" s="221" t="s">
        <v>722</v>
      </c>
      <c r="N169" s="118">
        <v>7011101053301</v>
      </c>
      <c r="O169" s="278">
        <v>43824</v>
      </c>
      <c r="P169" s="257"/>
    </row>
    <row r="170" spans="1:16" s="255" customFormat="1" ht="18.5" customHeight="1">
      <c r="A170" s="209" t="s">
        <v>1436</v>
      </c>
      <c r="B170" s="169">
        <v>131</v>
      </c>
      <c r="C170" s="115" t="s">
        <v>241</v>
      </c>
      <c r="D170" s="115" t="s">
        <v>1047</v>
      </c>
      <c r="E170" s="115" t="s">
        <v>1723</v>
      </c>
      <c r="F170" s="115" t="s">
        <v>1048</v>
      </c>
      <c r="G170" s="309" t="s">
        <v>1838</v>
      </c>
      <c r="H170" s="221" t="s">
        <v>599</v>
      </c>
      <c r="I170" s="221" t="s">
        <v>599</v>
      </c>
      <c r="J170" s="117"/>
      <c r="K170" s="120"/>
      <c r="L170" s="221"/>
      <c r="M170" s="221" t="s">
        <v>722</v>
      </c>
      <c r="N170" s="118">
        <v>7010401084650</v>
      </c>
      <c r="O170" s="278">
        <v>43962</v>
      </c>
      <c r="P170" s="257"/>
    </row>
    <row r="171" spans="1:16" s="255" customFormat="1" ht="14.5" customHeight="1">
      <c r="A171" s="209" t="s">
        <v>1437</v>
      </c>
      <c r="B171" s="169">
        <v>132</v>
      </c>
      <c r="C171" s="115" t="s">
        <v>242</v>
      </c>
      <c r="D171" s="115" t="s">
        <v>1049</v>
      </c>
      <c r="E171" s="115" t="s">
        <v>1607</v>
      </c>
      <c r="F171" s="115" t="s">
        <v>1051</v>
      </c>
      <c r="G171" s="309" t="s">
        <v>1839</v>
      </c>
      <c r="H171" s="221" t="s">
        <v>599</v>
      </c>
      <c r="I171" s="221" t="s">
        <v>599</v>
      </c>
      <c r="J171" s="117"/>
      <c r="K171" s="120"/>
      <c r="L171" s="221"/>
      <c r="M171" s="221"/>
      <c r="N171" s="118">
        <v>4011801015925</v>
      </c>
      <c r="O171" s="278">
        <v>43977</v>
      </c>
      <c r="P171" s="257"/>
    </row>
    <row r="172" spans="1:16" s="255" customFormat="1" ht="14.5" customHeight="1">
      <c r="A172" s="209" t="s">
        <v>1438</v>
      </c>
      <c r="B172" s="169">
        <v>133</v>
      </c>
      <c r="C172" s="115" t="s">
        <v>243</v>
      </c>
      <c r="D172" s="115" t="s">
        <v>1052</v>
      </c>
      <c r="E172" s="115" t="s">
        <v>1053</v>
      </c>
      <c r="F172" s="115" t="s">
        <v>1054</v>
      </c>
      <c r="G172" s="309" t="s">
        <v>1840</v>
      </c>
      <c r="H172" s="221" t="s">
        <v>599</v>
      </c>
      <c r="I172" s="221" t="s">
        <v>599</v>
      </c>
      <c r="J172" s="117"/>
      <c r="K172" s="120"/>
      <c r="L172" s="221"/>
      <c r="M172" s="221" t="s">
        <v>599</v>
      </c>
      <c r="N172" s="118">
        <v>6013201018127</v>
      </c>
      <c r="O172" s="278">
        <v>44047</v>
      </c>
      <c r="P172" s="257"/>
    </row>
    <row r="173" spans="1:16" s="255" customFormat="1" ht="14">
      <c r="A173" s="209" t="s">
        <v>1439</v>
      </c>
      <c r="B173" s="169">
        <v>134</v>
      </c>
      <c r="C173" s="115" t="s">
        <v>244</v>
      </c>
      <c r="D173" s="115" t="s">
        <v>1055</v>
      </c>
      <c r="E173" s="320" t="s">
        <v>1981</v>
      </c>
      <c r="F173" s="115" t="s">
        <v>1056</v>
      </c>
      <c r="G173" s="309" t="s">
        <v>1841</v>
      </c>
      <c r="H173" s="221" t="s">
        <v>599</v>
      </c>
      <c r="I173" s="221" t="s">
        <v>599</v>
      </c>
      <c r="J173" s="117"/>
      <c r="K173" s="120"/>
      <c r="L173" s="221"/>
      <c r="M173" s="221" t="s">
        <v>722</v>
      </c>
      <c r="N173" s="118">
        <v>9013201015880</v>
      </c>
      <c r="O173" s="278">
        <v>44047</v>
      </c>
      <c r="P173" s="257"/>
    </row>
    <row r="174" spans="1:16" s="255" customFormat="1" ht="14">
      <c r="A174" s="209" t="s">
        <v>1440</v>
      </c>
      <c r="B174" s="169">
        <v>135</v>
      </c>
      <c r="C174" s="115" t="s">
        <v>245</v>
      </c>
      <c r="D174" s="115" t="s">
        <v>1057</v>
      </c>
      <c r="E174" s="236" t="s">
        <v>1736</v>
      </c>
      <c r="F174" s="115" t="s">
        <v>1058</v>
      </c>
      <c r="G174" s="309" t="s">
        <v>1842</v>
      </c>
      <c r="H174" s="221" t="s">
        <v>599</v>
      </c>
      <c r="I174" s="221" t="s">
        <v>599</v>
      </c>
      <c r="J174" s="117"/>
      <c r="K174" s="120"/>
      <c r="L174" s="221"/>
      <c r="M174" s="221" t="s">
        <v>722</v>
      </c>
      <c r="N174" s="118">
        <v>6011001069043</v>
      </c>
      <c r="O174" s="278">
        <v>44088</v>
      </c>
      <c r="P174" s="257"/>
    </row>
    <row r="175" spans="1:16" s="255" customFormat="1" ht="14">
      <c r="A175" s="209" t="s">
        <v>1441</v>
      </c>
      <c r="B175" s="169">
        <v>136</v>
      </c>
      <c r="C175" s="115" t="s">
        <v>246</v>
      </c>
      <c r="D175" s="115" t="s">
        <v>1059</v>
      </c>
      <c r="E175" s="115" t="s">
        <v>1060</v>
      </c>
      <c r="F175" s="115" t="s">
        <v>1596</v>
      </c>
      <c r="G175" s="309" t="s">
        <v>1843</v>
      </c>
      <c r="H175" s="221" t="s">
        <v>599</v>
      </c>
      <c r="I175" s="221" t="s">
        <v>599</v>
      </c>
      <c r="J175" s="117"/>
      <c r="K175" s="120"/>
      <c r="L175" s="221"/>
      <c r="M175" s="221"/>
      <c r="N175" s="118">
        <v>8011001094980</v>
      </c>
      <c r="O175" s="278">
        <v>44088</v>
      </c>
      <c r="P175" s="257"/>
    </row>
    <row r="176" spans="1:16" s="255" customFormat="1" ht="14.5" customHeight="1">
      <c r="A176" s="209" t="s">
        <v>1442</v>
      </c>
      <c r="B176" s="169">
        <v>137</v>
      </c>
      <c r="C176" s="115" t="s">
        <v>247</v>
      </c>
      <c r="D176" s="115" t="s">
        <v>1061</v>
      </c>
      <c r="E176" s="115" t="s">
        <v>1062</v>
      </c>
      <c r="F176" s="115" t="s">
        <v>1063</v>
      </c>
      <c r="G176" s="309" t="s">
        <v>1844</v>
      </c>
      <c r="H176" s="221" t="s">
        <v>599</v>
      </c>
      <c r="I176" s="221" t="s">
        <v>599</v>
      </c>
      <c r="J176" s="117"/>
      <c r="K176" s="120"/>
      <c r="L176" s="221"/>
      <c r="M176" s="221" t="s">
        <v>722</v>
      </c>
      <c r="N176" s="118">
        <v>6010401117972</v>
      </c>
      <c r="O176" s="278">
        <v>44117</v>
      </c>
      <c r="P176" s="257"/>
    </row>
    <row r="177" spans="1:17" s="255" customFormat="1" ht="14.5" customHeight="1">
      <c r="A177" s="209" t="s">
        <v>1443</v>
      </c>
      <c r="B177" s="169">
        <v>140</v>
      </c>
      <c r="C177" s="115" t="s">
        <v>248</v>
      </c>
      <c r="D177" s="115" t="s">
        <v>1064</v>
      </c>
      <c r="E177" s="115" t="s">
        <v>1065</v>
      </c>
      <c r="F177" s="115" t="s">
        <v>1066</v>
      </c>
      <c r="G177" s="309" t="s">
        <v>1845</v>
      </c>
      <c r="H177" s="221" t="s">
        <v>599</v>
      </c>
      <c r="I177" s="221" t="s">
        <v>599</v>
      </c>
      <c r="J177" s="117"/>
      <c r="K177" s="120"/>
      <c r="L177" s="221"/>
      <c r="M177" s="221" t="s">
        <v>722</v>
      </c>
      <c r="N177" s="118">
        <v>3011001036847</v>
      </c>
      <c r="O177" s="278">
        <v>44148</v>
      </c>
      <c r="P177" s="257"/>
    </row>
    <row r="178" spans="1:17" s="255" customFormat="1" ht="14.5" customHeight="1">
      <c r="A178" s="209" t="s">
        <v>1444</v>
      </c>
      <c r="B178" s="169">
        <v>141</v>
      </c>
      <c r="C178" s="115" t="s">
        <v>249</v>
      </c>
      <c r="D178" s="115" t="s">
        <v>1067</v>
      </c>
      <c r="E178" s="115" t="s">
        <v>1068</v>
      </c>
      <c r="F178" s="115" t="s">
        <v>1069</v>
      </c>
      <c r="G178" s="309" t="s">
        <v>1846</v>
      </c>
      <c r="H178" s="221" t="s">
        <v>599</v>
      </c>
      <c r="I178" s="221" t="s">
        <v>599</v>
      </c>
      <c r="J178" s="117"/>
      <c r="K178" s="120"/>
      <c r="L178" s="221"/>
      <c r="M178" s="221" t="s">
        <v>632</v>
      </c>
      <c r="N178" s="118">
        <v>1011002036609</v>
      </c>
      <c r="O178" s="237">
        <v>44167</v>
      </c>
      <c r="P178" s="265"/>
    </row>
    <row r="179" spans="1:17" s="255" customFormat="1" ht="14.5" customHeight="1">
      <c r="A179" s="209" t="s">
        <v>1445</v>
      </c>
      <c r="B179" s="169">
        <v>142</v>
      </c>
      <c r="C179" s="115" t="s">
        <v>250</v>
      </c>
      <c r="D179" s="115" t="s">
        <v>1588</v>
      </c>
      <c r="E179" s="115" t="s">
        <v>1626</v>
      </c>
      <c r="F179" s="115" t="s">
        <v>1589</v>
      </c>
      <c r="G179" s="309" t="s">
        <v>1847</v>
      </c>
      <c r="H179" s="221" t="s">
        <v>599</v>
      </c>
      <c r="I179" s="221" t="s">
        <v>599</v>
      </c>
      <c r="J179" s="117"/>
      <c r="K179" s="120"/>
      <c r="L179" s="221"/>
      <c r="M179" s="221"/>
      <c r="N179" s="118">
        <v>4010001063545</v>
      </c>
      <c r="O179" s="237">
        <v>44172</v>
      </c>
      <c r="P179" s="265"/>
      <c r="Q179" s="266"/>
    </row>
    <row r="180" spans="1:17" s="255" customFormat="1" ht="14.5" customHeight="1">
      <c r="A180" s="209" t="s">
        <v>1446</v>
      </c>
      <c r="B180" s="169">
        <v>143</v>
      </c>
      <c r="C180" s="115" t="s">
        <v>251</v>
      </c>
      <c r="D180" s="115" t="s">
        <v>1070</v>
      </c>
      <c r="E180" s="115" t="s">
        <v>1071</v>
      </c>
      <c r="F180" s="115" t="s">
        <v>1072</v>
      </c>
      <c r="G180" s="309" t="s">
        <v>1848</v>
      </c>
      <c r="H180" s="221" t="s">
        <v>599</v>
      </c>
      <c r="I180" s="221" t="s">
        <v>599</v>
      </c>
      <c r="J180" s="117"/>
      <c r="K180" s="120"/>
      <c r="L180" s="221"/>
      <c r="M180" s="221" t="s">
        <v>722</v>
      </c>
      <c r="N180" s="118">
        <v>6020001135077</v>
      </c>
      <c r="O180" s="237">
        <v>44172</v>
      </c>
      <c r="P180" s="267"/>
      <c r="Q180" s="266"/>
    </row>
    <row r="181" spans="1:17" s="255" customFormat="1" ht="14.5" customHeight="1">
      <c r="A181" s="209" t="s">
        <v>1447</v>
      </c>
      <c r="B181" s="169">
        <v>146</v>
      </c>
      <c r="C181" s="115" t="s">
        <v>252</v>
      </c>
      <c r="D181" s="115" t="s">
        <v>1073</v>
      </c>
      <c r="E181" s="115" t="s">
        <v>1074</v>
      </c>
      <c r="F181" s="115" t="s">
        <v>1075</v>
      </c>
      <c r="G181" s="294" t="s">
        <v>1849</v>
      </c>
      <c r="H181" s="117" t="s">
        <v>599</v>
      </c>
      <c r="I181" s="221" t="s">
        <v>599</v>
      </c>
      <c r="J181" s="117"/>
      <c r="K181" s="120"/>
      <c r="L181" s="117"/>
      <c r="M181" s="221" t="s">
        <v>722</v>
      </c>
      <c r="N181" s="118">
        <v>6180001052505</v>
      </c>
      <c r="O181" s="237">
        <v>44208</v>
      </c>
      <c r="P181" s="254"/>
      <c r="Q181" s="266"/>
    </row>
    <row r="182" spans="1:17" s="255" customFormat="1" ht="14.5" customHeight="1">
      <c r="A182" s="209" t="s">
        <v>1448</v>
      </c>
      <c r="B182" s="169">
        <v>147</v>
      </c>
      <c r="C182" s="115" t="s">
        <v>253</v>
      </c>
      <c r="D182" s="115" t="s">
        <v>1076</v>
      </c>
      <c r="E182" s="115" t="s">
        <v>1077</v>
      </c>
      <c r="F182" s="115" t="s">
        <v>1078</v>
      </c>
      <c r="G182" s="294" t="s">
        <v>1850</v>
      </c>
      <c r="H182" s="117" t="s">
        <v>599</v>
      </c>
      <c r="I182" s="117" t="s">
        <v>599</v>
      </c>
      <c r="J182" s="117"/>
      <c r="K182" s="243"/>
      <c r="L182" s="117"/>
      <c r="M182" s="117" t="s">
        <v>675</v>
      </c>
      <c r="N182" s="118">
        <v>4011101003465</v>
      </c>
      <c r="O182" s="237">
        <v>44217</v>
      </c>
      <c r="P182" s="254"/>
      <c r="Q182" s="266"/>
    </row>
    <row r="183" spans="1:17" s="255" customFormat="1" ht="14.5" customHeight="1">
      <c r="A183" s="209" t="s">
        <v>1449</v>
      </c>
      <c r="B183" s="169">
        <v>148</v>
      </c>
      <c r="C183" s="115" t="s">
        <v>254</v>
      </c>
      <c r="D183" s="115" t="s">
        <v>1079</v>
      </c>
      <c r="E183" s="115" t="s">
        <v>1080</v>
      </c>
      <c r="F183" s="115" t="s">
        <v>1081</v>
      </c>
      <c r="G183" s="294" t="s">
        <v>1851</v>
      </c>
      <c r="H183" s="117" t="s">
        <v>599</v>
      </c>
      <c r="I183" s="117" t="s">
        <v>599</v>
      </c>
      <c r="J183" s="117"/>
      <c r="K183" s="243"/>
      <c r="L183" s="117"/>
      <c r="M183" s="117"/>
      <c r="N183" s="118">
        <v>5011101040656</v>
      </c>
      <c r="O183" s="237">
        <v>44235</v>
      </c>
      <c r="P183" s="254"/>
      <c r="Q183" s="266"/>
    </row>
    <row r="184" spans="1:17" s="255" customFormat="1" ht="14.5" customHeight="1">
      <c r="A184" s="209" t="s">
        <v>1450</v>
      </c>
      <c r="B184" s="169">
        <v>149</v>
      </c>
      <c r="C184" s="115" t="s">
        <v>255</v>
      </c>
      <c r="D184" s="319" t="s">
        <v>1974</v>
      </c>
      <c r="E184" s="115" t="s">
        <v>1082</v>
      </c>
      <c r="F184" s="115" t="s">
        <v>1083</v>
      </c>
      <c r="G184" s="294" t="s">
        <v>1852</v>
      </c>
      <c r="H184" s="117" t="s">
        <v>599</v>
      </c>
      <c r="I184" s="117"/>
      <c r="J184" s="117"/>
      <c r="K184" s="243"/>
      <c r="L184" s="117"/>
      <c r="M184" s="117" t="s">
        <v>722</v>
      </c>
      <c r="N184" s="118">
        <v>4011101052041</v>
      </c>
      <c r="O184" s="237">
        <v>44251</v>
      </c>
      <c r="P184" s="254"/>
      <c r="Q184" s="266"/>
    </row>
    <row r="185" spans="1:17" s="255" customFormat="1" ht="14.5" customHeight="1">
      <c r="A185" s="209" t="s">
        <v>1451</v>
      </c>
      <c r="B185" s="169">
        <v>150</v>
      </c>
      <c r="C185" s="115" t="s">
        <v>256</v>
      </c>
      <c r="D185" s="115" t="s">
        <v>1084</v>
      </c>
      <c r="E185" s="115" t="s">
        <v>1085</v>
      </c>
      <c r="F185" s="115" t="s">
        <v>1086</v>
      </c>
      <c r="G185" s="309" t="s">
        <v>1853</v>
      </c>
      <c r="H185" s="221" t="s">
        <v>599</v>
      </c>
      <c r="I185" s="221" t="s">
        <v>599</v>
      </c>
      <c r="J185" s="421"/>
      <c r="K185" s="422"/>
      <c r="L185" s="221"/>
      <c r="M185" s="221" t="s">
        <v>722</v>
      </c>
      <c r="N185" s="118">
        <v>9011001106867</v>
      </c>
      <c r="O185" s="237">
        <v>44265</v>
      </c>
      <c r="P185" s="254"/>
      <c r="Q185" s="266"/>
    </row>
    <row r="186" spans="1:17" s="255" customFormat="1" ht="14.5" customHeight="1">
      <c r="A186" s="209" t="s">
        <v>1452</v>
      </c>
      <c r="B186" s="169">
        <v>151</v>
      </c>
      <c r="C186" s="115" t="s">
        <v>257</v>
      </c>
      <c r="D186" s="115" t="s">
        <v>1760</v>
      </c>
      <c r="E186" s="115" t="s">
        <v>1087</v>
      </c>
      <c r="F186" s="115" t="s">
        <v>1088</v>
      </c>
      <c r="G186" s="309" t="s">
        <v>1854</v>
      </c>
      <c r="H186" s="221" t="s">
        <v>599</v>
      </c>
      <c r="I186" s="221" t="s">
        <v>632</v>
      </c>
      <c r="J186" s="384"/>
      <c r="K186" s="384"/>
      <c r="L186" s="221"/>
      <c r="M186" s="221" t="s">
        <v>722</v>
      </c>
      <c r="N186" s="118">
        <v>2011101037787</v>
      </c>
      <c r="O186" s="237">
        <v>44309</v>
      </c>
      <c r="P186" s="254"/>
      <c r="Q186" s="266"/>
    </row>
    <row r="187" spans="1:17" s="255" customFormat="1" ht="14.5" customHeight="1">
      <c r="A187" s="209" t="s">
        <v>1453</v>
      </c>
      <c r="B187" s="169">
        <v>153</v>
      </c>
      <c r="C187" s="115" t="s">
        <v>258</v>
      </c>
      <c r="D187" s="115" t="s">
        <v>1089</v>
      </c>
      <c r="E187" s="115" t="s">
        <v>1550</v>
      </c>
      <c r="F187" s="115" t="s">
        <v>710</v>
      </c>
      <c r="G187" s="309" t="s">
        <v>1855</v>
      </c>
      <c r="H187" s="221" t="s">
        <v>599</v>
      </c>
      <c r="I187" s="221" t="s">
        <v>599</v>
      </c>
      <c r="J187" s="384"/>
      <c r="K187" s="384"/>
      <c r="L187" s="221"/>
      <c r="M187" s="221"/>
      <c r="N187" s="118">
        <v>8010001181921</v>
      </c>
      <c r="O187" s="237">
        <v>44328</v>
      </c>
      <c r="P187" s="254"/>
      <c r="Q187" s="266"/>
    </row>
    <row r="188" spans="1:17" s="255" customFormat="1" ht="14.5" customHeight="1">
      <c r="A188" s="209" t="s">
        <v>1454</v>
      </c>
      <c r="B188" s="169">
        <v>154</v>
      </c>
      <c r="C188" s="115" t="s">
        <v>259</v>
      </c>
      <c r="D188" s="115" t="s">
        <v>1090</v>
      </c>
      <c r="E188" s="115" t="s">
        <v>1091</v>
      </c>
      <c r="F188" s="115" t="s">
        <v>1092</v>
      </c>
      <c r="G188" s="309" t="s">
        <v>1856</v>
      </c>
      <c r="H188" s="221" t="s">
        <v>599</v>
      </c>
      <c r="I188" s="221" t="s">
        <v>599</v>
      </c>
      <c r="J188" s="384"/>
      <c r="K188" s="384"/>
      <c r="L188" s="221"/>
      <c r="M188" s="221" t="s">
        <v>632</v>
      </c>
      <c r="N188" s="118">
        <v>4011001056175</v>
      </c>
      <c r="O188" s="237">
        <v>44337</v>
      </c>
      <c r="P188" s="254"/>
      <c r="Q188" s="266"/>
    </row>
    <row r="189" spans="1:17" s="255" customFormat="1" ht="14.5" customHeight="1">
      <c r="A189" s="209" t="s">
        <v>1455</v>
      </c>
      <c r="B189" s="169">
        <v>155</v>
      </c>
      <c r="C189" s="115" t="s">
        <v>260</v>
      </c>
      <c r="D189" s="115" t="s">
        <v>1543</v>
      </c>
      <c r="E189" s="115" t="s">
        <v>1093</v>
      </c>
      <c r="F189" s="115" t="s">
        <v>1094</v>
      </c>
      <c r="G189" s="309" t="s">
        <v>1857</v>
      </c>
      <c r="H189" s="221" t="s">
        <v>599</v>
      </c>
      <c r="I189" s="221" t="s">
        <v>722</v>
      </c>
      <c r="J189" s="384"/>
      <c r="K189" s="384"/>
      <c r="L189" s="221"/>
      <c r="M189" s="221" t="s">
        <v>599</v>
      </c>
      <c r="N189" s="118">
        <v>2013201019095</v>
      </c>
      <c r="O189" s="237">
        <v>44341</v>
      </c>
      <c r="P189" s="254"/>
      <c r="Q189" s="266"/>
    </row>
    <row r="190" spans="1:17" s="255" customFormat="1" ht="14.5" customHeight="1">
      <c r="A190" s="209" t="s">
        <v>1456</v>
      </c>
      <c r="B190" s="169">
        <v>156</v>
      </c>
      <c r="C190" s="115" t="s">
        <v>1095</v>
      </c>
      <c r="D190" s="115" t="s">
        <v>1544</v>
      </c>
      <c r="E190" s="115" t="s">
        <v>1545</v>
      </c>
      <c r="F190" s="115" t="s">
        <v>1096</v>
      </c>
      <c r="G190" s="309" t="s">
        <v>1858</v>
      </c>
      <c r="H190" s="221" t="s">
        <v>599</v>
      </c>
      <c r="I190" s="221" t="s">
        <v>675</v>
      </c>
      <c r="J190" s="384"/>
      <c r="K190" s="384"/>
      <c r="L190" s="221"/>
      <c r="M190" s="221" t="s">
        <v>599</v>
      </c>
      <c r="N190" s="118">
        <v>1011101003369</v>
      </c>
      <c r="O190" s="237">
        <v>44354</v>
      </c>
      <c r="P190" s="254"/>
      <c r="Q190" s="266"/>
    </row>
    <row r="191" spans="1:17" s="255" customFormat="1" ht="14.5" customHeight="1">
      <c r="A191" s="209" t="s">
        <v>1457</v>
      </c>
      <c r="B191" s="169">
        <v>157</v>
      </c>
      <c r="C191" s="115" t="s">
        <v>262</v>
      </c>
      <c r="D191" s="115" t="s">
        <v>1731</v>
      </c>
      <c r="E191" s="115" t="s">
        <v>1546</v>
      </c>
      <c r="F191" s="115" t="s">
        <v>1097</v>
      </c>
      <c r="G191" s="309" t="s">
        <v>1859</v>
      </c>
      <c r="H191" s="221"/>
      <c r="I191" s="221" t="s">
        <v>599</v>
      </c>
      <c r="J191" s="384"/>
      <c r="K191" s="384"/>
      <c r="L191" s="221"/>
      <c r="M191" s="221"/>
      <c r="N191" s="118">
        <v>7011001048946</v>
      </c>
      <c r="O191" s="237">
        <v>44355</v>
      </c>
      <c r="P191" s="254"/>
      <c r="Q191" s="266"/>
    </row>
    <row r="192" spans="1:17" s="255" customFormat="1" ht="29.5" customHeight="1">
      <c r="A192" s="209" t="s">
        <v>1458</v>
      </c>
      <c r="B192" s="169">
        <v>158</v>
      </c>
      <c r="C192" s="115" t="s">
        <v>263</v>
      </c>
      <c r="D192" s="115" t="s">
        <v>1098</v>
      </c>
      <c r="E192" s="236" t="s">
        <v>1728</v>
      </c>
      <c r="F192" s="115" t="s">
        <v>1099</v>
      </c>
      <c r="G192" s="309" t="s">
        <v>1860</v>
      </c>
      <c r="H192" s="221" t="s">
        <v>599</v>
      </c>
      <c r="I192" s="221" t="s">
        <v>599</v>
      </c>
      <c r="J192" s="384"/>
      <c r="K192" s="384"/>
      <c r="L192" s="221"/>
      <c r="M192" s="221" t="s">
        <v>632</v>
      </c>
      <c r="N192" s="118">
        <v>9011001047401</v>
      </c>
      <c r="O192" s="237">
        <v>44368</v>
      </c>
      <c r="P192" s="254"/>
      <c r="Q192" s="266"/>
    </row>
    <row r="193" spans="1:17" s="255" customFormat="1" ht="14.5" customHeight="1">
      <c r="A193" s="209" t="s">
        <v>1459</v>
      </c>
      <c r="B193" s="169">
        <v>160</v>
      </c>
      <c r="C193" s="115" t="s">
        <v>264</v>
      </c>
      <c r="D193" s="115" t="s">
        <v>1547</v>
      </c>
      <c r="E193" s="115" t="s">
        <v>1100</v>
      </c>
      <c r="F193" s="115" t="s">
        <v>1101</v>
      </c>
      <c r="G193" s="309" t="s">
        <v>1861</v>
      </c>
      <c r="H193" s="221" t="s">
        <v>599</v>
      </c>
      <c r="I193" s="221" t="s">
        <v>599</v>
      </c>
      <c r="J193" s="384"/>
      <c r="K193" s="384"/>
      <c r="L193" s="221"/>
      <c r="M193" s="221"/>
      <c r="N193" s="118">
        <v>5010401048987</v>
      </c>
      <c r="O193" s="237">
        <v>44467</v>
      </c>
      <c r="P193" s="254"/>
      <c r="Q193" s="266"/>
    </row>
    <row r="194" spans="1:17" s="255" customFormat="1" ht="14.5" customHeight="1">
      <c r="A194" s="209" t="s">
        <v>1460</v>
      </c>
      <c r="B194" s="169">
        <v>161</v>
      </c>
      <c r="C194" s="115" t="s">
        <v>265</v>
      </c>
      <c r="D194" s="115" t="s">
        <v>1586</v>
      </c>
      <c r="E194" s="115" t="s">
        <v>1102</v>
      </c>
      <c r="F194" s="115" t="s">
        <v>1103</v>
      </c>
      <c r="G194" s="309" t="s">
        <v>1862</v>
      </c>
      <c r="H194" s="221"/>
      <c r="I194" s="221" t="s">
        <v>599</v>
      </c>
      <c r="J194" s="384"/>
      <c r="K194" s="384"/>
      <c r="L194" s="221"/>
      <c r="M194" s="221" t="s">
        <v>632</v>
      </c>
      <c r="N194" s="118">
        <v>6010001141308</v>
      </c>
      <c r="O194" s="237">
        <v>44488</v>
      </c>
      <c r="P194" s="254"/>
      <c r="Q194" s="266"/>
    </row>
    <row r="195" spans="1:17" s="255" customFormat="1" ht="14.5" customHeight="1">
      <c r="A195" s="209" t="s">
        <v>1461</v>
      </c>
      <c r="B195" s="169">
        <v>162</v>
      </c>
      <c r="C195" s="115" t="s">
        <v>266</v>
      </c>
      <c r="D195" s="115" t="s">
        <v>1560</v>
      </c>
      <c r="E195" s="319" t="s">
        <v>1786</v>
      </c>
      <c r="F195" s="236" t="s">
        <v>1561</v>
      </c>
      <c r="G195" s="309" t="s">
        <v>1863</v>
      </c>
      <c r="H195" s="221" t="s">
        <v>599</v>
      </c>
      <c r="I195" s="221" t="s">
        <v>599</v>
      </c>
      <c r="J195" s="384"/>
      <c r="K195" s="384"/>
      <c r="L195" s="221"/>
      <c r="M195" s="221" t="s">
        <v>599</v>
      </c>
      <c r="N195" s="118">
        <v>5010001079474</v>
      </c>
      <c r="O195" s="237">
        <v>44600</v>
      </c>
      <c r="P195" s="254"/>
      <c r="Q195" s="266"/>
    </row>
    <row r="196" spans="1:17" s="255" customFormat="1" ht="14.5" customHeight="1">
      <c r="A196" s="209" t="s">
        <v>1462</v>
      </c>
      <c r="B196" s="169">
        <v>163</v>
      </c>
      <c r="C196" s="115" t="s">
        <v>267</v>
      </c>
      <c r="D196" s="115" t="s">
        <v>1104</v>
      </c>
      <c r="E196" s="115" t="s">
        <v>1691</v>
      </c>
      <c r="F196" s="115" t="s">
        <v>1105</v>
      </c>
      <c r="G196" s="309" t="s">
        <v>1864</v>
      </c>
      <c r="H196" s="221" t="s">
        <v>632</v>
      </c>
      <c r="I196" s="221" t="s">
        <v>632</v>
      </c>
      <c r="J196" s="384"/>
      <c r="K196" s="384"/>
      <c r="L196" s="221"/>
      <c r="M196" s="221" t="s">
        <v>599</v>
      </c>
      <c r="N196" s="118">
        <v>3010001138249</v>
      </c>
      <c r="O196" s="237">
        <v>44600</v>
      </c>
      <c r="P196" s="254"/>
      <c r="Q196" s="266"/>
    </row>
    <row r="197" spans="1:17" s="255" customFormat="1" ht="14.5" customHeight="1">
      <c r="A197" s="209" t="s">
        <v>1463</v>
      </c>
      <c r="B197" s="169">
        <v>164</v>
      </c>
      <c r="C197" s="115" t="s">
        <v>268</v>
      </c>
      <c r="D197" s="115" t="s">
        <v>1106</v>
      </c>
      <c r="E197" s="115" t="s">
        <v>1107</v>
      </c>
      <c r="F197" s="115" t="s">
        <v>1662</v>
      </c>
      <c r="G197" s="309" t="s">
        <v>1865</v>
      </c>
      <c r="H197" s="221" t="s">
        <v>599</v>
      </c>
      <c r="I197" s="221"/>
      <c r="J197" s="384"/>
      <c r="K197" s="384"/>
      <c r="L197" s="221"/>
      <c r="M197" s="221" t="s">
        <v>599</v>
      </c>
      <c r="N197" s="118">
        <v>2010401131192</v>
      </c>
      <c r="O197" s="237">
        <v>44666</v>
      </c>
      <c r="P197" s="254"/>
      <c r="Q197" s="266"/>
    </row>
    <row r="198" spans="1:17" s="255" customFormat="1" ht="14.5" customHeight="1">
      <c r="A198" s="209" t="s">
        <v>1464</v>
      </c>
      <c r="B198" s="169">
        <v>165</v>
      </c>
      <c r="C198" s="115" t="s">
        <v>269</v>
      </c>
      <c r="D198" s="115" t="s">
        <v>1108</v>
      </c>
      <c r="E198" s="115" t="s">
        <v>1109</v>
      </c>
      <c r="F198" s="115" t="s">
        <v>1110</v>
      </c>
      <c r="G198" s="294" t="s">
        <v>1866</v>
      </c>
      <c r="H198" s="221" t="s">
        <v>599</v>
      </c>
      <c r="I198" s="221" t="s">
        <v>722</v>
      </c>
      <c r="J198" s="384"/>
      <c r="K198" s="384"/>
      <c r="L198" s="243"/>
      <c r="M198" s="221"/>
      <c r="N198" s="121">
        <v>4010001124347</v>
      </c>
      <c r="O198" s="237">
        <v>44749</v>
      </c>
      <c r="P198" s="254"/>
      <c r="Q198" s="266"/>
    </row>
    <row r="199" spans="1:17" s="255" customFormat="1" ht="28">
      <c r="A199" s="209" t="s">
        <v>1465</v>
      </c>
      <c r="B199" s="169">
        <v>166</v>
      </c>
      <c r="C199" s="115" t="s">
        <v>270</v>
      </c>
      <c r="D199" s="115" t="s">
        <v>1111</v>
      </c>
      <c r="E199" s="236" t="s">
        <v>1112</v>
      </c>
      <c r="F199" s="115" t="s">
        <v>1113</v>
      </c>
      <c r="G199" s="294" t="s">
        <v>1867</v>
      </c>
      <c r="H199" s="117" t="s">
        <v>632</v>
      </c>
      <c r="I199" s="117" t="s">
        <v>632</v>
      </c>
      <c r="J199" s="117"/>
      <c r="K199" s="243"/>
      <c r="L199" s="117"/>
      <c r="M199" s="221" t="s">
        <v>632</v>
      </c>
      <c r="N199" s="118">
        <v>3011101047587</v>
      </c>
      <c r="O199" s="237">
        <v>44774</v>
      </c>
      <c r="P199" s="254"/>
      <c r="Q199" s="266"/>
    </row>
    <row r="200" spans="1:17" s="255" customFormat="1" ht="14.5" customHeight="1">
      <c r="A200" s="209" t="s">
        <v>1466</v>
      </c>
      <c r="B200" s="169">
        <v>167</v>
      </c>
      <c r="C200" s="115" t="s">
        <v>271</v>
      </c>
      <c r="D200" s="115" t="s">
        <v>1114</v>
      </c>
      <c r="E200" s="115" t="s">
        <v>1115</v>
      </c>
      <c r="F200" s="115" t="s">
        <v>1116</v>
      </c>
      <c r="G200" s="294" t="s">
        <v>1868</v>
      </c>
      <c r="H200" s="117" t="s">
        <v>632</v>
      </c>
      <c r="I200" s="117" t="s">
        <v>632</v>
      </c>
      <c r="J200" s="117"/>
      <c r="K200" s="243"/>
      <c r="L200" s="117"/>
      <c r="M200" s="221" t="s">
        <v>632</v>
      </c>
      <c r="N200" s="121">
        <v>4010001174417</v>
      </c>
      <c r="O200" s="237">
        <v>44819</v>
      </c>
      <c r="P200" s="254"/>
      <c r="Q200" s="266"/>
    </row>
    <row r="201" spans="1:17" s="255" customFormat="1" ht="98">
      <c r="A201" s="209" t="s">
        <v>1467</v>
      </c>
      <c r="B201" s="169">
        <v>168</v>
      </c>
      <c r="C201" s="115" t="s">
        <v>272</v>
      </c>
      <c r="D201" s="115" t="s">
        <v>1761</v>
      </c>
      <c r="E201" s="236" t="s">
        <v>1627</v>
      </c>
      <c r="F201" s="236" t="s">
        <v>1628</v>
      </c>
      <c r="G201" s="315" t="s">
        <v>1869</v>
      </c>
      <c r="H201" s="117" t="s">
        <v>632</v>
      </c>
      <c r="I201" s="117" t="s">
        <v>632</v>
      </c>
      <c r="J201" s="117"/>
      <c r="K201" s="243"/>
      <c r="L201" s="117"/>
      <c r="M201" s="221"/>
      <c r="N201" s="118">
        <v>8011001025952</v>
      </c>
      <c r="O201" s="237">
        <v>44854</v>
      </c>
      <c r="P201" s="254"/>
      <c r="Q201" s="266"/>
    </row>
    <row r="202" spans="1:17" s="255" customFormat="1" ht="14.5" customHeight="1">
      <c r="A202" s="209" t="s">
        <v>1468</v>
      </c>
      <c r="B202" s="169">
        <v>169</v>
      </c>
      <c r="C202" s="115" t="s">
        <v>273</v>
      </c>
      <c r="D202" s="115" t="s">
        <v>1117</v>
      </c>
      <c r="E202" s="115" t="s">
        <v>1118</v>
      </c>
      <c r="F202" s="115" t="s">
        <v>1119</v>
      </c>
      <c r="G202" s="294" t="s">
        <v>1870</v>
      </c>
      <c r="H202" s="117" t="s">
        <v>632</v>
      </c>
      <c r="I202" s="117" t="s">
        <v>632</v>
      </c>
      <c r="J202" s="117"/>
      <c r="K202" s="243"/>
      <c r="L202" s="117"/>
      <c r="M202" s="117" t="s">
        <v>632</v>
      </c>
      <c r="N202" s="118">
        <v>6011001101004</v>
      </c>
      <c r="O202" s="237">
        <v>44896</v>
      </c>
      <c r="P202" s="254"/>
      <c r="Q202" s="266"/>
    </row>
    <row r="203" spans="1:17" s="255" customFormat="1" ht="14.5" customHeight="1">
      <c r="A203" s="209" t="s">
        <v>1469</v>
      </c>
      <c r="B203" s="169">
        <v>171</v>
      </c>
      <c r="C203" s="115" t="s">
        <v>274</v>
      </c>
      <c r="D203" s="115" t="s">
        <v>1120</v>
      </c>
      <c r="E203" s="115" t="s">
        <v>1121</v>
      </c>
      <c r="F203" s="115" t="s">
        <v>1122</v>
      </c>
      <c r="G203" s="309" t="s">
        <v>1871</v>
      </c>
      <c r="H203" s="221" t="s">
        <v>632</v>
      </c>
      <c r="I203" s="221" t="s">
        <v>632</v>
      </c>
      <c r="J203" s="243"/>
      <c r="K203" s="120"/>
      <c r="L203" s="221"/>
      <c r="M203" s="221"/>
      <c r="N203" s="121">
        <v>2011001023094</v>
      </c>
      <c r="O203" s="237">
        <v>45041</v>
      </c>
      <c r="P203" s="254"/>
      <c r="Q203" s="266"/>
    </row>
    <row r="204" spans="1:17" s="255" customFormat="1" ht="14.5" customHeight="1">
      <c r="A204" s="209" t="s">
        <v>1470</v>
      </c>
      <c r="B204" s="169">
        <v>172</v>
      </c>
      <c r="C204" s="319" t="s">
        <v>1971</v>
      </c>
      <c r="D204" s="319" t="s">
        <v>1123</v>
      </c>
      <c r="E204" s="319" t="s">
        <v>1983</v>
      </c>
      <c r="F204" s="319" t="s">
        <v>1972</v>
      </c>
      <c r="G204" s="323" t="s">
        <v>1973</v>
      </c>
      <c r="H204" s="120" t="s">
        <v>722</v>
      </c>
      <c r="I204" s="221" t="s">
        <v>722</v>
      </c>
      <c r="J204" s="117"/>
      <c r="K204" s="120"/>
      <c r="L204" s="221"/>
      <c r="M204" s="221" t="s">
        <v>632</v>
      </c>
      <c r="N204" s="121">
        <v>6030001086534</v>
      </c>
      <c r="O204" s="237">
        <v>45061</v>
      </c>
      <c r="P204" s="254"/>
      <c r="Q204" s="266"/>
    </row>
    <row r="205" spans="1:17" s="255" customFormat="1" ht="14.5" customHeight="1">
      <c r="A205" s="209" t="s">
        <v>1471</v>
      </c>
      <c r="B205" s="169">
        <v>174</v>
      </c>
      <c r="C205" s="115" t="s">
        <v>275</v>
      </c>
      <c r="D205" s="115" t="s">
        <v>1124</v>
      </c>
      <c r="E205" s="115" t="s">
        <v>1125</v>
      </c>
      <c r="F205" s="115" t="s">
        <v>1126</v>
      </c>
      <c r="G205" s="309" t="s">
        <v>1872</v>
      </c>
      <c r="H205" s="221" t="s">
        <v>632</v>
      </c>
      <c r="I205" s="221" t="s">
        <v>632</v>
      </c>
      <c r="J205" s="243"/>
      <c r="K205" s="120"/>
      <c r="L205" s="221"/>
      <c r="M205" s="221" t="s">
        <v>632</v>
      </c>
      <c r="N205" s="118">
        <v>8010401070237</v>
      </c>
      <c r="O205" s="237">
        <v>45086</v>
      </c>
      <c r="P205" s="254"/>
      <c r="Q205" s="266"/>
    </row>
    <row r="206" spans="1:17" s="255" customFormat="1" ht="14.5" customHeight="1">
      <c r="A206" s="209" t="s">
        <v>1472</v>
      </c>
      <c r="B206" s="169">
        <v>175</v>
      </c>
      <c r="C206" s="115" t="s">
        <v>276</v>
      </c>
      <c r="D206" s="115" t="s">
        <v>1127</v>
      </c>
      <c r="E206" s="115" t="s">
        <v>1128</v>
      </c>
      <c r="F206" s="115" t="s">
        <v>1129</v>
      </c>
      <c r="G206" s="309" t="s">
        <v>1873</v>
      </c>
      <c r="H206" s="221" t="s">
        <v>675</v>
      </c>
      <c r="I206" s="221" t="s">
        <v>675</v>
      </c>
      <c r="J206" s="243"/>
      <c r="K206" s="120"/>
      <c r="L206" s="221"/>
      <c r="M206" s="221" t="s">
        <v>675</v>
      </c>
      <c r="N206" s="118">
        <v>3010501032827</v>
      </c>
      <c r="O206" s="237">
        <v>45110</v>
      </c>
      <c r="P206" s="254"/>
      <c r="Q206" s="266"/>
    </row>
    <row r="207" spans="1:17" s="255" customFormat="1" ht="14.5" customHeight="1">
      <c r="A207" s="209" t="s">
        <v>1473</v>
      </c>
      <c r="B207" s="169">
        <v>177</v>
      </c>
      <c r="C207" s="115" t="s">
        <v>277</v>
      </c>
      <c r="D207" s="115" t="s">
        <v>1130</v>
      </c>
      <c r="E207" s="115" t="s">
        <v>1131</v>
      </c>
      <c r="F207" s="115" t="s">
        <v>1132</v>
      </c>
      <c r="G207" s="309" t="s">
        <v>1874</v>
      </c>
      <c r="H207" s="221" t="s">
        <v>632</v>
      </c>
      <c r="I207" s="221" t="s">
        <v>632</v>
      </c>
      <c r="J207" s="244"/>
      <c r="K207" s="313"/>
      <c r="L207" s="221"/>
      <c r="M207" s="221" t="s">
        <v>632</v>
      </c>
      <c r="N207" s="118">
        <v>6011101041975</v>
      </c>
      <c r="O207" s="237">
        <v>45159</v>
      </c>
      <c r="P207" s="254"/>
      <c r="Q207" s="266"/>
    </row>
    <row r="208" spans="1:17" s="255" customFormat="1" ht="14.5" customHeight="1">
      <c r="A208" s="209" t="s">
        <v>1474</v>
      </c>
      <c r="B208" s="169">
        <v>178</v>
      </c>
      <c r="C208" s="115" t="s">
        <v>278</v>
      </c>
      <c r="D208" s="115" t="s">
        <v>1133</v>
      </c>
      <c r="E208" s="115" t="s">
        <v>1134</v>
      </c>
      <c r="F208" s="115" t="s">
        <v>1135</v>
      </c>
      <c r="G208" s="309" t="s">
        <v>1875</v>
      </c>
      <c r="H208" s="221" t="s">
        <v>632</v>
      </c>
      <c r="I208" s="221" t="s">
        <v>632</v>
      </c>
      <c r="J208" s="244"/>
      <c r="K208" s="313"/>
      <c r="L208" s="221"/>
      <c r="M208" s="221" t="s">
        <v>632</v>
      </c>
      <c r="N208" s="118">
        <v>5010001132919</v>
      </c>
      <c r="O208" s="237">
        <v>45188</v>
      </c>
      <c r="P208" s="254"/>
      <c r="Q208" s="266"/>
    </row>
    <row r="209" spans="1:17" s="255" customFormat="1" ht="14.5" customHeight="1">
      <c r="A209" s="209" t="s">
        <v>1475</v>
      </c>
      <c r="B209" s="169">
        <v>179</v>
      </c>
      <c r="C209" s="115" t="s">
        <v>279</v>
      </c>
      <c r="D209" s="115" t="s">
        <v>1136</v>
      </c>
      <c r="E209" s="115" t="s">
        <v>1137</v>
      </c>
      <c r="F209" s="115" t="s">
        <v>1138</v>
      </c>
      <c r="G209" s="309" t="s">
        <v>1876</v>
      </c>
      <c r="H209" s="120" t="s">
        <v>632</v>
      </c>
      <c r="I209" s="221" t="s">
        <v>632</v>
      </c>
      <c r="J209" s="244"/>
      <c r="K209" s="313"/>
      <c r="L209" s="221"/>
      <c r="M209" s="221" t="s">
        <v>632</v>
      </c>
      <c r="N209" s="121">
        <v>8011001108906</v>
      </c>
      <c r="O209" s="237">
        <v>45236</v>
      </c>
      <c r="P209" s="254"/>
      <c r="Q209" s="266"/>
    </row>
    <row r="210" spans="1:17" s="255" customFormat="1" ht="14.5" customHeight="1">
      <c r="A210" s="209" t="s">
        <v>1476</v>
      </c>
      <c r="B210" s="169">
        <v>180</v>
      </c>
      <c r="C210" s="115" t="s">
        <v>280</v>
      </c>
      <c r="D210" s="115" t="s">
        <v>1139</v>
      </c>
      <c r="E210" s="115" t="s">
        <v>1140</v>
      </c>
      <c r="F210" s="115" t="s">
        <v>1141</v>
      </c>
      <c r="G210" s="309" t="s">
        <v>1877</v>
      </c>
      <c r="H210" s="221" t="s">
        <v>632</v>
      </c>
      <c r="I210" s="120" t="s">
        <v>632</v>
      </c>
      <c r="J210" s="244"/>
      <c r="K210" s="313"/>
      <c r="L210" s="221"/>
      <c r="M210" s="221" t="s">
        <v>632</v>
      </c>
      <c r="N210" s="118">
        <v>2010001128861</v>
      </c>
      <c r="O210" s="237">
        <v>45341</v>
      </c>
      <c r="P210" s="254"/>
      <c r="Q210" s="266"/>
    </row>
    <row r="211" spans="1:17" s="255" customFormat="1" ht="14">
      <c r="A211" s="209" t="s">
        <v>1477</v>
      </c>
      <c r="B211" s="169">
        <v>181</v>
      </c>
      <c r="C211" s="115" t="s">
        <v>281</v>
      </c>
      <c r="D211" s="115" t="s">
        <v>1142</v>
      </c>
      <c r="E211" s="236" t="s">
        <v>1692</v>
      </c>
      <c r="F211" s="115" t="s">
        <v>1143</v>
      </c>
      <c r="G211" s="294" t="s">
        <v>1878</v>
      </c>
      <c r="H211" s="221" t="s">
        <v>632</v>
      </c>
      <c r="I211" s="120" t="s">
        <v>632</v>
      </c>
      <c r="J211" s="244"/>
      <c r="K211" s="313"/>
      <c r="L211" s="221"/>
      <c r="M211" s="221" t="s">
        <v>632</v>
      </c>
      <c r="N211" s="121">
        <v>2010001175417</v>
      </c>
      <c r="O211" s="237">
        <v>45369</v>
      </c>
      <c r="P211" s="254"/>
      <c r="Q211" s="266"/>
    </row>
    <row r="212" spans="1:17" s="255" customFormat="1" ht="14">
      <c r="A212" s="209" t="s">
        <v>1559</v>
      </c>
      <c r="B212" s="169">
        <v>182</v>
      </c>
      <c r="C212" s="115" t="s">
        <v>1555</v>
      </c>
      <c r="D212" s="115" t="s">
        <v>1556</v>
      </c>
      <c r="E212" s="236" t="s">
        <v>1557</v>
      </c>
      <c r="F212" s="115" t="s">
        <v>1558</v>
      </c>
      <c r="G212" s="294" t="s">
        <v>1879</v>
      </c>
      <c r="H212" s="221" t="s">
        <v>675</v>
      </c>
      <c r="I212" s="221"/>
      <c r="J212" s="238"/>
      <c r="K212" s="313"/>
      <c r="L212" s="221"/>
      <c r="M212" s="221"/>
      <c r="N212" s="118">
        <v>1011101080912</v>
      </c>
      <c r="O212" s="237">
        <v>45527</v>
      </c>
      <c r="P212" s="254"/>
      <c r="Q212" s="266"/>
    </row>
    <row r="213" spans="1:17" s="255" customFormat="1" ht="14">
      <c r="A213" s="209" t="s">
        <v>1618</v>
      </c>
      <c r="B213" s="169">
        <v>183</v>
      </c>
      <c r="C213" s="115" t="s">
        <v>1614</v>
      </c>
      <c r="D213" s="115" t="s">
        <v>1615</v>
      </c>
      <c r="E213" s="236" t="s">
        <v>1616</v>
      </c>
      <c r="F213" s="115" t="s">
        <v>1617</v>
      </c>
      <c r="G213" s="309" t="s">
        <v>1880</v>
      </c>
      <c r="H213" s="221" t="s">
        <v>675</v>
      </c>
      <c r="I213" s="221"/>
      <c r="J213" s="238"/>
      <c r="K213" s="313"/>
      <c r="L213" s="221"/>
      <c r="M213" s="221"/>
      <c r="N213" s="118">
        <v>5010401116926</v>
      </c>
      <c r="O213" s="237">
        <v>45623</v>
      </c>
      <c r="P213" s="254"/>
      <c r="Q213" s="266"/>
    </row>
    <row r="214" spans="1:17" s="255" customFormat="1" ht="14">
      <c r="A214" s="209" t="s">
        <v>1663</v>
      </c>
      <c r="B214" s="169">
        <v>184</v>
      </c>
      <c r="C214" s="115" t="s">
        <v>1664</v>
      </c>
      <c r="D214" s="115" t="s">
        <v>1665</v>
      </c>
      <c r="E214" s="236" t="s">
        <v>1666</v>
      </c>
      <c r="F214" s="115" t="s">
        <v>1667</v>
      </c>
      <c r="G214" s="309" t="s">
        <v>1881</v>
      </c>
      <c r="H214" s="221" t="s">
        <v>675</v>
      </c>
      <c r="I214" s="221" t="s">
        <v>675</v>
      </c>
      <c r="J214" s="238"/>
      <c r="K214" s="313"/>
      <c r="L214" s="221"/>
      <c r="M214" s="221"/>
      <c r="N214" s="118">
        <v>7013201010363</v>
      </c>
      <c r="O214" s="237">
        <v>45644</v>
      </c>
      <c r="P214" s="254"/>
      <c r="Q214" s="266"/>
    </row>
    <row r="215" spans="1:17" s="255" customFormat="1" ht="14">
      <c r="A215" s="209" t="s">
        <v>1668</v>
      </c>
      <c r="B215" s="169">
        <v>185</v>
      </c>
      <c r="C215" s="115" t="s">
        <v>1669</v>
      </c>
      <c r="D215" s="115" t="s">
        <v>1670</v>
      </c>
      <c r="E215" s="236" t="s">
        <v>1671</v>
      </c>
      <c r="F215" s="115" t="s">
        <v>1672</v>
      </c>
      <c r="G215" s="309" t="s">
        <v>1882</v>
      </c>
      <c r="H215" s="221"/>
      <c r="I215" s="221" t="s">
        <v>675</v>
      </c>
      <c r="J215" s="238"/>
      <c r="K215" s="313"/>
      <c r="L215" s="221"/>
      <c r="M215" s="221"/>
      <c r="N215" s="118">
        <v>8020001097638</v>
      </c>
      <c r="O215" s="237">
        <v>45651</v>
      </c>
      <c r="P215" s="254"/>
      <c r="Q215" s="266"/>
    </row>
    <row r="216" spans="1:17" s="255" customFormat="1" ht="14">
      <c r="A216" s="209" t="s">
        <v>1690</v>
      </c>
      <c r="B216" s="169">
        <v>186</v>
      </c>
      <c r="C216" s="115" t="s">
        <v>1683</v>
      </c>
      <c r="D216" s="115" t="s">
        <v>1684</v>
      </c>
      <c r="E216" s="236" t="s">
        <v>1685</v>
      </c>
      <c r="F216" s="115" t="s">
        <v>1686</v>
      </c>
      <c r="G216" s="309" t="s">
        <v>1883</v>
      </c>
      <c r="H216" s="221" t="s">
        <v>675</v>
      </c>
      <c r="I216" s="221" t="s">
        <v>675</v>
      </c>
      <c r="J216" s="238"/>
      <c r="K216" s="313"/>
      <c r="L216" s="221"/>
      <c r="M216" s="221" t="s">
        <v>632</v>
      </c>
      <c r="N216" s="118">
        <v>3011101067560</v>
      </c>
      <c r="O216" s="237">
        <v>45688</v>
      </c>
      <c r="P216" s="254"/>
      <c r="Q216" s="266"/>
    </row>
    <row r="217" spans="1:17" s="255" customFormat="1" ht="14">
      <c r="A217" s="209" t="s">
        <v>1696</v>
      </c>
      <c r="B217" s="357">
        <v>187</v>
      </c>
      <c r="C217" s="346" t="s">
        <v>1982</v>
      </c>
      <c r="D217" s="304" t="s">
        <v>1697</v>
      </c>
      <c r="E217" s="353" t="s">
        <v>1698</v>
      </c>
      <c r="F217" s="304" t="s">
        <v>1699</v>
      </c>
      <c r="G217" s="358" t="s">
        <v>1884</v>
      </c>
      <c r="H217" s="116" t="s">
        <v>675</v>
      </c>
      <c r="I217" s="116" t="s">
        <v>675</v>
      </c>
      <c r="J217" s="354"/>
      <c r="K217" s="359"/>
      <c r="L217" s="116"/>
      <c r="M217" s="116"/>
      <c r="N217" s="307">
        <v>7010401053696</v>
      </c>
      <c r="O217" s="356">
        <v>45693</v>
      </c>
      <c r="P217" s="254"/>
      <c r="Q217" s="266"/>
    </row>
    <row r="218" spans="1:17" s="255" customFormat="1" ht="14">
      <c r="A218" s="209" t="s">
        <v>2020</v>
      </c>
      <c r="B218" s="316">
        <v>188</v>
      </c>
      <c r="C218" s="329" t="s">
        <v>2026</v>
      </c>
      <c r="D218" s="329" t="s">
        <v>2022</v>
      </c>
      <c r="E218" s="330" t="s">
        <v>2023</v>
      </c>
      <c r="F218" s="329" t="s">
        <v>2024</v>
      </c>
      <c r="G218" s="331" t="s">
        <v>2025</v>
      </c>
      <c r="H218" s="332" t="s">
        <v>599</v>
      </c>
      <c r="I218" s="332" t="s">
        <v>599</v>
      </c>
      <c r="J218" s="333"/>
      <c r="K218" s="334"/>
      <c r="L218" s="332"/>
      <c r="M218" s="332"/>
      <c r="N218" s="335">
        <v>1011001096678</v>
      </c>
      <c r="O218" s="336">
        <v>45987</v>
      </c>
      <c r="P218" s="254"/>
      <c r="Q218" s="266"/>
    </row>
    <row r="219" spans="1:17" s="255" customFormat="1" ht="14.5" customHeight="1">
      <c r="A219" s="209"/>
      <c r="B219" s="219" t="s">
        <v>1144</v>
      </c>
      <c r="C219" s="220"/>
      <c r="D219" s="220"/>
      <c r="E219" s="220"/>
      <c r="F219" s="220"/>
      <c r="G219" s="220"/>
      <c r="H219" s="220"/>
      <c r="I219" s="220"/>
      <c r="J219" s="220"/>
      <c r="K219" s="220"/>
      <c r="L219" s="220"/>
      <c r="M219" s="220"/>
      <c r="N219" s="220"/>
      <c r="O219" s="291"/>
      <c r="P219" s="254"/>
    </row>
    <row r="220" spans="1:17" s="255" customFormat="1" ht="14.5" customHeight="1">
      <c r="A220" s="209" t="s">
        <v>1478</v>
      </c>
      <c r="B220" s="158">
        <v>7</v>
      </c>
      <c r="C220" s="174" t="s">
        <v>282</v>
      </c>
      <c r="D220" s="174" t="s">
        <v>1145</v>
      </c>
      <c r="E220" s="174" t="s">
        <v>1146</v>
      </c>
      <c r="F220" s="174" t="s">
        <v>1147</v>
      </c>
      <c r="G220" s="174" t="s">
        <v>1885</v>
      </c>
      <c r="H220" s="166" t="s">
        <v>599</v>
      </c>
      <c r="I220" s="166" t="s">
        <v>599</v>
      </c>
      <c r="J220" s="311"/>
      <c r="K220" s="312"/>
      <c r="L220" s="166"/>
      <c r="M220" s="166" t="s">
        <v>722</v>
      </c>
      <c r="N220" s="234">
        <v>2021001002907</v>
      </c>
      <c r="O220" s="275">
        <v>42278</v>
      </c>
      <c r="P220" s="254"/>
    </row>
    <row r="221" spans="1:17" s="255" customFormat="1" ht="14.5" customHeight="1">
      <c r="A221" s="209" t="s">
        <v>1479</v>
      </c>
      <c r="B221" s="164">
        <v>8</v>
      </c>
      <c r="C221" s="172" t="s">
        <v>283</v>
      </c>
      <c r="D221" s="172" t="s">
        <v>1148</v>
      </c>
      <c r="E221" s="172" t="s">
        <v>1149</v>
      </c>
      <c r="F221" s="172" t="s">
        <v>1150</v>
      </c>
      <c r="G221" s="172" t="s">
        <v>1886</v>
      </c>
      <c r="H221" s="221" t="s">
        <v>599</v>
      </c>
      <c r="I221" s="221" t="s">
        <v>599</v>
      </c>
      <c r="J221" s="112"/>
      <c r="K221" s="309"/>
      <c r="L221" s="221"/>
      <c r="M221" s="221"/>
      <c r="N221" s="118">
        <v>3021001020296</v>
      </c>
      <c r="O221" s="237">
        <v>43439</v>
      </c>
      <c r="P221" s="254"/>
    </row>
    <row r="222" spans="1:17" s="255" customFormat="1" ht="14.5" customHeight="1">
      <c r="A222" s="209" t="s">
        <v>1480</v>
      </c>
      <c r="B222" s="164">
        <v>12</v>
      </c>
      <c r="C222" s="172" t="s">
        <v>284</v>
      </c>
      <c r="D222" s="172" t="s">
        <v>1533</v>
      </c>
      <c r="E222" s="172" t="s">
        <v>1151</v>
      </c>
      <c r="F222" s="172" t="s">
        <v>1152</v>
      </c>
      <c r="G222" s="172" t="s">
        <v>1887</v>
      </c>
      <c r="H222" s="221" t="s">
        <v>599</v>
      </c>
      <c r="I222" s="221" t="s">
        <v>599</v>
      </c>
      <c r="J222" s="112"/>
      <c r="K222" s="309"/>
      <c r="L222" s="221"/>
      <c r="M222" s="221" t="s">
        <v>722</v>
      </c>
      <c r="N222" s="118">
        <v>2021001042746</v>
      </c>
      <c r="O222" s="278">
        <v>44069</v>
      </c>
      <c r="P222" s="265"/>
    </row>
    <row r="223" spans="1:17" s="255" customFormat="1" ht="14.5" customHeight="1">
      <c r="A223" s="209" t="s">
        <v>1481</v>
      </c>
      <c r="B223" s="164">
        <v>13</v>
      </c>
      <c r="C223" s="172" t="s">
        <v>285</v>
      </c>
      <c r="D223" s="172" t="s">
        <v>1153</v>
      </c>
      <c r="E223" s="172" t="s">
        <v>1154</v>
      </c>
      <c r="F223" s="172" t="s">
        <v>1155</v>
      </c>
      <c r="G223" s="172" t="s">
        <v>1888</v>
      </c>
      <c r="H223" s="221" t="s">
        <v>599</v>
      </c>
      <c r="I223" s="221" t="s">
        <v>599</v>
      </c>
      <c r="J223" s="112"/>
      <c r="K223" s="309"/>
      <c r="L223" s="221"/>
      <c r="M223" s="221"/>
      <c r="N223" s="118">
        <v>3020001029612</v>
      </c>
      <c r="O223" s="237">
        <v>44225</v>
      </c>
      <c r="P223" s="254"/>
      <c r="Q223" s="268"/>
    </row>
    <row r="224" spans="1:17" s="255" customFormat="1" ht="14.5" customHeight="1">
      <c r="A224" s="209" t="s">
        <v>1482</v>
      </c>
      <c r="B224" s="164">
        <v>15</v>
      </c>
      <c r="C224" s="172" t="s">
        <v>286</v>
      </c>
      <c r="D224" s="321" t="s">
        <v>1769</v>
      </c>
      <c r="E224" s="172" t="s">
        <v>1157</v>
      </c>
      <c r="F224" s="172" t="s">
        <v>1156</v>
      </c>
      <c r="G224" s="172" t="s">
        <v>1889</v>
      </c>
      <c r="H224" s="221" t="s">
        <v>599</v>
      </c>
      <c r="I224" s="221" t="s">
        <v>599</v>
      </c>
      <c r="J224" s="421"/>
      <c r="K224" s="422"/>
      <c r="L224" s="221"/>
      <c r="M224" s="221" t="s">
        <v>722</v>
      </c>
      <c r="N224" s="118">
        <v>4010401009164</v>
      </c>
      <c r="O224" s="237">
        <v>44683</v>
      </c>
      <c r="P224" s="254"/>
      <c r="Q224" s="268"/>
    </row>
    <row r="225" spans="1:17" s="255" customFormat="1" ht="14.5" customHeight="1">
      <c r="A225" s="209" t="s">
        <v>1483</v>
      </c>
      <c r="B225" s="164">
        <v>17</v>
      </c>
      <c r="C225" s="173" t="s">
        <v>354</v>
      </c>
      <c r="D225" s="322" t="s">
        <v>1958</v>
      </c>
      <c r="E225" s="173" t="s">
        <v>1729</v>
      </c>
      <c r="F225" s="173" t="s">
        <v>1158</v>
      </c>
      <c r="G225" s="173" t="s">
        <v>1890</v>
      </c>
      <c r="H225" s="117" t="s">
        <v>632</v>
      </c>
      <c r="I225" s="117" t="s">
        <v>632</v>
      </c>
      <c r="J225" s="117"/>
      <c r="K225" s="243"/>
      <c r="L225" s="117"/>
      <c r="M225" s="117"/>
      <c r="N225" s="118">
        <v>8011001115992</v>
      </c>
      <c r="O225" s="237">
        <v>44791</v>
      </c>
      <c r="P225" s="254"/>
      <c r="Q225" s="268"/>
    </row>
    <row r="226" spans="1:17" s="255" customFormat="1" ht="14.5" customHeight="1">
      <c r="A226" s="209" t="s">
        <v>1484</v>
      </c>
      <c r="B226" s="164">
        <v>18</v>
      </c>
      <c r="C226" s="173" t="s">
        <v>287</v>
      </c>
      <c r="D226" s="173" t="s">
        <v>1159</v>
      </c>
      <c r="E226" s="173" t="s">
        <v>1160</v>
      </c>
      <c r="F226" s="173" t="s">
        <v>1713</v>
      </c>
      <c r="G226" s="173" t="s">
        <v>1891</v>
      </c>
      <c r="H226" s="117" t="s">
        <v>632</v>
      </c>
      <c r="I226" s="117" t="s">
        <v>632</v>
      </c>
      <c r="J226" s="117"/>
      <c r="K226" s="243"/>
      <c r="L226" s="117"/>
      <c r="M226" s="117" t="s">
        <v>632</v>
      </c>
      <c r="N226" s="118">
        <v>9010001144514</v>
      </c>
      <c r="O226" s="237">
        <v>44922</v>
      </c>
      <c r="P226" s="254"/>
      <c r="Q226" s="268"/>
    </row>
    <row r="227" spans="1:17" s="255" customFormat="1" ht="14.5" customHeight="1">
      <c r="A227" s="209" t="s">
        <v>1485</v>
      </c>
      <c r="B227" s="164">
        <v>19</v>
      </c>
      <c r="C227" s="239" t="s">
        <v>288</v>
      </c>
      <c r="D227" s="242" t="s">
        <v>1161</v>
      </c>
      <c r="E227" s="172" t="s">
        <v>1677</v>
      </c>
      <c r="F227" s="242" t="s">
        <v>1162</v>
      </c>
      <c r="G227" s="242" t="s">
        <v>1892</v>
      </c>
      <c r="H227" s="117" t="s">
        <v>632</v>
      </c>
      <c r="I227" s="372" t="s">
        <v>632</v>
      </c>
      <c r="J227" s="117"/>
      <c r="K227" s="243"/>
      <c r="L227" s="117"/>
      <c r="M227" s="379" t="s">
        <v>632</v>
      </c>
      <c r="N227" s="118">
        <v>5020001035096</v>
      </c>
      <c r="O227" s="237">
        <v>45240</v>
      </c>
      <c r="P227" s="254"/>
      <c r="Q227" s="268"/>
    </row>
    <row r="228" spans="1:17" s="255" customFormat="1" ht="14.5" customHeight="1">
      <c r="A228" s="209" t="s">
        <v>1486</v>
      </c>
      <c r="B228" s="164">
        <v>20</v>
      </c>
      <c r="C228" s="172" t="s">
        <v>289</v>
      </c>
      <c r="D228" s="239" t="s">
        <v>1163</v>
      </c>
      <c r="E228" s="239" t="s">
        <v>1164</v>
      </c>
      <c r="F228" s="239" t="s">
        <v>1165</v>
      </c>
      <c r="G228" s="239" t="s">
        <v>1893</v>
      </c>
      <c r="H228" s="379" t="s">
        <v>632</v>
      </c>
      <c r="I228" s="221" t="s">
        <v>632</v>
      </c>
      <c r="J228" s="243"/>
      <c r="K228" s="120"/>
      <c r="L228" s="221"/>
      <c r="M228" s="221" t="s">
        <v>632</v>
      </c>
      <c r="N228" s="121">
        <v>6021001070586</v>
      </c>
      <c r="O228" s="237">
        <v>45377</v>
      </c>
      <c r="P228" s="254"/>
      <c r="Q228" s="268"/>
    </row>
    <row r="229" spans="1:17" s="255" customFormat="1" ht="14.5" customHeight="1">
      <c r="A229" s="209" t="s">
        <v>1647</v>
      </c>
      <c r="B229" s="164">
        <v>21</v>
      </c>
      <c r="C229" s="172" t="s">
        <v>1648</v>
      </c>
      <c r="D229" s="239" t="s">
        <v>1649</v>
      </c>
      <c r="E229" s="239" t="s">
        <v>1650</v>
      </c>
      <c r="F229" s="239" t="s">
        <v>1651</v>
      </c>
      <c r="G229" s="239" t="s">
        <v>1894</v>
      </c>
      <c r="H229" s="120" t="s">
        <v>632</v>
      </c>
      <c r="I229" s="221" t="s">
        <v>632</v>
      </c>
      <c r="J229" s="243"/>
      <c r="K229" s="120"/>
      <c r="L229" s="221"/>
      <c r="M229" s="221" t="s">
        <v>632</v>
      </c>
      <c r="N229" s="121">
        <v>7021001065362</v>
      </c>
      <c r="O229" s="237">
        <v>45530</v>
      </c>
      <c r="P229" s="254"/>
      <c r="Q229" s="268"/>
    </row>
    <row r="230" spans="1:17" s="255" customFormat="1" ht="14.5" customHeight="1">
      <c r="A230" s="209" t="s">
        <v>1652</v>
      </c>
      <c r="B230" s="164">
        <v>22</v>
      </c>
      <c r="C230" s="172" t="s">
        <v>1653</v>
      </c>
      <c r="D230" s="239" t="s">
        <v>1654</v>
      </c>
      <c r="E230" s="239" t="s">
        <v>1655</v>
      </c>
      <c r="F230" s="239" t="s">
        <v>1656</v>
      </c>
      <c r="G230" s="239" t="s">
        <v>1895</v>
      </c>
      <c r="H230" s="120" t="s">
        <v>632</v>
      </c>
      <c r="I230" s="221" t="s">
        <v>632</v>
      </c>
      <c r="J230" s="243"/>
      <c r="K230" s="120"/>
      <c r="L230" s="221"/>
      <c r="M230" s="221" t="s">
        <v>632</v>
      </c>
      <c r="N230" s="121">
        <v>1010901044481</v>
      </c>
      <c r="O230" s="237">
        <v>45642</v>
      </c>
      <c r="P230" s="254"/>
      <c r="Q230" s="268"/>
    </row>
    <row r="231" spans="1:17" s="255" customFormat="1" ht="14.5" customHeight="1">
      <c r="A231" s="209" t="s">
        <v>1657</v>
      </c>
      <c r="B231" s="169">
        <v>23</v>
      </c>
      <c r="C231" s="115" t="s">
        <v>1658</v>
      </c>
      <c r="D231" s="115" t="s">
        <v>1659</v>
      </c>
      <c r="E231" s="236" t="s">
        <v>1660</v>
      </c>
      <c r="F231" s="115" t="s">
        <v>1661</v>
      </c>
      <c r="G231" s="309" t="s">
        <v>1896</v>
      </c>
      <c r="H231" s="221" t="s">
        <v>632</v>
      </c>
      <c r="I231" s="221" t="s">
        <v>632</v>
      </c>
      <c r="J231" s="238"/>
      <c r="K231" s="313"/>
      <c r="L231" s="221"/>
      <c r="M231" s="324" t="s">
        <v>722</v>
      </c>
      <c r="N231" s="118">
        <v>5010001132828</v>
      </c>
      <c r="O231" s="237">
        <v>45644</v>
      </c>
      <c r="P231" s="254"/>
      <c r="Q231" s="268"/>
    </row>
    <row r="232" spans="1:17" s="255" customFormat="1" ht="14.5" customHeight="1">
      <c r="A232" s="209" t="s">
        <v>1778</v>
      </c>
      <c r="B232" s="169">
        <v>24</v>
      </c>
      <c r="C232" s="319" t="s">
        <v>1770</v>
      </c>
      <c r="D232" s="319" t="s">
        <v>1771</v>
      </c>
      <c r="E232" s="320" t="s">
        <v>1772</v>
      </c>
      <c r="F232" s="319" t="s">
        <v>1773</v>
      </c>
      <c r="G232" s="323" t="s">
        <v>1897</v>
      </c>
      <c r="H232" s="324" t="s">
        <v>675</v>
      </c>
      <c r="I232" s="324" t="s">
        <v>675</v>
      </c>
      <c r="J232" s="325"/>
      <c r="K232" s="326"/>
      <c r="L232" s="324"/>
      <c r="M232" s="324" t="s">
        <v>675</v>
      </c>
      <c r="N232" s="327">
        <v>2011001124314</v>
      </c>
      <c r="O232" s="328">
        <v>45838</v>
      </c>
      <c r="P232" s="254"/>
      <c r="Q232" s="268"/>
    </row>
    <row r="233" spans="1:17" s="255" customFormat="1" ht="14.5" customHeight="1">
      <c r="A233" s="209" t="s">
        <v>1779</v>
      </c>
      <c r="B233" s="357">
        <v>25</v>
      </c>
      <c r="C233" s="346" t="s">
        <v>1774</v>
      </c>
      <c r="D233" s="346" t="s">
        <v>1775</v>
      </c>
      <c r="E233" s="366" t="s">
        <v>1776</v>
      </c>
      <c r="F233" s="346" t="s">
        <v>1777</v>
      </c>
      <c r="G233" s="367" t="s">
        <v>1898</v>
      </c>
      <c r="H233" s="347" t="s">
        <v>675</v>
      </c>
      <c r="I233" s="347" t="s">
        <v>675</v>
      </c>
      <c r="J233" s="368"/>
      <c r="K233" s="369"/>
      <c r="L233" s="347"/>
      <c r="M233" s="347" t="s">
        <v>675</v>
      </c>
      <c r="N233" s="350">
        <v>4080101017964</v>
      </c>
      <c r="O233" s="370">
        <v>45866</v>
      </c>
      <c r="P233" s="254"/>
      <c r="Q233" s="268"/>
    </row>
    <row r="234" spans="1:17" s="255" customFormat="1" ht="14">
      <c r="A234" s="209" t="s">
        <v>2046</v>
      </c>
      <c r="B234" s="316">
        <v>26</v>
      </c>
      <c r="C234" s="373" t="s">
        <v>2047</v>
      </c>
      <c r="D234" s="373" t="s">
        <v>2048</v>
      </c>
      <c r="E234" s="330" t="s">
        <v>2049</v>
      </c>
      <c r="F234" s="373" t="s">
        <v>2050</v>
      </c>
      <c r="G234" s="331" t="s">
        <v>2051</v>
      </c>
      <c r="H234" s="332" t="s">
        <v>599</v>
      </c>
      <c r="I234" s="332" t="s">
        <v>599</v>
      </c>
      <c r="J234" s="333"/>
      <c r="K234" s="334"/>
      <c r="L234" s="332"/>
      <c r="M234" s="332" t="s">
        <v>599</v>
      </c>
      <c r="N234" s="335">
        <v>3010401130821</v>
      </c>
      <c r="O234" s="336">
        <v>46003</v>
      </c>
      <c r="P234" s="254"/>
      <c r="Q234" s="266"/>
    </row>
    <row r="235" spans="1:17" s="255" customFormat="1" ht="14.5" customHeight="1">
      <c r="A235" s="209"/>
      <c r="B235" s="219" t="s">
        <v>1195</v>
      </c>
      <c r="C235" s="220"/>
      <c r="D235" s="220"/>
      <c r="E235" s="220"/>
      <c r="F235" s="220"/>
      <c r="G235" s="220"/>
      <c r="H235" s="220"/>
      <c r="I235" s="220"/>
      <c r="J235" s="220"/>
      <c r="K235" s="220"/>
      <c r="L235" s="220"/>
      <c r="M235" s="220"/>
      <c r="N235" s="220"/>
      <c r="O235" s="291"/>
      <c r="P235" s="254"/>
    </row>
    <row r="236" spans="1:17" s="255" customFormat="1" ht="14.5" customHeight="1">
      <c r="A236" s="209" t="s">
        <v>1498</v>
      </c>
      <c r="B236" s="143">
        <v>1</v>
      </c>
      <c r="C236" s="154" t="s">
        <v>301</v>
      </c>
      <c r="D236" s="204" t="s">
        <v>1737</v>
      </c>
      <c r="E236" s="156" t="s">
        <v>1196</v>
      </c>
      <c r="F236" s="156" t="s">
        <v>1197</v>
      </c>
      <c r="G236" s="156" t="s">
        <v>1899</v>
      </c>
      <c r="H236" s="135" t="s">
        <v>599</v>
      </c>
      <c r="I236" s="135" t="s">
        <v>599</v>
      </c>
      <c r="J236" s="171"/>
      <c r="K236" s="142"/>
      <c r="L236" s="138"/>
      <c r="M236" s="138"/>
      <c r="N236" s="176">
        <v>7110001001954</v>
      </c>
      <c r="O236" s="167">
        <v>37809</v>
      </c>
      <c r="P236" s="254"/>
    </row>
    <row r="237" spans="1:17" s="255" customFormat="1" ht="14.5" customHeight="1">
      <c r="A237" s="209"/>
      <c r="B237" s="364" t="s">
        <v>2040</v>
      </c>
      <c r="C237" s="365"/>
      <c r="D237" s="365"/>
      <c r="E237" s="365"/>
      <c r="F237" s="365"/>
      <c r="G237" s="365"/>
      <c r="H237" s="365"/>
      <c r="I237" s="365"/>
      <c r="J237" s="365"/>
      <c r="K237" s="365"/>
      <c r="L237" s="365"/>
      <c r="M237" s="365"/>
      <c r="N237" s="365"/>
      <c r="O237" s="291"/>
      <c r="P237" s="254"/>
    </row>
    <row r="238" spans="1:17" s="255" customFormat="1" ht="14.5" customHeight="1">
      <c r="A238" s="209" t="s">
        <v>2039</v>
      </c>
      <c r="B238" s="143">
        <v>1</v>
      </c>
      <c r="C238" s="339" t="s">
        <v>2045</v>
      </c>
      <c r="D238" s="204" t="s">
        <v>2041</v>
      </c>
      <c r="E238" s="204" t="s">
        <v>2042</v>
      </c>
      <c r="F238" s="204" t="s">
        <v>2043</v>
      </c>
      <c r="G238" s="204" t="s">
        <v>2044</v>
      </c>
      <c r="H238" s="332" t="s">
        <v>599</v>
      </c>
      <c r="I238" s="332" t="s">
        <v>599</v>
      </c>
      <c r="J238" s="374"/>
      <c r="K238" s="375"/>
      <c r="L238" s="376"/>
      <c r="M238" s="376" t="s">
        <v>599</v>
      </c>
      <c r="N238" s="377">
        <v>220001006064</v>
      </c>
      <c r="O238" s="378">
        <v>46015</v>
      </c>
      <c r="P238" s="254"/>
    </row>
    <row r="239" spans="1:17" s="255" customFormat="1" ht="14.5" customHeight="1">
      <c r="A239" s="209"/>
      <c r="B239" s="219" t="s">
        <v>1166</v>
      </c>
      <c r="C239" s="220"/>
      <c r="D239" s="220"/>
      <c r="E239" s="220"/>
      <c r="F239" s="220"/>
      <c r="G239" s="220"/>
      <c r="H239" s="220"/>
      <c r="I239" s="220"/>
      <c r="J239" s="220"/>
      <c r="K239" s="220"/>
      <c r="L239" s="220"/>
      <c r="M239" s="220"/>
      <c r="N239" s="220"/>
      <c r="O239" s="291"/>
      <c r="P239" s="254"/>
    </row>
    <row r="240" spans="1:17" s="255" customFormat="1" ht="14">
      <c r="A240" s="209" t="s">
        <v>1487</v>
      </c>
      <c r="B240" s="158">
        <v>2</v>
      </c>
      <c r="C240" s="174" t="s">
        <v>290</v>
      </c>
      <c r="D240" s="174" t="s">
        <v>1167</v>
      </c>
      <c r="E240" s="175" t="s">
        <v>1168</v>
      </c>
      <c r="F240" s="174" t="s">
        <v>1169</v>
      </c>
      <c r="G240" s="174" t="s">
        <v>1900</v>
      </c>
      <c r="H240" s="166" t="s">
        <v>599</v>
      </c>
      <c r="I240" s="166" t="s">
        <v>599</v>
      </c>
      <c r="J240" s="165"/>
      <c r="K240" s="230"/>
      <c r="L240" s="166"/>
      <c r="M240" s="166" t="s">
        <v>632</v>
      </c>
      <c r="N240" s="234">
        <v>8180001048336</v>
      </c>
      <c r="O240" s="287">
        <v>39287</v>
      </c>
      <c r="P240" s="262"/>
    </row>
    <row r="241" spans="1:16" s="255" customFormat="1" ht="14.5" customHeight="1">
      <c r="A241" s="209" t="s">
        <v>1488</v>
      </c>
      <c r="B241" s="164">
        <v>3</v>
      </c>
      <c r="C241" s="172" t="s">
        <v>291</v>
      </c>
      <c r="D241" s="172" t="s">
        <v>1170</v>
      </c>
      <c r="E241" s="172" t="s">
        <v>1171</v>
      </c>
      <c r="F241" s="172" t="s">
        <v>1172</v>
      </c>
      <c r="G241" s="172" t="s">
        <v>1901</v>
      </c>
      <c r="H241" s="221" t="s">
        <v>599</v>
      </c>
      <c r="I241" s="221" t="s">
        <v>599</v>
      </c>
      <c r="J241" s="117"/>
      <c r="K241" s="120"/>
      <c r="L241" s="221"/>
      <c r="M241" s="221" t="s">
        <v>632</v>
      </c>
      <c r="N241" s="118">
        <v>7180001054987</v>
      </c>
      <c r="O241" s="278">
        <v>43523</v>
      </c>
      <c r="P241" s="262"/>
    </row>
    <row r="242" spans="1:16" s="255" customFormat="1" ht="14.5" customHeight="1">
      <c r="A242" s="209" t="s">
        <v>1489</v>
      </c>
      <c r="B242" s="164">
        <v>4</v>
      </c>
      <c r="C242" s="172" t="s">
        <v>292</v>
      </c>
      <c r="D242" s="172" t="s">
        <v>1173</v>
      </c>
      <c r="E242" s="172" t="s">
        <v>1174</v>
      </c>
      <c r="F242" s="172" t="s">
        <v>1175</v>
      </c>
      <c r="G242" s="172" t="s">
        <v>1902</v>
      </c>
      <c r="H242" s="221" t="s">
        <v>599</v>
      </c>
      <c r="I242" s="221" t="s">
        <v>599</v>
      </c>
      <c r="J242" s="117"/>
      <c r="K242" s="120"/>
      <c r="L242" s="221"/>
      <c r="M242" s="221" t="s">
        <v>599</v>
      </c>
      <c r="N242" s="118">
        <v>5180001072132</v>
      </c>
      <c r="O242" s="278">
        <v>43524</v>
      </c>
      <c r="P242" s="262"/>
    </row>
    <row r="243" spans="1:16" s="255" customFormat="1" ht="14.5" customHeight="1">
      <c r="A243" s="209" t="s">
        <v>1490</v>
      </c>
      <c r="B243" s="164">
        <v>5</v>
      </c>
      <c r="C243" s="172" t="s">
        <v>293</v>
      </c>
      <c r="D243" s="172" t="s">
        <v>1176</v>
      </c>
      <c r="E243" s="172" t="s">
        <v>1177</v>
      </c>
      <c r="F243" s="172" t="s">
        <v>1178</v>
      </c>
      <c r="G243" s="172" t="s">
        <v>1903</v>
      </c>
      <c r="H243" s="221" t="s">
        <v>599</v>
      </c>
      <c r="I243" s="221" t="s">
        <v>599</v>
      </c>
      <c r="J243" s="117"/>
      <c r="K243" s="120"/>
      <c r="L243" s="221"/>
      <c r="M243" s="221" t="s">
        <v>599</v>
      </c>
      <c r="N243" s="118">
        <v>6180001091692</v>
      </c>
      <c r="O243" s="278">
        <v>43546</v>
      </c>
      <c r="P243" s="262"/>
    </row>
    <row r="244" spans="1:16" s="255" customFormat="1" ht="27.5" customHeight="1">
      <c r="A244" s="209" t="s">
        <v>1491</v>
      </c>
      <c r="B244" s="164">
        <v>6</v>
      </c>
      <c r="C244" s="172" t="s">
        <v>294</v>
      </c>
      <c r="D244" s="172" t="s">
        <v>1179</v>
      </c>
      <c r="E244" s="298" t="s">
        <v>1629</v>
      </c>
      <c r="F244" s="172" t="s">
        <v>1180</v>
      </c>
      <c r="G244" s="172" t="s">
        <v>1904</v>
      </c>
      <c r="H244" s="221" t="s">
        <v>599</v>
      </c>
      <c r="I244" s="221" t="s">
        <v>599</v>
      </c>
      <c r="J244" s="117"/>
      <c r="K244" s="120"/>
      <c r="L244" s="221"/>
      <c r="M244" s="221" t="s">
        <v>722</v>
      </c>
      <c r="N244" s="118">
        <v>9180001066378</v>
      </c>
      <c r="O244" s="278">
        <v>43794</v>
      </c>
      <c r="P244" s="257"/>
    </row>
    <row r="245" spans="1:16" s="255" customFormat="1" ht="14">
      <c r="A245" s="209" t="s">
        <v>1492</v>
      </c>
      <c r="B245" s="164">
        <v>7</v>
      </c>
      <c r="C245" s="172" t="s">
        <v>295</v>
      </c>
      <c r="D245" s="172" t="s">
        <v>1587</v>
      </c>
      <c r="E245" s="172" t="s">
        <v>1591</v>
      </c>
      <c r="F245" s="172" t="s">
        <v>1181</v>
      </c>
      <c r="G245" s="172" t="s">
        <v>1905</v>
      </c>
      <c r="H245" s="221" t="s">
        <v>599</v>
      </c>
      <c r="I245" s="221" t="s">
        <v>599</v>
      </c>
      <c r="J245" s="112"/>
      <c r="K245" s="309"/>
      <c r="L245" s="221"/>
      <c r="M245" s="221" t="s">
        <v>722</v>
      </c>
      <c r="N245" s="118">
        <v>4180001016164</v>
      </c>
      <c r="O245" s="278">
        <v>44050</v>
      </c>
      <c r="P245" s="257"/>
    </row>
    <row r="246" spans="1:16" s="255" customFormat="1" ht="14.5" customHeight="1">
      <c r="A246" s="209" t="s">
        <v>1493</v>
      </c>
      <c r="B246" s="164">
        <v>8</v>
      </c>
      <c r="C246" s="172" t="s">
        <v>296</v>
      </c>
      <c r="D246" s="172" t="s">
        <v>1182</v>
      </c>
      <c r="E246" s="172" t="s">
        <v>1183</v>
      </c>
      <c r="F246" s="172" t="s">
        <v>1184</v>
      </c>
      <c r="G246" s="172" t="s">
        <v>1906</v>
      </c>
      <c r="H246" s="221" t="s">
        <v>599</v>
      </c>
      <c r="I246" s="221" t="s">
        <v>599</v>
      </c>
      <c r="J246" s="384"/>
      <c r="K246" s="384"/>
      <c r="L246" s="120"/>
      <c r="M246" s="221"/>
      <c r="N246" s="118">
        <v>4180001033655</v>
      </c>
      <c r="O246" s="278">
        <v>44355</v>
      </c>
      <c r="P246" s="257"/>
    </row>
    <row r="247" spans="1:16" s="269" customFormat="1" ht="14.5" customHeight="1">
      <c r="A247" s="210" t="s">
        <v>1494</v>
      </c>
      <c r="B247" s="164">
        <v>9</v>
      </c>
      <c r="C247" s="172" t="s">
        <v>297</v>
      </c>
      <c r="D247" s="172" t="s">
        <v>1185</v>
      </c>
      <c r="E247" s="172" t="s">
        <v>1186</v>
      </c>
      <c r="F247" s="172" t="s">
        <v>1187</v>
      </c>
      <c r="G247" s="172" t="s">
        <v>1907</v>
      </c>
      <c r="H247" s="221" t="s">
        <v>599</v>
      </c>
      <c r="I247" s="221" t="s">
        <v>599</v>
      </c>
      <c r="J247" s="384"/>
      <c r="K247" s="384"/>
      <c r="L247" s="120"/>
      <c r="M247" s="221" t="s">
        <v>722</v>
      </c>
      <c r="N247" s="118">
        <v>2180001112551</v>
      </c>
      <c r="O247" s="278">
        <v>44440</v>
      </c>
      <c r="P247" s="257"/>
    </row>
    <row r="248" spans="1:16" s="255" customFormat="1" ht="14.5" customHeight="1">
      <c r="A248" s="209" t="s">
        <v>1495</v>
      </c>
      <c r="B248" s="164">
        <v>10</v>
      </c>
      <c r="C248" s="172" t="s">
        <v>298</v>
      </c>
      <c r="D248" s="172" t="s">
        <v>1188</v>
      </c>
      <c r="E248" s="172" t="s">
        <v>1189</v>
      </c>
      <c r="F248" s="172" t="s">
        <v>1187</v>
      </c>
      <c r="G248" s="172" t="s">
        <v>1908</v>
      </c>
      <c r="H248" s="221" t="s">
        <v>599</v>
      </c>
      <c r="I248" s="221" t="s">
        <v>599</v>
      </c>
      <c r="J248" s="384"/>
      <c r="K248" s="384"/>
      <c r="L248" s="120"/>
      <c r="M248" s="221"/>
      <c r="N248" s="121">
        <v>6180001058840</v>
      </c>
      <c r="O248" s="278">
        <v>44762</v>
      </c>
      <c r="P248" s="257"/>
    </row>
    <row r="249" spans="1:16" s="255" customFormat="1" ht="14.5" customHeight="1">
      <c r="A249" s="209" t="s">
        <v>1496</v>
      </c>
      <c r="B249" s="164">
        <v>11</v>
      </c>
      <c r="C249" s="172" t="s">
        <v>299</v>
      </c>
      <c r="D249" s="172" t="s">
        <v>1190</v>
      </c>
      <c r="E249" s="172" t="s">
        <v>1191</v>
      </c>
      <c r="F249" s="172" t="s">
        <v>1192</v>
      </c>
      <c r="G249" s="172" t="s">
        <v>1909</v>
      </c>
      <c r="H249" s="221"/>
      <c r="I249" s="221" t="s">
        <v>599</v>
      </c>
      <c r="J249" s="384"/>
      <c r="K249" s="384"/>
      <c r="L249" s="120"/>
      <c r="M249" s="221"/>
      <c r="N249" s="121">
        <v>6180001041714</v>
      </c>
      <c r="O249" s="278">
        <v>44774</v>
      </c>
      <c r="P249" s="257"/>
    </row>
    <row r="250" spans="1:16" s="255" customFormat="1" ht="14.5" customHeight="1">
      <c r="A250" s="209" t="s">
        <v>1497</v>
      </c>
      <c r="B250" s="178">
        <v>12</v>
      </c>
      <c r="C250" s="310" t="s">
        <v>300</v>
      </c>
      <c r="D250" s="310" t="s">
        <v>1193</v>
      </c>
      <c r="E250" s="342" t="s">
        <v>1987</v>
      </c>
      <c r="F250" s="310" t="s">
        <v>1194</v>
      </c>
      <c r="G250" s="310" t="s">
        <v>1910</v>
      </c>
      <c r="H250" s="135" t="s">
        <v>632</v>
      </c>
      <c r="I250" s="288" t="s">
        <v>632</v>
      </c>
      <c r="J250" s="139"/>
      <c r="K250" s="137"/>
      <c r="L250" s="288"/>
      <c r="M250" s="139"/>
      <c r="N250" s="140">
        <v>2180002054248</v>
      </c>
      <c r="O250" s="296">
        <v>44918</v>
      </c>
      <c r="P250" s="257"/>
    </row>
    <row r="251" spans="1:16" s="255" customFormat="1" ht="14.5" customHeight="1">
      <c r="A251" s="209"/>
      <c r="B251" s="219" t="s">
        <v>1198</v>
      </c>
      <c r="C251" s="220"/>
      <c r="D251" s="220"/>
      <c r="E251" s="220"/>
      <c r="F251" s="220"/>
      <c r="G251" s="220"/>
      <c r="H251" s="220"/>
      <c r="I251" s="220"/>
      <c r="J251" s="220"/>
      <c r="K251" s="220"/>
      <c r="L251" s="220"/>
      <c r="M251" s="220"/>
      <c r="N251" s="220"/>
      <c r="O251" s="291"/>
      <c r="P251" s="254"/>
    </row>
    <row r="252" spans="1:16" s="152" customFormat="1" ht="14.5" customHeight="1">
      <c r="A252" s="209" t="s">
        <v>1499</v>
      </c>
      <c r="B252" s="170">
        <v>1</v>
      </c>
      <c r="C252" s="154" t="s">
        <v>302</v>
      </c>
      <c r="D252" s="156" t="s">
        <v>1199</v>
      </c>
      <c r="E252" s="156" t="s">
        <v>1200</v>
      </c>
      <c r="F252" s="156" t="s">
        <v>1201</v>
      </c>
      <c r="G252" s="156" t="s">
        <v>1911</v>
      </c>
      <c r="H252" s="135" t="s">
        <v>599</v>
      </c>
      <c r="I252" s="135" t="s">
        <v>599</v>
      </c>
      <c r="J252" s="171"/>
      <c r="K252" s="142"/>
      <c r="L252" s="138"/>
      <c r="M252" s="138" t="s">
        <v>632</v>
      </c>
      <c r="N252" s="176">
        <v>7160001002386</v>
      </c>
      <c r="O252" s="167">
        <v>43649</v>
      </c>
      <c r="P252" s="129"/>
    </row>
    <row r="253" spans="1:16" s="255" customFormat="1" ht="14.5" customHeight="1">
      <c r="A253" s="209"/>
      <c r="B253" s="219" t="s">
        <v>1202</v>
      </c>
      <c r="C253" s="220"/>
      <c r="D253" s="220"/>
      <c r="E253" s="220"/>
      <c r="F253" s="220"/>
      <c r="G253" s="220"/>
      <c r="H253" s="220"/>
      <c r="I253" s="220"/>
      <c r="J253" s="220"/>
      <c r="K253" s="220"/>
      <c r="L253" s="220"/>
      <c r="M253" s="220"/>
      <c r="N253" s="220"/>
      <c r="O253" s="291"/>
      <c r="P253" s="254"/>
    </row>
    <row r="254" spans="1:16" s="152" customFormat="1" ht="14.5" customHeight="1">
      <c r="A254" s="209" t="s">
        <v>1500</v>
      </c>
      <c r="B254" s="164">
        <v>2</v>
      </c>
      <c r="C254" s="172" t="s">
        <v>303</v>
      </c>
      <c r="D254" s="172" t="s">
        <v>1203</v>
      </c>
      <c r="E254" s="172" t="s">
        <v>1204</v>
      </c>
      <c r="F254" s="172" t="s">
        <v>1205</v>
      </c>
      <c r="G254" s="172" t="s">
        <v>1912</v>
      </c>
      <c r="H254" s="338" t="s">
        <v>599</v>
      </c>
      <c r="I254" s="338"/>
      <c r="J254" s="384"/>
      <c r="K254" s="384"/>
      <c r="L254" s="337"/>
      <c r="M254" s="338" t="s">
        <v>675</v>
      </c>
      <c r="N254" s="121">
        <v>2130001048932</v>
      </c>
      <c r="O254" s="278">
        <v>44263</v>
      </c>
      <c r="P254" s="129"/>
    </row>
    <row r="255" spans="1:16" s="255" customFormat="1" ht="14.5" customHeight="1">
      <c r="A255" s="209" t="s">
        <v>1997</v>
      </c>
      <c r="B255" s="178">
        <v>3</v>
      </c>
      <c r="C255" s="342" t="s">
        <v>1998</v>
      </c>
      <c r="D255" s="342" t="s">
        <v>1999</v>
      </c>
      <c r="E255" s="342" t="s">
        <v>2000</v>
      </c>
      <c r="F255" s="342" t="s">
        <v>2001</v>
      </c>
      <c r="G255" s="342" t="s">
        <v>2002</v>
      </c>
      <c r="H255" s="332" t="s">
        <v>599</v>
      </c>
      <c r="I255" s="361" t="s">
        <v>599</v>
      </c>
      <c r="J255" s="362"/>
      <c r="K255" s="360"/>
      <c r="L255" s="361"/>
      <c r="M255" s="362"/>
      <c r="N255" s="335">
        <v>9130001026857</v>
      </c>
      <c r="O255" s="363">
        <v>45971</v>
      </c>
      <c r="P255" s="257"/>
    </row>
    <row r="256" spans="1:16" s="255" customFormat="1" ht="14.5" customHeight="1">
      <c r="A256" s="209"/>
      <c r="B256" s="219" t="s">
        <v>1206</v>
      </c>
      <c r="C256" s="220"/>
      <c r="D256" s="220"/>
      <c r="E256" s="220"/>
      <c r="F256" s="220"/>
      <c r="G256" s="220"/>
      <c r="H256" s="220"/>
      <c r="I256" s="220"/>
      <c r="J256" s="220"/>
      <c r="K256" s="220"/>
      <c r="L256" s="220"/>
      <c r="M256" s="220"/>
      <c r="N256" s="220"/>
      <c r="O256" s="291"/>
      <c r="P256" s="254"/>
    </row>
    <row r="257" spans="1:17" s="255" customFormat="1" ht="14.5" customHeight="1">
      <c r="A257" s="209" t="s">
        <v>1501</v>
      </c>
      <c r="B257" s="158">
        <v>3</v>
      </c>
      <c r="C257" s="297" t="s">
        <v>304</v>
      </c>
      <c r="D257" s="297" t="s">
        <v>1207</v>
      </c>
      <c r="E257" s="297" t="s">
        <v>1208</v>
      </c>
      <c r="F257" s="297" t="s">
        <v>1209</v>
      </c>
      <c r="G257" s="297" t="s">
        <v>1913</v>
      </c>
      <c r="H257" s="166" t="s">
        <v>599</v>
      </c>
      <c r="I257" s="166" t="s">
        <v>599</v>
      </c>
      <c r="J257" s="165"/>
      <c r="K257" s="230"/>
      <c r="L257" s="166"/>
      <c r="M257" s="166"/>
      <c r="N257" s="234">
        <v>6120001082755</v>
      </c>
      <c r="O257" s="287">
        <v>37608</v>
      </c>
      <c r="P257" s="254"/>
    </row>
    <row r="258" spans="1:17" s="255" customFormat="1" ht="14.5" customHeight="1">
      <c r="A258" s="209" t="s">
        <v>1502</v>
      </c>
      <c r="B258" s="164">
        <v>7</v>
      </c>
      <c r="C258" s="172" t="s">
        <v>1210</v>
      </c>
      <c r="D258" s="172" t="s">
        <v>1597</v>
      </c>
      <c r="E258" s="172" t="s">
        <v>1211</v>
      </c>
      <c r="F258" s="172" t="s">
        <v>1212</v>
      </c>
      <c r="G258" s="172" t="s">
        <v>1914</v>
      </c>
      <c r="H258" s="221" t="s">
        <v>599</v>
      </c>
      <c r="I258" s="221" t="s">
        <v>599</v>
      </c>
      <c r="J258" s="117"/>
      <c r="K258" s="120"/>
      <c r="L258" s="221"/>
      <c r="M258" s="221" t="s">
        <v>722</v>
      </c>
      <c r="N258" s="118">
        <v>5120001114138</v>
      </c>
      <c r="O258" s="278">
        <v>40024</v>
      </c>
      <c r="P258" s="257"/>
    </row>
    <row r="259" spans="1:17" s="255" customFormat="1" ht="28">
      <c r="A259" s="209" t="s">
        <v>1503</v>
      </c>
      <c r="B259" s="164">
        <v>8</v>
      </c>
      <c r="C259" s="172" t="s">
        <v>306</v>
      </c>
      <c r="D259" s="172" t="s">
        <v>1213</v>
      </c>
      <c r="E259" s="298" t="s">
        <v>1553</v>
      </c>
      <c r="F259" s="172" t="s">
        <v>1214</v>
      </c>
      <c r="G259" s="172" t="s">
        <v>1915</v>
      </c>
      <c r="H259" s="221" t="s">
        <v>599</v>
      </c>
      <c r="I259" s="221" t="s">
        <v>599</v>
      </c>
      <c r="J259" s="117"/>
      <c r="K259" s="120"/>
      <c r="L259" s="221"/>
      <c r="M259" s="221" t="s">
        <v>722</v>
      </c>
      <c r="N259" s="118">
        <v>3120001140771</v>
      </c>
      <c r="O259" s="278">
        <v>40262</v>
      </c>
      <c r="P259" s="254"/>
    </row>
    <row r="260" spans="1:17" s="255" customFormat="1" ht="14.5" customHeight="1">
      <c r="A260" s="209" t="s">
        <v>1504</v>
      </c>
      <c r="B260" s="164">
        <v>11</v>
      </c>
      <c r="C260" s="172" t="s">
        <v>307</v>
      </c>
      <c r="D260" s="172" t="s">
        <v>1215</v>
      </c>
      <c r="E260" s="172" t="s">
        <v>1050</v>
      </c>
      <c r="F260" s="172" t="s">
        <v>1216</v>
      </c>
      <c r="G260" s="172" t="s">
        <v>1916</v>
      </c>
      <c r="H260" s="221" t="s">
        <v>599</v>
      </c>
      <c r="I260" s="221" t="s">
        <v>599</v>
      </c>
      <c r="J260" s="117"/>
      <c r="K260" s="120"/>
      <c r="L260" s="221"/>
      <c r="M260" s="221" t="s">
        <v>722</v>
      </c>
      <c r="N260" s="118">
        <v>5120101023940</v>
      </c>
      <c r="O260" s="278">
        <v>43567</v>
      </c>
      <c r="P260" s="254"/>
    </row>
    <row r="261" spans="1:17" s="255" customFormat="1" ht="14.5" customHeight="1">
      <c r="A261" s="209" t="s">
        <v>1505</v>
      </c>
      <c r="B261" s="164">
        <v>12</v>
      </c>
      <c r="C261" s="172" t="s">
        <v>308</v>
      </c>
      <c r="D261" s="172" t="s">
        <v>1217</v>
      </c>
      <c r="E261" s="172" t="s">
        <v>1218</v>
      </c>
      <c r="F261" s="172" t="s">
        <v>1535</v>
      </c>
      <c r="G261" s="172" t="s">
        <v>1917</v>
      </c>
      <c r="H261" s="221" t="s">
        <v>599</v>
      </c>
      <c r="I261" s="221" t="s">
        <v>599</v>
      </c>
      <c r="J261" s="117"/>
      <c r="K261" s="120"/>
      <c r="L261" s="221"/>
      <c r="M261" s="221" t="s">
        <v>722</v>
      </c>
      <c r="N261" s="118">
        <v>2120001178193</v>
      </c>
      <c r="O261" s="278">
        <v>43676</v>
      </c>
      <c r="P261" s="254"/>
    </row>
    <row r="262" spans="1:17" s="255" customFormat="1" ht="14.5" customHeight="1">
      <c r="A262" s="209" t="s">
        <v>1506</v>
      </c>
      <c r="B262" s="164">
        <v>13</v>
      </c>
      <c r="C262" s="172" t="s">
        <v>309</v>
      </c>
      <c r="D262" s="172" t="s">
        <v>1219</v>
      </c>
      <c r="E262" s="172" t="s">
        <v>1220</v>
      </c>
      <c r="F262" s="172" t="s">
        <v>1221</v>
      </c>
      <c r="G262" s="172" t="s">
        <v>1918</v>
      </c>
      <c r="H262" s="221" t="s">
        <v>599</v>
      </c>
      <c r="I262" s="221" t="s">
        <v>599</v>
      </c>
      <c r="J262" s="117"/>
      <c r="K262" s="120"/>
      <c r="L262" s="221"/>
      <c r="M262" s="221" t="s">
        <v>722</v>
      </c>
      <c r="N262" s="118">
        <v>5120001178835</v>
      </c>
      <c r="O262" s="278">
        <v>44085</v>
      </c>
      <c r="P262" s="254"/>
    </row>
    <row r="263" spans="1:17" s="255" customFormat="1" ht="14.5" customHeight="1">
      <c r="A263" s="209" t="s">
        <v>1507</v>
      </c>
      <c r="B263" s="164">
        <v>14</v>
      </c>
      <c r="C263" s="172" t="s">
        <v>310</v>
      </c>
      <c r="D263" s="172" t="s">
        <v>1222</v>
      </c>
      <c r="E263" s="172" t="s">
        <v>1223</v>
      </c>
      <c r="F263" s="172" t="s">
        <v>1536</v>
      </c>
      <c r="G263" s="298" t="s">
        <v>1919</v>
      </c>
      <c r="H263" s="221" t="s">
        <v>599</v>
      </c>
      <c r="I263" s="221" t="s">
        <v>599</v>
      </c>
      <c r="J263" s="117"/>
      <c r="K263" s="120"/>
      <c r="L263" s="221"/>
      <c r="M263" s="221" t="s">
        <v>722</v>
      </c>
      <c r="N263" s="118">
        <v>7120001195993</v>
      </c>
      <c r="O263" s="278">
        <v>44092</v>
      </c>
      <c r="P263" s="254"/>
    </row>
    <row r="264" spans="1:17" s="255" customFormat="1" ht="14.5" customHeight="1">
      <c r="A264" s="209" t="s">
        <v>1508</v>
      </c>
      <c r="B264" s="169">
        <v>15</v>
      </c>
      <c r="C264" s="172" t="s">
        <v>311</v>
      </c>
      <c r="D264" s="172" t="s">
        <v>1534</v>
      </c>
      <c r="E264" s="172" t="s">
        <v>1224</v>
      </c>
      <c r="F264" s="172" t="s">
        <v>1225</v>
      </c>
      <c r="G264" s="172" t="s">
        <v>1920</v>
      </c>
      <c r="H264" s="221" t="s">
        <v>599</v>
      </c>
      <c r="I264" s="221" t="s">
        <v>599</v>
      </c>
      <c r="J264" s="117"/>
      <c r="K264" s="120"/>
      <c r="L264" s="221"/>
      <c r="M264" s="221"/>
      <c r="N264" s="118">
        <v>3120001147932</v>
      </c>
      <c r="O264" s="278">
        <v>44105</v>
      </c>
      <c r="P264" s="254"/>
    </row>
    <row r="265" spans="1:17" s="255" customFormat="1" ht="14.5" customHeight="1">
      <c r="A265" s="209" t="s">
        <v>1509</v>
      </c>
      <c r="B265" s="169">
        <v>16</v>
      </c>
      <c r="C265" s="172" t="s">
        <v>312</v>
      </c>
      <c r="D265" s="321" t="s">
        <v>1970</v>
      </c>
      <c r="E265" s="172" t="s">
        <v>1226</v>
      </c>
      <c r="F265" s="172" t="s">
        <v>1227</v>
      </c>
      <c r="G265" s="172" t="s">
        <v>1921</v>
      </c>
      <c r="H265" s="299"/>
      <c r="I265" s="221" t="s">
        <v>599</v>
      </c>
      <c r="J265" s="117"/>
      <c r="K265" s="120"/>
      <c r="L265" s="221"/>
      <c r="M265" s="221" t="s">
        <v>599</v>
      </c>
      <c r="N265" s="118">
        <v>2120001096841</v>
      </c>
      <c r="O265" s="278">
        <v>44159</v>
      </c>
      <c r="P265" s="254"/>
    </row>
    <row r="266" spans="1:17" s="255" customFormat="1" ht="14.5" customHeight="1">
      <c r="A266" s="209" t="s">
        <v>1510</v>
      </c>
      <c r="B266" s="169">
        <v>17</v>
      </c>
      <c r="C266" s="172" t="s">
        <v>313</v>
      </c>
      <c r="D266" s="172" t="s">
        <v>1228</v>
      </c>
      <c r="E266" s="172" t="s">
        <v>1229</v>
      </c>
      <c r="F266" s="172" t="s">
        <v>1230</v>
      </c>
      <c r="G266" s="172" t="s">
        <v>1922</v>
      </c>
      <c r="H266" s="221" t="s">
        <v>599</v>
      </c>
      <c r="I266" s="221" t="s">
        <v>599</v>
      </c>
      <c r="J266" s="117"/>
      <c r="K266" s="120"/>
      <c r="L266" s="221"/>
      <c r="M266" s="221"/>
      <c r="N266" s="118">
        <v>2120001096131</v>
      </c>
      <c r="O266" s="278">
        <v>44222</v>
      </c>
      <c r="P266" s="254"/>
      <c r="Q266" s="266"/>
    </row>
    <row r="267" spans="1:17" s="255" customFormat="1" ht="14.5" customHeight="1">
      <c r="A267" s="209" t="s">
        <v>1511</v>
      </c>
      <c r="B267" s="164">
        <v>18</v>
      </c>
      <c r="C267" s="300" t="s">
        <v>314</v>
      </c>
      <c r="D267" s="300" t="s">
        <v>1231</v>
      </c>
      <c r="E267" s="300" t="s">
        <v>1232</v>
      </c>
      <c r="F267" s="172" t="s">
        <v>1679</v>
      </c>
      <c r="G267" s="300" t="s">
        <v>1923</v>
      </c>
      <c r="H267" s="117" t="s">
        <v>722</v>
      </c>
      <c r="I267" s="117" t="s">
        <v>722</v>
      </c>
      <c r="J267" s="117"/>
      <c r="K267" s="120"/>
      <c r="L267" s="117"/>
      <c r="M267" s="117"/>
      <c r="N267" s="118">
        <v>1120001096090</v>
      </c>
      <c r="O267" s="278">
        <v>44508</v>
      </c>
      <c r="P267" s="254"/>
      <c r="Q267" s="266"/>
    </row>
    <row r="268" spans="1:17" s="255" customFormat="1" ht="14.5" customHeight="1">
      <c r="A268" s="209" t="s">
        <v>1512</v>
      </c>
      <c r="B268" s="164">
        <v>19</v>
      </c>
      <c r="C268" s="300" t="s">
        <v>315</v>
      </c>
      <c r="D268" s="172" t="s">
        <v>1964</v>
      </c>
      <c r="E268" s="300" t="s">
        <v>1233</v>
      </c>
      <c r="F268" s="301" t="s">
        <v>1567</v>
      </c>
      <c r="G268" s="298" t="s">
        <v>1924</v>
      </c>
      <c r="H268" s="117" t="s">
        <v>722</v>
      </c>
      <c r="I268" s="117" t="s">
        <v>722</v>
      </c>
      <c r="J268" s="117"/>
      <c r="K268" s="120"/>
      <c r="L268" s="117"/>
      <c r="M268" s="117" t="s">
        <v>722</v>
      </c>
      <c r="N268" s="118">
        <v>5120001213245</v>
      </c>
      <c r="O268" s="278">
        <v>44651</v>
      </c>
      <c r="P268" s="254"/>
      <c r="Q268" s="266"/>
    </row>
    <row r="269" spans="1:17" s="255" customFormat="1" ht="14.5" customHeight="1">
      <c r="A269" s="209" t="s">
        <v>1513</v>
      </c>
      <c r="B269" s="164">
        <v>20</v>
      </c>
      <c r="C269" s="340" t="s">
        <v>1985</v>
      </c>
      <c r="D269" s="341" t="s">
        <v>1986</v>
      </c>
      <c r="E269" s="239" t="s">
        <v>1234</v>
      </c>
      <c r="F269" s="239" t="s">
        <v>1235</v>
      </c>
      <c r="G269" s="239" t="s">
        <v>1925</v>
      </c>
      <c r="H269" s="120" t="s">
        <v>632</v>
      </c>
      <c r="I269" s="221" t="s">
        <v>632</v>
      </c>
      <c r="J269" s="117"/>
      <c r="K269" s="120"/>
      <c r="L269" s="221"/>
      <c r="M269" s="221" t="s">
        <v>632</v>
      </c>
      <c r="N269" s="118">
        <v>2120001133181</v>
      </c>
      <c r="O269" s="278">
        <v>44809</v>
      </c>
      <c r="P269" s="254"/>
      <c r="Q269" s="266"/>
    </row>
    <row r="270" spans="1:17" s="255" customFormat="1" ht="14.5" customHeight="1">
      <c r="A270" s="209" t="s">
        <v>1514</v>
      </c>
      <c r="B270" s="164">
        <v>21</v>
      </c>
      <c r="C270" s="173" t="s">
        <v>316</v>
      </c>
      <c r="D270" s="173" t="s">
        <v>1236</v>
      </c>
      <c r="E270" s="173" t="s">
        <v>1237</v>
      </c>
      <c r="F270" s="173" t="s">
        <v>1238</v>
      </c>
      <c r="G270" s="173" t="s">
        <v>1926</v>
      </c>
      <c r="H270" s="221" t="s">
        <v>632</v>
      </c>
      <c r="I270" s="221" t="s">
        <v>632</v>
      </c>
      <c r="J270" s="117"/>
      <c r="K270" s="120"/>
      <c r="L270" s="117"/>
      <c r="M270" s="221" t="s">
        <v>632</v>
      </c>
      <c r="N270" s="121">
        <v>2120101030196</v>
      </c>
      <c r="O270" s="278">
        <v>44847</v>
      </c>
      <c r="P270" s="254"/>
      <c r="Q270" s="266"/>
    </row>
    <row r="271" spans="1:17" s="255" customFormat="1" ht="14.5" customHeight="1">
      <c r="A271" s="209" t="s">
        <v>1515</v>
      </c>
      <c r="B271" s="164">
        <v>22</v>
      </c>
      <c r="C271" s="302" t="s">
        <v>317</v>
      </c>
      <c r="D271" s="302" t="s">
        <v>1695</v>
      </c>
      <c r="E271" s="302" t="s">
        <v>1239</v>
      </c>
      <c r="F271" s="302" t="s">
        <v>1240</v>
      </c>
      <c r="G271" s="298" t="s">
        <v>1927</v>
      </c>
      <c r="H271" s="221" t="s">
        <v>632</v>
      </c>
      <c r="I271" s="221" t="s">
        <v>632</v>
      </c>
      <c r="J271" s="117"/>
      <c r="K271" s="120"/>
      <c r="L271" s="117"/>
      <c r="M271" s="221" t="s">
        <v>632</v>
      </c>
      <c r="N271" s="121">
        <v>8120001174501</v>
      </c>
      <c r="O271" s="278">
        <v>44875</v>
      </c>
      <c r="P271" s="254"/>
      <c r="Q271" s="266"/>
    </row>
    <row r="272" spans="1:17" s="255" customFormat="1" ht="14.5" customHeight="1">
      <c r="A272" s="209" t="s">
        <v>1516</v>
      </c>
      <c r="B272" s="164">
        <v>23</v>
      </c>
      <c r="C272" s="173" t="s">
        <v>318</v>
      </c>
      <c r="D272" s="173" t="s">
        <v>1241</v>
      </c>
      <c r="E272" s="173" t="s">
        <v>1242</v>
      </c>
      <c r="F272" s="173" t="s">
        <v>1243</v>
      </c>
      <c r="G272" s="173" t="s">
        <v>1928</v>
      </c>
      <c r="H272" s="117" t="s">
        <v>632</v>
      </c>
      <c r="I272" s="117" t="s">
        <v>632</v>
      </c>
      <c r="J272" s="117"/>
      <c r="K272" s="120"/>
      <c r="L272" s="117"/>
      <c r="M272" s="324" t="s">
        <v>632</v>
      </c>
      <c r="N272" s="118">
        <v>3120001192466</v>
      </c>
      <c r="O272" s="278">
        <v>44881</v>
      </c>
      <c r="P272" s="254"/>
      <c r="Q272" s="266"/>
    </row>
    <row r="273" spans="1:17" s="255" customFormat="1" ht="14.5" customHeight="1">
      <c r="A273" s="209" t="s">
        <v>1517</v>
      </c>
      <c r="B273" s="164">
        <v>24</v>
      </c>
      <c r="C273" s="172" t="s">
        <v>319</v>
      </c>
      <c r="D273" s="172" t="s">
        <v>1244</v>
      </c>
      <c r="E273" s="172" t="s">
        <v>1245</v>
      </c>
      <c r="F273" s="172" t="s">
        <v>1246</v>
      </c>
      <c r="G273" s="298" t="s">
        <v>1929</v>
      </c>
      <c r="H273" s="221" t="s">
        <v>632</v>
      </c>
      <c r="I273" s="221" t="s">
        <v>632</v>
      </c>
      <c r="J273" s="117"/>
      <c r="K273" s="120"/>
      <c r="L273" s="221"/>
      <c r="M273" s="221"/>
      <c r="N273" s="118">
        <v>4120001123370</v>
      </c>
      <c r="O273" s="278">
        <v>45147</v>
      </c>
      <c r="P273" s="254"/>
      <c r="Q273" s="266"/>
    </row>
    <row r="274" spans="1:17" s="255" customFormat="1" ht="14.5" customHeight="1">
      <c r="A274" s="209" t="s">
        <v>1518</v>
      </c>
      <c r="B274" s="164">
        <v>25</v>
      </c>
      <c r="C274" s="172" t="s">
        <v>1247</v>
      </c>
      <c r="D274" s="172" t="s">
        <v>1248</v>
      </c>
      <c r="E274" s="172" t="s">
        <v>1249</v>
      </c>
      <c r="F274" s="172" t="s">
        <v>1250</v>
      </c>
      <c r="G274" s="242" t="s">
        <v>1930</v>
      </c>
      <c r="H274" s="221" t="s">
        <v>632</v>
      </c>
      <c r="I274" s="221" t="s">
        <v>632</v>
      </c>
      <c r="J274" s="243"/>
      <c r="K274" s="120"/>
      <c r="L274" s="221"/>
      <c r="M274" s="221"/>
      <c r="N274" s="121">
        <v>5120101024212</v>
      </c>
      <c r="O274" s="278">
        <v>45435</v>
      </c>
      <c r="P274" s="254"/>
      <c r="Q274" s="266"/>
    </row>
    <row r="275" spans="1:17" s="255" customFormat="1" ht="14.5" customHeight="1">
      <c r="A275" s="209" t="s">
        <v>1566</v>
      </c>
      <c r="B275" s="164">
        <v>26</v>
      </c>
      <c r="C275" s="303" t="s">
        <v>1563</v>
      </c>
      <c r="D275" s="172" t="s">
        <v>1564</v>
      </c>
      <c r="E275" s="172" t="s">
        <v>1565</v>
      </c>
      <c r="F275" s="172" t="s">
        <v>1712</v>
      </c>
      <c r="G275" s="172" t="s">
        <v>1931</v>
      </c>
      <c r="H275" s="221" t="s">
        <v>632</v>
      </c>
      <c r="I275" s="221" t="s">
        <v>632</v>
      </c>
      <c r="J275" s="117"/>
      <c r="K275" s="120"/>
      <c r="L275" s="221"/>
      <c r="M275" s="221" t="s">
        <v>675</v>
      </c>
      <c r="N275" s="118">
        <v>5120001232864</v>
      </c>
      <c r="O275" s="278">
        <v>45533</v>
      </c>
      <c r="P275" s="254"/>
      <c r="Q275" s="266"/>
    </row>
    <row r="276" spans="1:17" s="255" customFormat="1" ht="14.5" customHeight="1">
      <c r="A276" s="209" t="s">
        <v>1602</v>
      </c>
      <c r="B276" s="164">
        <v>27</v>
      </c>
      <c r="C276" s="115" t="s">
        <v>1598</v>
      </c>
      <c r="D276" s="115" t="s">
        <v>1599</v>
      </c>
      <c r="E276" s="115" t="s">
        <v>1600</v>
      </c>
      <c r="F276" s="115" t="s">
        <v>1601</v>
      </c>
      <c r="G276" s="115" t="s">
        <v>1932</v>
      </c>
      <c r="H276" s="221"/>
      <c r="I276" s="221" t="s">
        <v>632</v>
      </c>
      <c r="J276" s="117"/>
      <c r="K276" s="120"/>
      <c r="L276" s="221"/>
      <c r="M276" s="221"/>
      <c r="N276" s="118">
        <v>5120001096351</v>
      </c>
      <c r="O276" s="278">
        <v>45581</v>
      </c>
      <c r="P276" s="254"/>
      <c r="Q276" s="266"/>
    </row>
    <row r="277" spans="1:17" s="255" customFormat="1" ht="14.5" customHeight="1">
      <c r="A277" s="209" t="s">
        <v>1612</v>
      </c>
      <c r="B277" s="164">
        <v>28</v>
      </c>
      <c r="C277" s="115" t="s">
        <v>1608</v>
      </c>
      <c r="D277" s="115" t="s">
        <v>1609</v>
      </c>
      <c r="E277" s="115" t="s">
        <v>1610</v>
      </c>
      <c r="F277" s="115" t="s">
        <v>1611</v>
      </c>
      <c r="G277" s="115" t="s">
        <v>1933</v>
      </c>
      <c r="H277" s="221" t="s">
        <v>675</v>
      </c>
      <c r="I277" s="221" t="s">
        <v>675</v>
      </c>
      <c r="J277" s="117"/>
      <c r="K277" s="120"/>
      <c r="L277" s="221"/>
      <c r="M277" s="221"/>
      <c r="N277" s="118">
        <v>4120001098893</v>
      </c>
      <c r="O277" s="278">
        <v>45610</v>
      </c>
      <c r="P277" s="254"/>
      <c r="Q277" s="266"/>
    </row>
    <row r="278" spans="1:17" s="255" customFormat="1" ht="14.5" customHeight="1">
      <c r="A278" s="209" t="s">
        <v>1631</v>
      </c>
      <c r="B278" s="164">
        <v>29</v>
      </c>
      <c r="C278" s="115" t="s">
        <v>1632</v>
      </c>
      <c r="D278" s="115" t="s">
        <v>1738</v>
      </c>
      <c r="E278" s="115" t="s">
        <v>1633</v>
      </c>
      <c r="F278" s="115" t="s">
        <v>1634</v>
      </c>
      <c r="G278" s="115" t="s">
        <v>1934</v>
      </c>
      <c r="H278" s="221" t="s">
        <v>675</v>
      </c>
      <c r="I278" s="221" t="s">
        <v>675</v>
      </c>
      <c r="J278" s="117"/>
      <c r="K278" s="120"/>
      <c r="L278" s="221"/>
      <c r="M278" s="221"/>
      <c r="N278" s="118">
        <v>2120001059617</v>
      </c>
      <c r="O278" s="278">
        <v>45637</v>
      </c>
      <c r="P278" s="254"/>
      <c r="Q278" s="266"/>
    </row>
    <row r="279" spans="1:17" s="255" customFormat="1" ht="14.5" customHeight="1">
      <c r="A279" s="209" t="s">
        <v>1739</v>
      </c>
      <c r="B279" s="168">
        <v>30</v>
      </c>
      <c r="C279" s="304" t="s">
        <v>1740</v>
      </c>
      <c r="D279" s="304" t="s">
        <v>1741</v>
      </c>
      <c r="E279" s="304" t="s">
        <v>1742</v>
      </c>
      <c r="F279" s="304" t="s">
        <v>1743</v>
      </c>
      <c r="G279" s="304" t="s">
        <v>1935</v>
      </c>
      <c r="H279" s="116" t="s">
        <v>675</v>
      </c>
      <c r="I279" s="116" t="s">
        <v>675</v>
      </c>
      <c r="J279" s="305"/>
      <c r="K279" s="306"/>
      <c r="L279" s="116"/>
      <c r="M279" s="116" t="s">
        <v>675</v>
      </c>
      <c r="N279" s="307">
        <v>120001070371</v>
      </c>
      <c r="O279" s="308">
        <v>45786</v>
      </c>
      <c r="P279" s="270"/>
      <c r="Q279" s="266"/>
    </row>
    <row r="280" spans="1:17" s="255" customFormat="1" ht="14.5" customHeight="1">
      <c r="A280" s="209" t="s">
        <v>1781</v>
      </c>
      <c r="B280" s="168">
        <v>31</v>
      </c>
      <c r="C280" s="346" t="s">
        <v>1782</v>
      </c>
      <c r="D280" s="346" t="s">
        <v>1783</v>
      </c>
      <c r="E280" s="346" t="s">
        <v>2004</v>
      </c>
      <c r="F280" s="346" t="s">
        <v>1784</v>
      </c>
      <c r="G280" s="346" t="s">
        <v>2010</v>
      </c>
      <c r="H280" s="347" t="s">
        <v>675</v>
      </c>
      <c r="I280" s="347" t="s">
        <v>675</v>
      </c>
      <c r="J280" s="348"/>
      <c r="K280" s="349"/>
      <c r="L280" s="347"/>
      <c r="M280" s="347"/>
      <c r="N280" s="350">
        <v>120001162765</v>
      </c>
      <c r="O280" s="351">
        <v>45849</v>
      </c>
      <c r="P280" s="270"/>
      <c r="Q280" s="266"/>
    </row>
    <row r="281" spans="1:17" s="255" customFormat="1" ht="14.5" customHeight="1">
      <c r="A281" s="209" t="s">
        <v>2005</v>
      </c>
      <c r="B281" s="178">
        <v>32</v>
      </c>
      <c r="C281" s="329" t="s">
        <v>2006</v>
      </c>
      <c r="D281" s="329" t="s">
        <v>2007</v>
      </c>
      <c r="E281" s="329" t="s">
        <v>2008</v>
      </c>
      <c r="F281" s="329" t="s">
        <v>2009</v>
      </c>
      <c r="G281" s="329" t="s">
        <v>2011</v>
      </c>
      <c r="H281" s="332" t="s">
        <v>599</v>
      </c>
      <c r="I281" s="332" t="s">
        <v>599</v>
      </c>
      <c r="J281" s="362"/>
      <c r="K281" s="360"/>
      <c r="L281" s="332"/>
      <c r="M281" s="332" t="s">
        <v>722</v>
      </c>
      <c r="N281" s="335">
        <v>120001136091</v>
      </c>
      <c r="O281" s="363">
        <v>45965</v>
      </c>
      <c r="P281" s="270"/>
      <c r="Q281" s="266"/>
    </row>
    <row r="282" spans="1:17" s="255" customFormat="1" ht="14.5" customHeight="1">
      <c r="A282" s="209"/>
      <c r="B282" s="397" t="s">
        <v>1251</v>
      </c>
      <c r="C282" s="398"/>
      <c r="D282" s="398"/>
      <c r="E282" s="398"/>
      <c r="F282" s="398"/>
      <c r="G282" s="398"/>
      <c r="H282" s="398"/>
      <c r="I282" s="398"/>
      <c r="J282" s="398"/>
      <c r="K282" s="398"/>
      <c r="L282" s="398"/>
      <c r="M282" s="398"/>
      <c r="N282" s="398"/>
      <c r="O282" s="290"/>
      <c r="P282" s="264"/>
    </row>
    <row r="283" spans="1:17" s="255" customFormat="1" ht="14.5" customHeight="1">
      <c r="A283" s="209" t="s">
        <v>1519</v>
      </c>
      <c r="B283" s="177">
        <v>3</v>
      </c>
      <c r="C283" s="114" t="s">
        <v>320</v>
      </c>
      <c r="D283" s="114" t="s">
        <v>1252</v>
      </c>
      <c r="E283" s="114" t="s">
        <v>1253</v>
      </c>
      <c r="F283" s="114" t="s">
        <v>1549</v>
      </c>
      <c r="G283" s="114" t="s">
        <v>1936</v>
      </c>
      <c r="H283" s="141" t="s">
        <v>675</v>
      </c>
      <c r="I283" s="141"/>
      <c r="J283" s="179"/>
      <c r="K283" s="142"/>
      <c r="L283" s="141"/>
      <c r="M283" s="141"/>
      <c r="N283" s="153">
        <v>8140001055435</v>
      </c>
      <c r="O283" s="167">
        <v>43703</v>
      </c>
      <c r="P283" s="254"/>
    </row>
    <row r="284" spans="1:17" s="255" customFormat="1" ht="14.5" customHeight="1">
      <c r="A284" s="209"/>
      <c r="B284" s="397" t="s">
        <v>1254</v>
      </c>
      <c r="C284" s="398"/>
      <c r="D284" s="398"/>
      <c r="E284" s="398"/>
      <c r="F284" s="398"/>
      <c r="G284" s="398"/>
      <c r="H284" s="398"/>
      <c r="I284" s="398"/>
      <c r="J284" s="398"/>
      <c r="K284" s="398"/>
      <c r="L284" s="398"/>
      <c r="M284" s="398"/>
      <c r="N284" s="398"/>
      <c r="O284" s="290"/>
      <c r="P284" s="264"/>
    </row>
    <row r="285" spans="1:17" s="255" customFormat="1" ht="14.5" customHeight="1">
      <c r="A285" s="209" t="s">
        <v>1520</v>
      </c>
      <c r="B285" s="158">
        <v>1</v>
      </c>
      <c r="C285" s="227" t="s">
        <v>321</v>
      </c>
      <c r="D285" s="228" t="s">
        <v>1255</v>
      </c>
      <c r="E285" s="227" t="s">
        <v>1256</v>
      </c>
      <c r="F285" s="227" t="s">
        <v>1257</v>
      </c>
      <c r="G285" s="227" t="s">
        <v>1937</v>
      </c>
      <c r="H285" s="166" t="s">
        <v>722</v>
      </c>
      <c r="I285" s="166" t="s">
        <v>722</v>
      </c>
      <c r="J285" s="165"/>
      <c r="K285" s="230"/>
      <c r="L285" s="166"/>
      <c r="M285" s="166"/>
      <c r="N285" s="234">
        <v>5170001000077</v>
      </c>
      <c r="O285" s="287">
        <v>44617</v>
      </c>
      <c r="P285" s="271"/>
    </row>
    <row r="286" spans="1:17" s="255" customFormat="1" ht="14.5" customHeight="1">
      <c r="A286" s="209" t="s">
        <v>1521</v>
      </c>
      <c r="B286" s="279">
        <v>2</v>
      </c>
      <c r="C286" s="246" t="s">
        <v>322</v>
      </c>
      <c r="D286" s="246" t="s">
        <v>1258</v>
      </c>
      <c r="E286" s="246" t="s">
        <v>1259</v>
      </c>
      <c r="F286" s="246" t="s">
        <v>1260</v>
      </c>
      <c r="G286" s="246" t="s">
        <v>1938</v>
      </c>
      <c r="H286" s="135" t="s">
        <v>722</v>
      </c>
      <c r="I286" s="135" t="s">
        <v>722</v>
      </c>
      <c r="J286" s="288"/>
      <c r="K286" s="137"/>
      <c r="L286" s="135"/>
      <c r="M286" s="135"/>
      <c r="N286" s="295">
        <v>8170001012763</v>
      </c>
      <c r="O286" s="296">
        <v>44837</v>
      </c>
      <c r="P286" s="271"/>
    </row>
    <row r="287" spans="1:17" s="255" customFormat="1" ht="14.5" customHeight="1">
      <c r="A287" s="209"/>
      <c r="B287" s="397" t="s">
        <v>1261</v>
      </c>
      <c r="C287" s="398"/>
      <c r="D287" s="398"/>
      <c r="E287" s="398"/>
      <c r="F287" s="398"/>
      <c r="G287" s="398"/>
      <c r="H287" s="398"/>
      <c r="I287" s="398"/>
      <c r="J287" s="398"/>
      <c r="K287" s="398"/>
      <c r="L287" s="398"/>
      <c r="M287" s="398"/>
      <c r="N287" s="398"/>
      <c r="O287" s="290"/>
      <c r="P287" s="257"/>
    </row>
    <row r="288" spans="1:17" s="255" customFormat="1" ht="14.5" customHeight="1">
      <c r="A288" s="209" t="s">
        <v>1522</v>
      </c>
      <c r="B288" s="177">
        <v>1</v>
      </c>
      <c r="C288" s="114" t="s">
        <v>323</v>
      </c>
      <c r="D288" s="114" t="s">
        <v>1732</v>
      </c>
      <c r="E288" s="114" t="s">
        <v>1262</v>
      </c>
      <c r="F288" s="114" t="s">
        <v>1733</v>
      </c>
      <c r="G288" s="114" t="s">
        <v>1939</v>
      </c>
      <c r="H288" s="141" t="s">
        <v>632</v>
      </c>
      <c r="I288" s="141" t="s">
        <v>632</v>
      </c>
      <c r="J288" s="179"/>
      <c r="K288" s="142"/>
      <c r="L288" s="141"/>
      <c r="M288" s="141" t="s">
        <v>632</v>
      </c>
      <c r="N288" s="153">
        <v>8250001008200</v>
      </c>
      <c r="O288" s="167">
        <v>45251</v>
      </c>
      <c r="P288" s="254"/>
    </row>
    <row r="289" spans="1:16" s="255" customFormat="1" ht="14.5" customHeight="1">
      <c r="A289" s="209"/>
      <c r="B289" s="397" t="s">
        <v>1644</v>
      </c>
      <c r="C289" s="398"/>
      <c r="D289" s="398"/>
      <c r="E289" s="398"/>
      <c r="F289" s="398"/>
      <c r="G289" s="398"/>
      <c r="H289" s="398"/>
      <c r="I289" s="398"/>
      <c r="J289" s="398"/>
      <c r="K289" s="398"/>
      <c r="L289" s="398"/>
      <c r="M289" s="398"/>
      <c r="N289" s="398"/>
      <c r="O289" s="290"/>
      <c r="P289" s="257"/>
    </row>
    <row r="290" spans="1:16" s="255" customFormat="1" ht="14.5" customHeight="1">
      <c r="A290" s="209" t="s">
        <v>1646</v>
      </c>
      <c r="B290" s="177">
        <v>2</v>
      </c>
      <c r="C290" s="339" t="s">
        <v>1989</v>
      </c>
      <c r="D290" s="339" t="s">
        <v>1988</v>
      </c>
      <c r="E290" s="114" t="s">
        <v>1645</v>
      </c>
      <c r="F290" s="339" t="s">
        <v>2053</v>
      </c>
      <c r="G290" s="114" t="s">
        <v>1940</v>
      </c>
      <c r="H290" s="141" t="s">
        <v>632</v>
      </c>
      <c r="I290" s="141" t="s">
        <v>632</v>
      </c>
      <c r="J290" s="179"/>
      <c r="K290" s="142"/>
      <c r="L290" s="141"/>
      <c r="M290" s="141" t="s">
        <v>632</v>
      </c>
      <c r="N290" s="153">
        <v>9480001010272</v>
      </c>
      <c r="O290" s="167">
        <v>45646</v>
      </c>
      <c r="P290" s="254"/>
    </row>
    <row r="291" spans="1:16" s="255" customFormat="1" ht="14.5" customHeight="1">
      <c r="A291" s="209"/>
      <c r="B291" s="397" t="s">
        <v>1263</v>
      </c>
      <c r="C291" s="398"/>
      <c r="D291" s="398"/>
      <c r="E291" s="398"/>
      <c r="F291" s="398"/>
      <c r="G291" s="398"/>
      <c r="H291" s="398"/>
      <c r="I291" s="398"/>
      <c r="J291" s="398"/>
      <c r="K291" s="398"/>
      <c r="L291" s="398"/>
      <c r="M291" s="398"/>
      <c r="N291" s="398"/>
      <c r="O291" s="290"/>
      <c r="P291" s="264"/>
    </row>
    <row r="292" spans="1:16" s="255" customFormat="1" ht="14.5" customHeight="1">
      <c r="A292" s="209" t="s">
        <v>1523</v>
      </c>
      <c r="B292" s="158">
        <v>1</v>
      </c>
      <c r="C292" s="228" t="s">
        <v>324</v>
      </c>
      <c r="D292" s="228" t="s">
        <v>1264</v>
      </c>
      <c r="E292" s="228" t="s">
        <v>1265</v>
      </c>
      <c r="F292" s="228" t="s">
        <v>1266</v>
      </c>
      <c r="G292" s="228" t="s">
        <v>1941</v>
      </c>
      <c r="H292" s="166" t="s">
        <v>599</v>
      </c>
      <c r="I292" s="166" t="s">
        <v>599</v>
      </c>
      <c r="J292" s="165"/>
      <c r="K292" s="230"/>
      <c r="L292" s="166"/>
      <c r="M292" s="166"/>
      <c r="N292" s="234">
        <v>9290001009788</v>
      </c>
      <c r="O292" s="287">
        <v>40507</v>
      </c>
      <c r="P292" s="254"/>
    </row>
    <row r="293" spans="1:16" s="255" customFormat="1" ht="28">
      <c r="A293" s="209" t="s">
        <v>1524</v>
      </c>
      <c r="B293" s="164">
        <v>2</v>
      </c>
      <c r="C293" s="115" t="s">
        <v>325</v>
      </c>
      <c r="D293" s="115" t="s">
        <v>1264</v>
      </c>
      <c r="E293" s="236" t="s">
        <v>1554</v>
      </c>
      <c r="F293" s="115" t="s">
        <v>1266</v>
      </c>
      <c r="G293" s="115" t="s">
        <v>1942</v>
      </c>
      <c r="H293" s="221" t="s">
        <v>599</v>
      </c>
      <c r="I293" s="221" t="s">
        <v>599</v>
      </c>
      <c r="J293" s="117"/>
      <c r="K293" s="120"/>
      <c r="L293" s="221"/>
      <c r="M293" s="221" t="s">
        <v>722</v>
      </c>
      <c r="N293" s="118">
        <v>2290001066480</v>
      </c>
      <c r="O293" s="278">
        <v>41997</v>
      </c>
      <c r="P293" s="254"/>
    </row>
    <row r="294" spans="1:16" s="255" customFormat="1" ht="14">
      <c r="A294" s="209" t="s">
        <v>1525</v>
      </c>
      <c r="B294" s="164">
        <v>3</v>
      </c>
      <c r="C294" s="115" t="s">
        <v>326</v>
      </c>
      <c r="D294" s="115" t="s">
        <v>1267</v>
      </c>
      <c r="E294" s="236" t="s">
        <v>1606</v>
      </c>
      <c r="F294" s="115" t="s">
        <v>1268</v>
      </c>
      <c r="G294" s="115" t="s">
        <v>1943</v>
      </c>
      <c r="H294" s="221" t="s">
        <v>599</v>
      </c>
      <c r="I294" s="221" t="s">
        <v>599</v>
      </c>
      <c r="J294" s="117"/>
      <c r="K294" s="120"/>
      <c r="L294" s="221"/>
      <c r="M294" s="221" t="s">
        <v>632</v>
      </c>
      <c r="N294" s="118">
        <v>6290001034302</v>
      </c>
      <c r="O294" s="278">
        <v>43803</v>
      </c>
      <c r="P294" s="254"/>
    </row>
    <row r="295" spans="1:16" s="255" customFormat="1" ht="14.5" customHeight="1">
      <c r="A295" s="209" t="s">
        <v>1526</v>
      </c>
      <c r="B295" s="164">
        <v>4</v>
      </c>
      <c r="C295" s="115" t="s">
        <v>327</v>
      </c>
      <c r="D295" s="115" t="s">
        <v>1269</v>
      </c>
      <c r="E295" s="115" t="s">
        <v>1270</v>
      </c>
      <c r="F295" s="115" t="s">
        <v>1271</v>
      </c>
      <c r="G295" s="115" t="s">
        <v>1944</v>
      </c>
      <c r="H295" s="221" t="s">
        <v>599</v>
      </c>
      <c r="I295" s="221" t="s">
        <v>599</v>
      </c>
      <c r="J295" s="117"/>
      <c r="K295" s="120"/>
      <c r="L295" s="221"/>
      <c r="M295" s="221" t="s">
        <v>599</v>
      </c>
      <c r="N295" s="118">
        <v>4290001055093</v>
      </c>
      <c r="O295" s="278">
        <v>44154</v>
      </c>
      <c r="P295" s="254"/>
    </row>
    <row r="296" spans="1:16" s="255" customFormat="1" ht="14.5" customHeight="1">
      <c r="A296" s="209" t="s">
        <v>1527</v>
      </c>
      <c r="B296" s="169">
        <v>5</v>
      </c>
      <c r="C296" s="112" t="s">
        <v>328</v>
      </c>
      <c r="D296" s="112" t="s">
        <v>1272</v>
      </c>
      <c r="E296" s="112" t="s">
        <v>1273</v>
      </c>
      <c r="F296" s="112" t="s">
        <v>1274</v>
      </c>
      <c r="G296" s="112" t="s">
        <v>1945</v>
      </c>
      <c r="H296" s="117" t="s">
        <v>599</v>
      </c>
      <c r="I296" s="117" t="s">
        <v>599</v>
      </c>
      <c r="J296" s="117"/>
      <c r="K296" s="243"/>
      <c r="L296" s="117"/>
      <c r="M296" s="221" t="s">
        <v>599</v>
      </c>
      <c r="N296" s="118">
        <v>1290001033705</v>
      </c>
      <c r="O296" s="278">
        <v>44256</v>
      </c>
      <c r="P296" s="254"/>
    </row>
    <row r="297" spans="1:16" s="255" customFormat="1" ht="14.5" customHeight="1">
      <c r="A297" s="209" t="s">
        <v>1528</v>
      </c>
      <c r="B297" s="164">
        <v>6</v>
      </c>
      <c r="C297" s="115" t="s">
        <v>329</v>
      </c>
      <c r="D297" s="115" t="s">
        <v>1275</v>
      </c>
      <c r="E297" s="115" t="s">
        <v>1276</v>
      </c>
      <c r="F297" s="115" t="s">
        <v>1277</v>
      </c>
      <c r="G297" s="115" t="s">
        <v>1946</v>
      </c>
      <c r="H297" s="221" t="s">
        <v>599</v>
      </c>
      <c r="I297" s="221" t="s">
        <v>599</v>
      </c>
      <c r="J297" s="117"/>
      <c r="K297" s="243"/>
      <c r="L297" s="221"/>
      <c r="M297" s="221" t="s">
        <v>722</v>
      </c>
      <c r="N297" s="118">
        <v>8290001006398</v>
      </c>
      <c r="O297" s="278">
        <v>44312</v>
      </c>
      <c r="P297" s="254"/>
    </row>
    <row r="298" spans="1:16" s="255" customFormat="1" ht="14.5" customHeight="1">
      <c r="A298" s="209" t="s">
        <v>1529</v>
      </c>
      <c r="B298" s="164">
        <v>7</v>
      </c>
      <c r="C298" s="115" t="s">
        <v>330</v>
      </c>
      <c r="D298" s="115" t="s">
        <v>1278</v>
      </c>
      <c r="E298" s="115" t="s">
        <v>1537</v>
      </c>
      <c r="F298" s="115" t="s">
        <v>1279</v>
      </c>
      <c r="G298" s="294" t="s">
        <v>1947</v>
      </c>
      <c r="H298" s="221" t="s">
        <v>722</v>
      </c>
      <c r="I298" s="221" t="s">
        <v>722</v>
      </c>
      <c r="J298" s="117"/>
      <c r="K298" s="243"/>
      <c r="L298" s="221"/>
      <c r="M298" s="221" t="s">
        <v>722</v>
      </c>
      <c r="N298" s="118">
        <v>9290001059882</v>
      </c>
      <c r="O298" s="278">
        <v>44701</v>
      </c>
      <c r="P298" s="254"/>
    </row>
    <row r="299" spans="1:16" s="255" customFormat="1" ht="14.5" customHeight="1">
      <c r="A299" s="209" t="s">
        <v>1530</v>
      </c>
      <c r="B299" s="164">
        <v>8</v>
      </c>
      <c r="C299" s="112" t="s">
        <v>331</v>
      </c>
      <c r="D299" s="112" t="s">
        <v>1280</v>
      </c>
      <c r="E299" s="112" t="s">
        <v>1281</v>
      </c>
      <c r="F299" s="112" t="s">
        <v>1282</v>
      </c>
      <c r="G299" s="115" t="s">
        <v>1948</v>
      </c>
      <c r="H299" s="117" t="s">
        <v>632</v>
      </c>
      <c r="I299" s="117" t="s">
        <v>632</v>
      </c>
      <c r="J299" s="117"/>
      <c r="K299" s="243"/>
      <c r="L299" s="117"/>
      <c r="M299" s="117"/>
      <c r="N299" s="118">
        <v>4290801010181</v>
      </c>
      <c r="O299" s="278">
        <v>44956</v>
      </c>
      <c r="P299" s="254"/>
    </row>
    <row r="300" spans="1:16" s="255" customFormat="1" ht="14.5" customHeight="1">
      <c r="A300" s="209" t="s">
        <v>1625</v>
      </c>
      <c r="B300" s="164">
        <v>10</v>
      </c>
      <c r="C300" s="112" t="s">
        <v>1622</v>
      </c>
      <c r="D300" s="112" t="s">
        <v>1623</v>
      </c>
      <c r="E300" s="112" t="s">
        <v>1624</v>
      </c>
      <c r="F300" s="112" t="s">
        <v>1966</v>
      </c>
      <c r="G300" s="115" t="s">
        <v>1965</v>
      </c>
      <c r="H300" s="117" t="s">
        <v>632</v>
      </c>
      <c r="I300" s="117" t="s">
        <v>632</v>
      </c>
      <c r="J300" s="117"/>
      <c r="K300" s="243"/>
      <c r="L300" s="117"/>
      <c r="M300" s="117" t="s">
        <v>675</v>
      </c>
      <c r="N300" s="118">
        <v>5290801026169</v>
      </c>
      <c r="O300" s="278">
        <v>45601</v>
      </c>
      <c r="P300" s="254"/>
    </row>
    <row r="301" spans="1:16" s="255" customFormat="1" ht="14.5" customHeight="1">
      <c r="A301" s="209" t="s">
        <v>1702</v>
      </c>
      <c r="B301" s="164">
        <v>11</v>
      </c>
      <c r="C301" s="185" t="s">
        <v>2028</v>
      </c>
      <c r="D301" s="185" t="s">
        <v>2029</v>
      </c>
      <c r="E301" s="185" t="s">
        <v>2032</v>
      </c>
      <c r="F301" s="112" t="s">
        <v>1701</v>
      </c>
      <c r="G301" s="115" t="s">
        <v>1950</v>
      </c>
      <c r="H301" s="117" t="s">
        <v>632</v>
      </c>
      <c r="I301" s="117" t="s">
        <v>632</v>
      </c>
      <c r="J301" s="117"/>
      <c r="K301" s="243"/>
      <c r="L301" s="117"/>
      <c r="M301" s="117"/>
      <c r="N301" s="118">
        <v>8011001142822</v>
      </c>
      <c r="O301" s="278">
        <v>45715</v>
      </c>
      <c r="P301" s="254"/>
    </row>
    <row r="302" spans="1:16" s="255" customFormat="1" ht="14.5" customHeight="1">
      <c r="A302" s="209"/>
      <c r="B302" s="397" t="s">
        <v>1283</v>
      </c>
      <c r="C302" s="398"/>
      <c r="D302" s="398"/>
      <c r="E302" s="398"/>
      <c r="F302" s="398"/>
      <c r="G302" s="398"/>
      <c r="H302" s="398"/>
      <c r="I302" s="398"/>
      <c r="J302" s="398"/>
      <c r="K302" s="398"/>
      <c r="L302" s="398"/>
      <c r="M302" s="398"/>
      <c r="N302" s="398"/>
      <c r="O302" s="290"/>
      <c r="P302" s="254"/>
    </row>
    <row r="303" spans="1:16" s="255" customFormat="1" ht="14.5" customHeight="1">
      <c r="A303" s="209" t="s">
        <v>1531</v>
      </c>
      <c r="B303" s="177">
        <v>1</v>
      </c>
      <c r="C303" s="114" t="s">
        <v>332</v>
      </c>
      <c r="D303" s="114" t="s">
        <v>1284</v>
      </c>
      <c r="E303" s="114" t="s">
        <v>1285</v>
      </c>
      <c r="F303" s="114" t="s">
        <v>1286</v>
      </c>
      <c r="G303" s="114" t="s">
        <v>1949</v>
      </c>
      <c r="H303" s="141" t="s">
        <v>599</v>
      </c>
      <c r="I303" s="141" t="s">
        <v>599</v>
      </c>
      <c r="J303" s="179"/>
      <c r="K303" s="142"/>
      <c r="L303" s="141"/>
      <c r="M303" s="141"/>
      <c r="N303" s="153">
        <v>6310001002157</v>
      </c>
      <c r="O303" s="167">
        <v>40882</v>
      </c>
      <c r="P303" s="254"/>
    </row>
    <row r="304" spans="1:16" s="255" customFormat="1" ht="14.5" customHeight="1">
      <c r="A304" s="209"/>
      <c r="B304" s="397" t="s">
        <v>1287</v>
      </c>
      <c r="C304" s="398"/>
      <c r="D304" s="398"/>
      <c r="E304" s="398"/>
      <c r="F304" s="398"/>
      <c r="G304" s="398"/>
      <c r="H304" s="398"/>
      <c r="I304" s="398"/>
      <c r="J304" s="398"/>
      <c r="K304" s="398"/>
      <c r="L304" s="398"/>
      <c r="M304" s="398"/>
      <c r="N304" s="398"/>
      <c r="O304" s="290"/>
      <c r="P304" s="264"/>
    </row>
    <row r="305" spans="1:16" ht="28">
      <c r="A305" s="209" t="s">
        <v>1532</v>
      </c>
      <c r="B305" s="177">
        <v>1</v>
      </c>
      <c r="C305" s="114" t="s">
        <v>333</v>
      </c>
      <c r="D305" s="114" t="s">
        <v>1288</v>
      </c>
      <c r="E305" s="199" t="s">
        <v>1630</v>
      </c>
      <c r="F305" s="114" t="s">
        <v>1289</v>
      </c>
      <c r="G305" s="114" t="s">
        <v>1951</v>
      </c>
      <c r="H305" s="141" t="s">
        <v>599</v>
      </c>
      <c r="I305" s="141" t="s">
        <v>599</v>
      </c>
      <c r="J305" s="179"/>
      <c r="K305" s="142"/>
      <c r="L305" s="141"/>
      <c r="M305" s="141" t="s">
        <v>722</v>
      </c>
      <c r="N305" s="153">
        <v>5360001001386</v>
      </c>
      <c r="O305" s="167">
        <v>44585</v>
      </c>
      <c r="P305" s="254"/>
    </row>
    <row r="306" spans="1:16" ht="16" customHeight="1">
      <c r="A306" s="207"/>
      <c r="B306" s="417" t="s">
        <v>1290</v>
      </c>
      <c r="C306" s="418"/>
      <c r="D306" s="223"/>
      <c r="E306" s="293"/>
      <c r="F306" s="293"/>
      <c r="G306" s="224"/>
      <c r="H306" s="211">
        <f>COUNTA(H112:H305)</f>
        <v>168</v>
      </c>
      <c r="I306" s="211">
        <f>COUNTA(I112:I305)</f>
        <v>164</v>
      </c>
      <c r="J306" s="385">
        <f>COUNTA(J112:J305)</f>
        <v>0</v>
      </c>
      <c r="K306" s="387"/>
      <c r="L306" s="211">
        <f>COUNTA(L112:L305)</f>
        <v>0</v>
      </c>
      <c r="M306" s="211">
        <f>COUNTA(M112:M305)</f>
        <v>101</v>
      </c>
      <c r="N306" s="212"/>
      <c r="O306" s="213"/>
      <c r="P306" s="254"/>
    </row>
    <row r="307" spans="1:16" ht="16" customHeight="1">
      <c r="A307" s="207"/>
      <c r="B307" s="419"/>
      <c r="C307" s="420"/>
      <c r="D307" s="225"/>
      <c r="E307" s="214"/>
      <c r="F307" s="214"/>
      <c r="G307" s="226"/>
      <c r="H307" s="385">
        <f>COUNTA(C112:C305)</f>
        <v>175</v>
      </c>
      <c r="I307" s="386"/>
      <c r="J307" s="386"/>
      <c r="K307" s="386"/>
      <c r="L307" s="386"/>
      <c r="M307" s="387"/>
      <c r="N307" s="215"/>
      <c r="O307" s="213"/>
      <c r="P307" s="254"/>
    </row>
    <row r="308" spans="1:16" ht="16" customHeight="1">
      <c r="B308" s="144"/>
      <c r="C308" s="144"/>
      <c r="D308" s="144"/>
      <c r="E308" s="144"/>
      <c r="F308" s="144"/>
      <c r="G308" s="144"/>
      <c r="H308" s="144"/>
      <c r="I308" s="144"/>
      <c r="J308" s="144"/>
      <c r="K308" s="144"/>
      <c r="L308" s="144"/>
      <c r="M308" s="144"/>
      <c r="N308" s="145"/>
      <c r="O308" s="129"/>
      <c r="P308" s="254"/>
    </row>
    <row r="309" spans="1:16" ht="14.5" customHeight="1">
      <c r="B309" s="388" t="s">
        <v>1291</v>
      </c>
      <c r="C309" s="389"/>
      <c r="D309" s="146"/>
      <c r="E309" s="146"/>
      <c r="F309" s="146"/>
      <c r="G309" s="146"/>
      <c r="H309" s="147">
        <f>H106+H306</f>
        <v>213</v>
      </c>
      <c r="I309" s="147">
        <f>I106+I306</f>
        <v>206</v>
      </c>
      <c r="J309" s="392">
        <f>J106+J306</f>
        <v>76</v>
      </c>
      <c r="K309" s="393"/>
      <c r="L309" s="147">
        <f>L106+L306</f>
        <v>73</v>
      </c>
      <c r="M309" s="147">
        <f>M106+M306</f>
        <v>119</v>
      </c>
      <c r="N309" s="147"/>
      <c r="O309" s="148"/>
      <c r="P309" s="272"/>
    </row>
    <row r="310" spans="1:16" ht="16.5" customHeight="1">
      <c r="B310" s="390"/>
      <c r="C310" s="391"/>
      <c r="D310" s="149"/>
      <c r="E310" s="149"/>
      <c r="F310" s="149"/>
      <c r="G310" s="149"/>
      <c r="H310" s="394">
        <f>H307+H107</f>
        <v>273</v>
      </c>
      <c r="I310" s="395"/>
      <c r="J310" s="395"/>
      <c r="K310" s="395"/>
      <c r="L310" s="395"/>
      <c r="M310" s="396"/>
      <c r="N310" s="150"/>
    </row>
  </sheetData>
  <mergeCells count="59">
    <mergeCell ref="J254:K254"/>
    <mergeCell ref="D106:G107"/>
    <mergeCell ref="J106:K106"/>
    <mergeCell ref="H107:M107"/>
    <mergeCell ref="B110:N110"/>
    <mergeCell ref="B111:N111"/>
    <mergeCell ref="J191:K191"/>
    <mergeCell ref="J192:K192"/>
    <mergeCell ref="J193:K193"/>
    <mergeCell ref="J194:K194"/>
    <mergeCell ref="J195:K195"/>
    <mergeCell ref="J164:K164"/>
    <mergeCell ref="J165:K165"/>
    <mergeCell ref="J168:K168"/>
    <mergeCell ref="J169:K169"/>
    <mergeCell ref="J185:K185"/>
    <mergeCell ref="O4:O5"/>
    <mergeCell ref="J5:K5"/>
    <mergeCell ref="B304:N304"/>
    <mergeCell ref="B306:C307"/>
    <mergeCell ref="J306:K306"/>
    <mergeCell ref="B302:N302"/>
    <mergeCell ref="J224:K224"/>
    <mergeCell ref="J187:K187"/>
    <mergeCell ref="J188:K188"/>
    <mergeCell ref="J189:K189"/>
    <mergeCell ref="J190:K190"/>
    <mergeCell ref="B6:L6"/>
    <mergeCell ref="J186:K186"/>
    <mergeCell ref="B104:N104"/>
    <mergeCell ref="B106:C107"/>
    <mergeCell ref="B115:N115"/>
    <mergeCell ref="B1:N1"/>
    <mergeCell ref="B3:N3"/>
    <mergeCell ref="G4:G5"/>
    <mergeCell ref="H4:L4"/>
    <mergeCell ref="N4:N5"/>
    <mergeCell ref="M4:M5"/>
    <mergeCell ref="B4:B5"/>
    <mergeCell ref="C4:C5"/>
    <mergeCell ref="D4:D5"/>
    <mergeCell ref="E4:E5"/>
    <mergeCell ref="F4:F5"/>
    <mergeCell ref="H307:M307"/>
    <mergeCell ref="B309:C310"/>
    <mergeCell ref="J309:K309"/>
    <mergeCell ref="H310:M310"/>
    <mergeCell ref="B282:N282"/>
    <mergeCell ref="B284:N284"/>
    <mergeCell ref="B287:N287"/>
    <mergeCell ref="B291:N291"/>
    <mergeCell ref="B289:N289"/>
    <mergeCell ref="J248:K248"/>
    <mergeCell ref="J249:K249"/>
    <mergeCell ref="J196:K196"/>
    <mergeCell ref="J197:K197"/>
    <mergeCell ref="J198:K198"/>
    <mergeCell ref="J246:K246"/>
    <mergeCell ref="J247:K247"/>
  </mergeCells>
  <phoneticPr fontId="7"/>
  <pageMargins left="0.7" right="0.7" top="0.75" bottom="0.75" header="0.3" footer="0.3"/>
  <pageSetup paperSize="9" scale="44" fitToHeight="0"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マスターデータ（非公表）</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