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1_測量\記載例\"/>
    </mc:Choice>
  </mc:AlternateContent>
  <xr:revisionPtr revIDLastSave="0" documentId="13_ncr:1_{C940FAF8-585A-4B7D-950B-B05EE0B2D0BB}" xr6:coauthVersionLast="47" xr6:coauthVersionMax="47" xr10:uidLastSave="{00000000-0000-0000-0000-000000000000}"/>
  <bookViews>
    <workbookView xWindow="0" yWindow="-16320" windowWidth="29040" windowHeight="15720" firstSheet="1" activeTab="3" xr2:uid="{00000000-000D-0000-FFFF-FFFF00000000}"/>
  </bookViews>
  <sheets>
    <sheet name="財務に関する報告書（表紙）" sheetId="34" r:id="rId1"/>
    <sheet name="営業経歴書" sheetId="40" r:id="rId2"/>
    <sheet name="財務事項一覧表（法人）" sheetId="33" r:id="rId3"/>
    <sheet name="完成測量原価報告書 " sheetId="35" r:id="rId4"/>
    <sheet name="貸借対照表及び損益計算書（法人）" sheetId="42" r:id="rId5"/>
    <sheet name="納税証明書" sheetId="41" r:id="rId6"/>
    <sheet name="人数変更した場合のみ　 使用人数" sheetId="36" r:id="rId7"/>
  </sheets>
  <definedNames>
    <definedName name="_xlnm._FilterDatabase" localSheetId="0" hidden="1">'財務に関する報告書（表紙）'!$C$9:$P$14</definedName>
    <definedName name="_xlnm._FilterDatabase" localSheetId="2" hidden="1">'財務事項一覧表（法人）'!$A$1:$AU$41</definedName>
    <definedName name="_xlnm.Print_Area" localSheetId="1">営業経歴書!$A$1:$AA$36</definedName>
    <definedName name="_xlnm.Print_Area" localSheetId="3">'完成測量原価報告書 '!$A$1:$X$62</definedName>
    <definedName name="_xlnm.Print_Area" localSheetId="0">'財務に関する報告書（表紙）'!$A$1:$AS$60</definedName>
    <definedName name="_xlnm.Print_Area" localSheetId="2">'財務事項一覧表（法人）'!$A$1:$AW$44</definedName>
    <definedName name="_xlnm.Print_Area" localSheetId="6">'人数変更した場合のみ　 使用人数'!$A$1:$L$50</definedName>
    <definedName name="_xlnm.Print_Area" localSheetId="4">'貸借対照表及び損益計算書（法人）'!$A$1:$W$36</definedName>
    <definedName name="_xlnm.Print_Area" localSheetId="5">納税証明書!$A$1:$F$32</definedName>
    <definedName name="Z_B586844D_DEA4_4AD8_B356_2DCB631EE97D_.wvu.PrintArea" localSheetId="3" hidden="1">'完成測量原価報告書 '!$A$1:$Y$55</definedName>
    <definedName name="Z_B586844D_DEA4_4AD8_B356_2DCB631EE97D_.wvu.PrintArea" localSheetId="4" hidden="1">'貸借対照表及び損益計算書（法人）'!$A$1:$Y$2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0" i="35" l="1"/>
  <c r="G13" i="40"/>
  <c r="G12" i="40"/>
  <c r="G11" i="40"/>
  <c r="G10" i="40"/>
  <c r="G9" i="40"/>
  <c r="BA31" i="33"/>
  <c r="AX29" i="33" s="1"/>
  <c r="S51" i="36"/>
  <c r="M52" i="36" s="1"/>
  <c r="J48" i="36"/>
  <c r="G50" i="36"/>
  <c r="P53" i="36"/>
  <c r="M50" i="36" s="1"/>
  <c r="D50" i="36"/>
  <c r="P50" i="36"/>
  <c r="AN3" i="33"/>
  <c r="AJ3" i="33"/>
  <c r="AF3" i="33"/>
  <c r="AC3" i="33"/>
  <c r="N53" i="36"/>
  <c r="J14" i="36"/>
  <c r="J50" i="36" s="1"/>
  <c r="BB2" i="33"/>
  <c r="AX32" i="33"/>
  <c r="K4" i="35"/>
  <c r="K3" i="35"/>
  <c r="J15" i="36"/>
  <c r="J16" i="36"/>
  <c r="J17" i="36"/>
  <c r="J18" i="36"/>
  <c r="J19" i="36"/>
  <c r="J20" i="36"/>
  <c r="J21" i="36"/>
  <c r="J22" i="36"/>
  <c r="J23" i="36"/>
  <c r="J24" i="36"/>
  <c r="J25" i="36"/>
  <c r="J26" i="36"/>
  <c r="J27" i="36"/>
  <c r="J28" i="36"/>
  <c r="J29" i="36"/>
  <c r="J30" i="36"/>
  <c r="J31" i="36"/>
  <c r="J32" i="36"/>
  <c r="J33" i="36"/>
  <c r="J34" i="36"/>
  <c r="J35" i="36"/>
  <c r="J36" i="36"/>
  <c r="J37" i="36"/>
  <c r="J38" i="36"/>
  <c r="J39" i="36"/>
  <c r="J40" i="36"/>
  <c r="J41" i="36"/>
  <c r="J42" i="36"/>
  <c r="J43" i="36"/>
  <c r="J44" i="36"/>
  <c r="J45" i="36"/>
  <c r="J46" i="36"/>
  <c r="J47" i="36"/>
  <c r="J49" i="36"/>
  <c r="W39" i="34"/>
  <c r="P6" i="35"/>
  <c r="P4" i="35"/>
  <c r="P3" i="35"/>
  <c r="N4" i="35"/>
  <c r="N3" i="35"/>
  <c r="L4" i="35"/>
  <c r="AC4" i="35"/>
  <c r="Y4" i="35"/>
  <c r="L3" i="35"/>
  <c r="AC3" i="35" s="1"/>
  <c r="Y3" i="35" s="1"/>
  <c r="AZ19" i="33"/>
  <c r="AZ5" i="33"/>
  <c r="AC50" i="35"/>
  <c r="Y50" i="35" s="1"/>
  <c r="AA50" i="35"/>
  <c r="AB50" i="35"/>
  <c r="AA45" i="35"/>
  <c r="AB45" i="35" s="1"/>
  <c r="AC13" i="35"/>
  <c r="Y13" i="35" s="1"/>
  <c r="AA13" i="35"/>
  <c r="AB13" i="35"/>
  <c r="N50" i="36"/>
  <c r="BA15" i="33"/>
  <c r="H7" i="36"/>
  <c r="K7" i="36"/>
  <c r="H6" i="36"/>
  <c r="S50" i="36" s="1"/>
  <c r="M51" i="36" s="1"/>
  <c r="K6" i="36"/>
  <c r="AA52" i="35"/>
  <c r="Y51" i="35"/>
  <c r="BA23" i="33"/>
  <c r="AX22" i="33"/>
  <c r="BA36" i="33"/>
  <c r="AX31" i="33" s="1"/>
  <c r="AZ36" i="33"/>
  <c r="AZ31" i="33"/>
  <c r="AZ23" i="33"/>
  <c r="AZ27" i="33"/>
  <c r="BA27" i="33"/>
  <c r="AX26" i="33"/>
  <c r="BA19" i="33"/>
  <c r="AX21" i="33"/>
  <c r="AZ15" i="33"/>
  <c r="AX4" i="33"/>
  <c r="BA11" i="33"/>
  <c r="AX12" i="33"/>
  <c r="AZ11" i="33"/>
  <c r="BA8" i="33"/>
  <c r="AZ8" i="33"/>
  <c r="AX9" i="33" s="1"/>
  <c r="BA5" i="33"/>
  <c r="AX5" i="33" s="1"/>
  <c r="AA17" i="35"/>
  <c r="AB17" i="35" s="1"/>
  <c r="AC17" i="35"/>
  <c r="AA18" i="35"/>
  <c r="Y18" i="35"/>
  <c r="AC45" i="35"/>
  <c r="Y45" i="35"/>
  <c r="Y17" i="35"/>
  <c r="M49" i="36"/>
  <c r="N1"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C2" authorId="0" shapeId="0" xr:uid="{00000000-0006-0000-0000-000001000000}">
      <text>
        <r>
          <rPr>
            <sz val="10"/>
            <color indexed="81"/>
            <rFont val="MS P ゴシック"/>
            <family val="3"/>
            <charset val="128"/>
          </rPr>
          <t xml:space="preserve">  発送日（ポスト投函日）現在の日付を記入ください。</t>
        </r>
      </text>
    </comment>
    <comment ref="R5" authorId="0" shapeId="0" xr:uid="{00000000-0006-0000-0000-000002000000}">
      <text>
        <r>
          <rPr>
            <sz val="10"/>
            <color indexed="81"/>
            <rFont val="MS P ゴシック"/>
            <family val="3"/>
            <charset val="128"/>
          </rPr>
          <t>・「第１項」選択
　使用人数、営業所ごとの測量士・測　　　
　量士補の数を変更しない場合。
・「第１項・第２項」選択
　使用人数、営業所ごとの測量士・測
　量士補の数を変更する場合。</t>
        </r>
      </text>
    </comment>
    <comment ref="AD9" authorId="0" shapeId="0" xr:uid="{00000000-0006-0000-0000-000003000000}">
      <text>
        <r>
          <rPr>
            <sz val="10"/>
            <color indexed="81"/>
            <rFont val="MS P ゴシック"/>
            <family val="3"/>
            <charset val="128"/>
          </rPr>
          <t>　創業から何回目の決算期かを記載ください。</t>
        </r>
      </text>
    </comment>
    <comment ref="AB28" authorId="0" shapeId="0" xr:uid="{00000000-0006-0000-0000-000004000000}">
      <text>
        <r>
          <rPr>
            <sz val="10"/>
            <color indexed="10"/>
            <rFont val="MS P ゴシック"/>
            <family val="3"/>
            <charset val="128"/>
          </rPr>
          <t>　</t>
        </r>
        <r>
          <rPr>
            <sz val="10"/>
            <color indexed="81"/>
            <rFont val="MS P ゴシック"/>
            <family val="3"/>
            <charset val="128"/>
          </rPr>
          <t>本店を測量業登録している場合は、本店の所在する都道府県も記載ください。同一都道府県に複数営業所が所在する場合も、都道府県は重複しないように記載ください。</t>
        </r>
      </text>
    </comment>
    <comment ref="AE43" authorId="0" shapeId="0" xr:uid="{00000000-0006-0000-0000-000005000000}">
      <text>
        <r>
          <rPr>
            <sz val="10"/>
            <color indexed="81"/>
            <rFont val="MS P ゴシック"/>
            <family val="3"/>
            <charset val="128"/>
          </rPr>
          <t>　現在（最新）の登録番号・登録年月日を記載ください。
　ご不明の場合、国土交通省ホームページでご確認いただけます。（http://www.mlit.go.jp/totikensangyo/const/totikensangyo_const_tk2_000059.html）</t>
        </r>
      </text>
    </comment>
    <comment ref="L49" authorId="0" shapeId="0" xr:uid="{00000000-0006-0000-0000-000006000000}">
      <text>
        <r>
          <rPr>
            <sz val="10"/>
            <color indexed="81"/>
            <rFont val="MS P ゴシック"/>
            <family val="3"/>
            <charset val="128"/>
          </rPr>
          <t>　問い合わせを行う場合がありますので、必ず記載ください。
　また、一般の方の閲覧に供しますので、個人の携帯電話番号の記入はご注意ください。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2" authorId="0" shapeId="0" xr:uid="{00000000-0006-0000-0100-000001000000}">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4" authorId="0" shapeId="0" xr:uid="{00000000-0006-0000-0100-000002000000}">
      <text>
        <r>
          <rPr>
            <sz val="9"/>
            <color indexed="81"/>
            <rFont val="MS P ゴシック"/>
            <family val="3"/>
            <charset val="128"/>
          </rPr>
          <t>　注文者の名称を記載ください。
　下請測量は、下請契約の相手方である元請者を記載ください｡</t>
        </r>
      </text>
    </comment>
    <comment ref="D4" authorId="0" shapeId="0" xr:uid="{00000000-0006-0000-0100-000003000000}">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00000000-0006-0000-0100-000004000000}">
      <text>
        <r>
          <rPr>
            <sz val="9"/>
            <color indexed="81"/>
            <rFont val="MS P ゴシック"/>
            <family val="3"/>
            <charset val="128"/>
          </rPr>
          <t>　測量地域欄は、都道府県と市町村名を記載ください。
　※○○郡や○○地先等は必要ありません。</t>
        </r>
      </text>
    </comment>
    <comment ref="F4" authorId="0" shapeId="0" xr:uid="{00000000-0006-0000-0100-000005000000}">
      <text>
        <r>
          <rPr>
            <sz val="9"/>
            <color indexed="81"/>
            <rFont val="MS P ゴシック"/>
            <family val="3"/>
            <charset val="128"/>
          </rPr>
          <t>　請負代金の額は千円単位で消費税込の金額を記載ください。</t>
        </r>
      </text>
    </comment>
    <comment ref="L4" authorId="0" shapeId="0" xr:uid="{00000000-0006-0000-0100-000006000000}">
      <text>
        <r>
          <rPr>
            <b/>
            <sz val="9"/>
            <color indexed="81"/>
            <rFont val="MS P ゴシック"/>
            <family val="3"/>
            <charset val="128"/>
          </rPr>
          <t>　</t>
        </r>
        <r>
          <rPr>
            <sz val="9"/>
            <color indexed="81"/>
            <rFont val="MS P ゴシック"/>
            <family val="3"/>
            <charset val="128"/>
          </rPr>
          <t>提出日直前事業年度に完成したものを記載ください。</t>
        </r>
      </text>
    </comment>
    <comment ref="B6" authorId="0" shapeId="0" xr:uid="{00000000-0006-0000-0100-000007000000}">
      <text>
        <r>
          <rPr>
            <sz val="9"/>
            <color indexed="81"/>
            <rFont val="MS P ゴシック"/>
            <family val="3"/>
            <charset val="128"/>
          </rPr>
          <t>　測量法に規定する測量業の実績がない場合は「測量の実績がないため記載できない」と記載ください。</t>
        </r>
      </text>
    </comment>
    <comment ref="C15" authorId="0" shapeId="0" xr:uid="{00000000-0006-0000-0100-000008000000}">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00000000-0006-0000-0100-000009000000}">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A2" authorId="0" shapeId="0" xr:uid="{00000000-0006-0000-0200-000001000000}">
      <text>
        <r>
          <rPr>
            <sz val="9"/>
            <color indexed="81"/>
            <rFont val="MS P ゴシック"/>
            <family val="3"/>
            <charset val="128"/>
          </rPr>
          <t>　</t>
        </r>
        <r>
          <rPr>
            <sz val="10"/>
            <color indexed="81"/>
            <rFont val="MS P ゴシック"/>
            <family val="3"/>
            <charset val="128"/>
          </rPr>
          <t xml:space="preserve">各科目及び科目の合計の欄には決算書から統一的に端数処理（切り捨て又は四捨五入）した金額を直接転記ください。
</t>
        </r>
        <r>
          <rPr>
            <sz val="10"/>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AT18" authorId="0" shapeId="0" xr:uid="{00000000-0006-0000-0200-000003000000}">
      <text>
        <r>
          <rPr>
            <sz val="10"/>
            <color indexed="81"/>
            <rFont val="MS P ゴシック"/>
            <family val="3"/>
            <charset val="128"/>
          </rPr>
          <t>　当該決算年度の測量法に規定する測量業（完了）のみの売上額</t>
        </r>
        <r>
          <rPr>
            <sz val="10"/>
            <color indexed="81"/>
            <rFont val="MS P ゴシック"/>
            <family val="3"/>
            <charset val="128"/>
          </rPr>
          <t>を記載ください。</t>
        </r>
      </text>
    </comment>
    <comment ref="AT20" authorId="0" shapeId="0" xr:uid="{00000000-0006-0000-0200-000004000000}">
      <text>
        <r>
          <rPr>
            <sz val="9"/>
            <color indexed="81"/>
            <rFont val="MS P ゴシック"/>
            <family val="3"/>
            <charset val="128"/>
          </rPr>
          <t>　</t>
        </r>
        <r>
          <rPr>
            <sz val="10"/>
            <color indexed="81"/>
            <rFont val="MS P ゴシック"/>
            <family val="3"/>
            <charset val="128"/>
          </rPr>
          <t>当該決算年度の測量法に規定する測量業（完了）のみの売上原価を記載ください。
　完成測量原価報告書の完成測量原価と一致します。</t>
        </r>
      </text>
    </comment>
    <comment ref="AT32" authorId="0" shapeId="0" xr:uid="{00000000-0006-0000-0200-000005000000}">
      <text>
        <r>
          <rPr>
            <sz val="9"/>
            <color indexed="81"/>
            <rFont val="MS P ゴシック"/>
            <family val="3"/>
            <charset val="128"/>
          </rPr>
          <t>　</t>
        </r>
        <r>
          <rPr>
            <sz val="10"/>
            <color indexed="81"/>
            <rFont val="MS P ゴシック"/>
            <family val="3"/>
            <charset val="128"/>
          </rPr>
          <t>「税込方式」又は「税抜方式」を記載ください。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1" authorId="0" shapeId="0" xr:uid="{C49ACFA9-3E2E-4046-BABA-1AE12829EAEB}">
      <text>
        <r>
          <rPr>
            <sz val="8"/>
            <color indexed="81"/>
            <rFont val="MS P ゴシック"/>
            <family val="3"/>
            <charset val="128"/>
          </rPr>
          <t xml:space="preserve">　各科目及び科目の合計の欄には決算書から統一的に端数処理（切り捨て又は四捨五入）した金額を直接転記ください。
</t>
        </r>
        <r>
          <rPr>
            <sz val="8"/>
            <color indexed="8"/>
            <rFont val="MS P ゴシック"/>
            <family val="3"/>
            <charset val="128"/>
          </rPr>
          <t>　各科目及び科目の合計額が表面上の計算と整合しないこともありますが、合計額についても本来の決算額を端数処理した形で記載したものであれば問題ありません。　（計算が合わない場合はNGが表示されますが、印刷は可能です）</t>
        </r>
      </text>
    </comment>
    <comment ref="B2" authorId="0" shapeId="0" xr:uid="{00000000-0006-0000-0300-000002000000}">
      <text>
        <r>
          <rPr>
            <sz val="9"/>
            <color indexed="81"/>
            <rFont val="MS P ゴシック"/>
            <family val="3"/>
            <charset val="128"/>
          </rPr>
          <t>　測量に関する原価のみを記載ください（他の業種に関する原価は除きます）。</t>
        </r>
      </text>
    </comment>
    <comment ref="D26" authorId="0" shapeId="0" xr:uid="{00000000-0006-0000-0300-000003000000}">
      <text>
        <r>
          <rPr>
            <sz val="9"/>
            <color indexed="81"/>
            <rFont val="MS P ゴシック"/>
            <family val="3"/>
            <charset val="128"/>
          </rPr>
          <t>　様式に定めのない科目がある場合、見え消しで記載ください。
　※以降同様です。</t>
        </r>
      </text>
    </comment>
    <comment ref="T45" authorId="0" shapeId="0" xr:uid="{00000000-0006-0000-0300-000004000000}">
      <text>
        <r>
          <rPr>
            <sz val="9"/>
            <color indexed="81"/>
            <rFont val="MS P ゴシック"/>
            <family val="3"/>
            <charset val="128"/>
          </rPr>
          <t>　決算書等に記載された数字を端数処理して転記ください。各科目を足し合わせた結果を記載しないでください。</t>
        </r>
      </text>
    </comment>
    <comment ref="T46" authorId="0" shapeId="0" xr:uid="{00000000-0006-0000-0300-000005000000}">
      <text>
        <r>
          <rPr>
            <sz val="9"/>
            <color indexed="81"/>
            <rFont val="MS P ゴシック"/>
            <family val="3"/>
            <charset val="128"/>
          </rPr>
          <t>　期首仕掛品棚卸高や期末仕掛品棚卸高等、定めのない科目については、余白を利用して記載ください。</t>
        </r>
      </text>
    </comment>
    <comment ref="T50" authorId="0" shapeId="0" xr:uid="{00000000-0006-0000-0300-000006000000}">
      <text>
        <r>
          <rPr>
            <sz val="9"/>
            <color indexed="81"/>
            <rFont val="MS P ゴシック"/>
            <family val="3"/>
            <charset val="128"/>
          </rPr>
          <t>　損益計算書の完成測量原価と一致します。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500-000001000000}">
      <text>
        <r>
          <rPr>
            <sz val="9"/>
            <color indexed="81"/>
            <rFont val="MS P ゴシック"/>
            <family val="3"/>
            <charset val="128"/>
          </rPr>
          <t>　提出する財務諸表に対応する事業年度分にかかる税務署発行の法人税の納税証明書その１（原本）（国税分、納付済額が０円でも添付のこと）を添付ください。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千頭 総一郎</author>
  </authors>
  <commentList>
    <comment ref="B3" authorId="0" shapeId="0" xr:uid="{00000000-0006-0000-0600-000001000000}">
      <text>
        <r>
          <rPr>
            <sz val="9"/>
            <color indexed="81"/>
            <rFont val="MS P ゴシック"/>
            <family val="3"/>
            <charset val="128"/>
          </rPr>
          <t>　新規登録申請、更新登録申請又は前年度の財務報告に添付された内容と変更があった場合のみ作成が必要です。
　変更がない場合は、作成の必要はありません。</t>
        </r>
      </text>
    </comment>
    <comment ref="C4" authorId="0" shapeId="0" xr:uid="{00000000-0006-0000-0600-000002000000}">
      <text>
        <r>
          <rPr>
            <sz val="9"/>
            <color indexed="81"/>
            <rFont val="MS P ゴシック"/>
            <family val="3"/>
            <charset val="128"/>
          </rPr>
          <t>　測量業務に従事している人数（事業主を含む）を記載ください。
　従って、他の事業に専任で従事する者（建設コンサルタント・地質調査業の技術管理者等）は含めないでください｡</t>
        </r>
      </text>
    </comment>
    <comment ref="B12" authorId="0" shapeId="0" xr:uid="{00000000-0006-0000-0600-000003000000}">
      <text>
        <r>
          <rPr>
            <sz val="9"/>
            <color indexed="81"/>
            <rFont val="MS P ゴシック"/>
            <family val="3"/>
            <charset val="128"/>
          </rPr>
          <t>　登録を受けている営業所ごとに、主として測量業務に従事している測量士及び測量士補（事業主を含む）の人数を記載ください。</t>
        </r>
      </text>
    </comment>
    <comment ref="B13" authorId="0" shapeId="0" xr:uid="{00000000-0006-0000-0600-000004000000}">
      <text>
        <r>
          <rPr>
            <sz val="9"/>
            <color indexed="81"/>
            <rFont val="MS P ゴシック"/>
            <family val="3"/>
            <charset val="128"/>
          </rPr>
          <t>　測量業の登録をしていない営業所（報告書表紙で選択した営業所以外）は記載しないでください。</t>
        </r>
      </text>
    </comment>
  </commentList>
</comments>
</file>

<file path=xl/sharedStrings.xml><?xml version="1.0" encoding="utf-8"?>
<sst xmlns="http://schemas.openxmlformats.org/spreadsheetml/2006/main" count="306" uniqueCount="240">
  <si>
    <t>営　業　経　歴　書</t>
    <rPh sb="0" eb="1">
      <t>エイ</t>
    </rPh>
    <rPh sb="2" eb="3">
      <t>ギョウ</t>
    </rPh>
    <rPh sb="4" eb="5">
      <t>キョウ</t>
    </rPh>
    <rPh sb="6" eb="7">
      <t>レキ</t>
    </rPh>
    <rPh sb="8" eb="9">
      <t>ショ</t>
    </rPh>
    <phoneticPr fontId="20"/>
  </si>
  <si>
    <t>注 文 者 名</t>
    <rPh sb="0" eb="1">
      <t>チュウ</t>
    </rPh>
    <rPh sb="2" eb="3">
      <t>ブン</t>
    </rPh>
    <rPh sb="4" eb="5">
      <t>シャ</t>
    </rPh>
    <rPh sb="6" eb="7">
      <t>メイ</t>
    </rPh>
    <phoneticPr fontId="20"/>
  </si>
  <si>
    <t>測 量 名</t>
    <rPh sb="0" eb="1">
      <t>ハカリ</t>
    </rPh>
    <rPh sb="2" eb="3">
      <t>リョウ</t>
    </rPh>
    <rPh sb="4" eb="5">
      <t>メイ</t>
    </rPh>
    <phoneticPr fontId="20"/>
  </si>
  <si>
    <t>測量地域</t>
    <rPh sb="0" eb="2">
      <t>ソクリョウ</t>
    </rPh>
    <rPh sb="2" eb="4">
      <t>チイキ</t>
    </rPh>
    <phoneticPr fontId="20"/>
  </si>
  <si>
    <t>請負代金の額</t>
    <rPh sb="0" eb="2">
      <t>ウケオイ</t>
    </rPh>
    <rPh sb="2" eb="4">
      <t>ダイキン</t>
    </rPh>
    <rPh sb="5" eb="6">
      <t>ガク</t>
    </rPh>
    <phoneticPr fontId="20"/>
  </si>
  <si>
    <t>着手年月</t>
    <rPh sb="0" eb="2">
      <t>チャクシュ</t>
    </rPh>
    <rPh sb="2" eb="4">
      <t>ネンゲツ</t>
    </rPh>
    <phoneticPr fontId="20"/>
  </si>
  <si>
    <t>完成年月</t>
    <rPh sb="0" eb="2">
      <t>カンセイ</t>
    </rPh>
    <rPh sb="2" eb="4">
      <t>ネンゲツ</t>
    </rPh>
    <phoneticPr fontId="20"/>
  </si>
  <si>
    <t>営　　　業　　　の　　　沿　　　革</t>
    <rPh sb="0" eb="1">
      <t>エイ</t>
    </rPh>
    <rPh sb="4" eb="5">
      <t>ギョウ</t>
    </rPh>
    <rPh sb="12" eb="13">
      <t>エン</t>
    </rPh>
    <rPh sb="16" eb="17">
      <t>カワ</t>
    </rPh>
    <phoneticPr fontId="20"/>
  </si>
  <si>
    <t>創　　業</t>
    <rPh sb="0" eb="1">
      <t>キズ</t>
    </rPh>
    <rPh sb="3" eb="4">
      <t>ギョウ</t>
    </rPh>
    <phoneticPr fontId="20"/>
  </si>
  <si>
    <t>記載要領</t>
    <rPh sb="0" eb="1">
      <t>キ</t>
    </rPh>
    <rPh sb="1" eb="2">
      <t>ミツル</t>
    </rPh>
    <rPh sb="2" eb="4">
      <t>ヨウリョウ</t>
    </rPh>
    <phoneticPr fontId="20"/>
  </si>
  <si>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0"/>
  </si>
  <si>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0"/>
  </si>
  <si>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0"/>
  </si>
  <si>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0"/>
  </si>
  <si>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0"/>
  </si>
  <si>
    <t>　　出資の変更を記載すること。</t>
    <rPh sb="2" eb="4">
      <t>シュッシ</t>
    </rPh>
    <rPh sb="5" eb="7">
      <t>ヘンコウ</t>
    </rPh>
    <rPh sb="8" eb="10">
      <t>キサイ</t>
    </rPh>
    <phoneticPr fontId="20"/>
  </si>
  <si>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0"/>
  </si>
  <si>
    <t>第</t>
    <rPh sb="0" eb="1">
      <t>ダイ</t>
    </rPh>
    <phoneticPr fontId="20"/>
  </si>
  <si>
    <t>期</t>
    <rPh sb="0" eb="1">
      <t>キ</t>
    </rPh>
    <phoneticPr fontId="20"/>
  </si>
  <si>
    <t>千円</t>
    <rPh sb="0" eb="2">
      <t>センエン</t>
    </rPh>
    <phoneticPr fontId="20"/>
  </si>
  <si>
    <t>自</t>
    <rPh sb="0" eb="1">
      <t>ジ</t>
    </rPh>
    <phoneticPr fontId="20"/>
  </si>
  <si>
    <t>至</t>
    <rPh sb="0" eb="1">
      <t>イタ</t>
    </rPh>
    <phoneticPr fontId="20"/>
  </si>
  <si>
    <t>月</t>
    <rPh sb="0" eb="1">
      <t>ガツ</t>
    </rPh>
    <phoneticPr fontId="20"/>
  </si>
  <si>
    <t>（会社名）</t>
    <rPh sb="1" eb="4">
      <t>カイシャメイ</t>
    </rPh>
    <phoneticPr fontId="20"/>
  </si>
  <si>
    <t>Ⅰ 人件費</t>
    <phoneticPr fontId="20"/>
  </si>
  <si>
    <t>　人件費計</t>
    <phoneticPr fontId="20"/>
  </si>
  <si>
    <t>Ⅱ 外注費</t>
    <phoneticPr fontId="20"/>
  </si>
  <si>
    <t>　外注費計</t>
    <phoneticPr fontId="20"/>
  </si>
  <si>
    <t>Ⅲ 材料費</t>
    <phoneticPr fontId="20"/>
  </si>
  <si>
    <t>Ⅳ 経　費</t>
    <phoneticPr fontId="20"/>
  </si>
  <si>
    <t xml:space="preserve">  経費計</t>
    <phoneticPr fontId="20"/>
  </si>
  <si>
    <t xml:space="preserve">  完成測量原価</t>
    <phoneticPr fontId="20"/>
  </si>
  <si>
    <t>２　勘定科目の分類は、国土交通大臣が定めるところによること。</t>
    <phoneticPr fontId="20"/>
  </si>
  <si>
    <t>記載要領</t>
  </si>
  <si>
    <t>退職金</t>
  </si>
  <si>
    <t>雑　給</t>
  </si>
  <si>
    <t>福利厚生費</t>
  </si>
  <si>
    <t>旅費交通費</t>
  </si>
  <si>
    <t>車両費</t>
  </si>
  <si>
    <t>消耗品費</t>
  </si>
  <si>
    <t>図書費</t>
  </si>
  <si>
    <t>地代家賃</t>
  </si>
  <si>
    <t>水道光熱費</t>
  </si>
  <si>
    <t>修繕維持費</t>
  </si>
  <si>
    <t>保険料</t>
  </si>
  <si>
    <t>賃借料</t>
  </si>
  <si>
    <t>交際費</t>
  </si>
  <si>
    <t>会議費</t>
  </si>
  <si>
    <t>雑　費</t>
  </si>
  <si>
    <t>法定福利費</t>
  </si>
  <si>
    <t>通勤費</t>
  </si>
  <si>
    <t>測量外注費</t>
  </si>
  <si>
    <t>外注加工費</t>
  </si>
  <si>
    <t>機械等経費</t>
  </si>
  <si>
    <t>通信運搬費</t>
  </si>
  <si>
    <t xml:space="preserve">租税公課 </t>
  </si>
  <si>
    <t>運航関係費</t>
  </si>
  <si>
    <t>補償費</t>
  </si>
  <si>
    <t>減価償却費</t>
  </si>
  <si>
    <t>記載すること。</t>
  </si>
  <si>
    <t>登録第</t>
    <rPh sb="0" eb="2">
      <t>トウロク</t>
    </rPh>
    <rPh sb="2" eb="3">
      <t>ダイ</t>
    </rPh>
    <phoneticPr fontId="20"/>
  </si>
  <si>
    <t>年</t>
    <rPh sb="0" eb="1">
      <t>ネン</t>
    </rPh>
    <phoneticPr fontId="20"/>
  </si>
  <si>
    <t>月</t>
    <rPh sb="0" eb="1">
      <t>ツキ</t>
    </rPh>
    <phoneticPr fontId="20"/>
  </si>
  <si>
    <t>日</t>
    <rPh sb="0" eb="1">
      <t>ニチ</t>
    </rPh>
    <phoneticPr fontId="20"/>
  </si>
  <si>
    <t>令和</t>
    <rPh sb="0" eb="2">
      <t>レイワ</t>
    </rPh>
    <phoneticPr fontId="20"/>
  </si>
  <si>
    <t>資産合計＝負債合計＋純資産合計</t>
    <phoneticPr fontId="20"/>
  </si>
  <si>
    <t>経常利益</t>
    <rPh sb="0" eb="2">
      <t>ケイジョウ</t>
    </rPh>
    <rPh sb="2" eb="4">
      <t>リエキ</t>
    </rPh>
    <phoneticPr fontId="20"/>
  </si>
  <si>
    <t>営業利益＋営業外収益－営業外費用</t>
    <rPh sb="0" eb="2">
      <t>エイギョウ</t>
    </rPh>
    <rPh sb="2" eb="4">
      <t>リエキ</t>
    </rPh>
    <phoneticPr fontId="20"/>
  </si>
  <si>
    <t>税引前当期純利益</t>
    <rPh sb="0" eb="2">
      <t>ゼイビキ</t>
    </rPh>
    <rPh sb="2" eb="3">
      <t>マエ</t>
    </rPh>
    <rPh sb="3" eb="5">
      <t>トウキ</t>
    </rPh>
    <rPh sb="5" eb="8">
      <t>ジュンリエキ</t>
    </rPh>
    <phoneticPr fontId="20"/>
  </si>
  <si>
    <t>経常利益＋特別利益－特別損失</t>
    <rPh sb="0" eb="2">
      <t>ケイジョウ</t>
    </rPh>
    <rPh sb="2" eb="4">
      <t>リエキ</t>
    </rPh>
    <phoneticPr fontId="20"/>
  </si>
  <si>
    <t>当期純利益（当期純損失）</t>
    <rPh sb="0" eb="2">
      <t>トウキ</t>
    </rPh>
    <rPh sb="2" eb="5">
      <t>ジュンリエキ</t>
    </rPh>
    <rPh sb="6" eb="8">
      <t>トウキ</t>
    </rPh>
    <rPh sb="8" eb="9">
      <t>ジュン</t>
    </rPh>
    <rPh sb="9" eb="11">
      <t>ソンシツ</t>
    </rPh>
    <phoneticPr fontId="20"/>
  </si>
  <si>
    <t>税引前当期純利益-法人税等</t>
    <phoneticPr fontId="20"/>
  </si>
  <si>
    <t>別表第十三（第十四条関係）</t>
    <rPh sb="0" eb="2">
      <t>ベッピョウ</t>
    </rPh>
    <rPh sb="2" eb="3">
      <t>ダイ</t>
    </rPh>
    <rPh sb="3" eb="5">
      <t>ジュウサン</t>
    </rPh>
    <rPh sb="6" eb="7">
      <t>ダイ</t>
    </rPh>
    <rPh sb="7" eb="9">
      <t>ジュウヨン</t>
    </rPh>
    <rPh sb="9" eb="10">
      <t>ジョウ</t>
    </rPh>
    <rPh sb="10" eb="12">
      <t>カンケイ</t>
    </rPh>
    <phoneticPr fontId="34"/>
  </si>
  <si>
    <t>(用紙の寸法は、日本産業規格A4とする。)</t>
    <rPh sb="1" eb="3">
      <t>ヨウシ</t>
    </rPh>
    <rPh sb="4" eb="6">
      <t>スンポウ</t>
    </rPh>
    <rPh sb="8" eb="10">
      <t>ニホン</t>
    </rPh>
    <rPh sb="10" eb="12">
      <t>サンギョウ</t>
    </rPh>
    <rPh sb="12" eb="14">
      <t>キカク</t>
    </rPh>
    <phoneticPr fontId="34"/>
  </si>
  <si>
    <t>財務事項一覧表</t>
    <rPh sb="0" eb="2">
      <t>ザイム</t>
    </rPh>
    <rPh sb="2" eb="4">
      <t>ジコウ</t>
    </rPh>
    <rPh sb="4" eb="6">
      <t>イチラン</t>
    </rPh>
    <rPh sb="6" eb="7">
      <t>ヒョウ</t>
    </rPh>
    <phoneticPr fontId="34"/>
  </si>
  <si>
    <t>（単位：千円）</t>
    <rPh sb="1" eb="3">
      <t>タンイ</t>
    </rPh>
    <rPh sb="4" eb="6">
      <t>センエン</t>
    </rPh>
    <phoneticPr fontId="34"/>
  </si>
  <si>
    <t>貸借対照表</t>
    <rPh sb="0" eb="2">
      <t>タイシャク</t>
    </rPh>
    <rPh sb="2" eb="5">
      <t>タイショウヒョウ</t>
    </rPh>
    <phoneticPr fontId="34"/>
  </si>
  <si>
    <t>損益計算書</t>
    <rPh sb="0" eb="2">
      <t>ソンエキ</t>
    </rPh>
    <rPh sb="2" eb="5">
      <t>ケイサンショ</t>
    </rPh>
    <phoneticPr fontId="34"/>
  </si>
  <si>
    <t>　消費税及び地方消費税に相当する額の会計処理の方法</t>
  </si>
  <si>
    <t>日提出</t>
    <rPh sb="0" eb="1">
      <t>ニチ</t>
    </rPh>
    <rPh sb="1" eb="3">
      <t>テイシュツ</t>
    </rPh>
    <phoneticPr fontId="20"/>
  </si>
  <si>
    <t>測量法第55条の8</t>
    <phoneticPr fontId="20"/>
  </si>
  <si>
    <t>の規定に基づく書類</t>
    <phoneticPr fontId="20"/>
  </si>
  <si>
    <t xml:space="preserve"> </t>
    <phoneticPr fontId="20"/>
  </si>
  <si>
    <t>決算期</t>
    <rPh sb="0" eb="3">
      <t>ケッサンキ</t>
    </rPh>
    <phoneticPr fontId="20"/>
  </si>
  <si>
    <t>法人又は個人の別</t>
    <rPh sb="0" eb="2">
      <t>ホウジン</t>
    </rPh>
    <rPh sb="2" eb="3">
      <t>マタ</t>
    </rPh>
    <rPh sb="4" eb="6">
      <t>コジン</t>
    </rPh>
    <rPh sb="7" eb="8">
      <t>ベツ</t>
    </rPh>
    <phoneticPr fontId="20"/>
  </si>
  <si>
    <t>〒</t>
    <phoneticPr fontId="20"/>
  </si>
  <si>
    <t>－</t>
    <phoneticPr fontId="20"/>
  </si>
  <si>
    <t>提出部数</t>
    <rPh sb="0" eb="2">
      <t>テイシュツ</t>
    </rPh>
    <rPh sb="2" eb="4">
      <t>ブスウ</t>
    </rPh>
    <phoneticPr fontId="20"/>
  </si>
  <si>
    <t>正</t>
    <rPh sb="0" eb="1">
      <t>セイ</t>
    </rPh>
    <phoneticPr fontId="20"/>
  </si>
  <si>
    <t>部</t>
    <rPh sb="0" eb="1">
      <t>ブ</t>
    </rPh>
    <phoneticPr fontId="20"/>
  </si>
  <si>
    <t>及び</t>
    <rPh sb="0" eb="1">
      <t>オヨ</t>
    </rPh>
    <phoneticPr fontId="20"/>
  </si>
  <si>
    <t>写</t>
    <rPh sb="0" eb="1">
      <t>ウツ</t>
    </rPh>
    <phoneticPr fontId="20"/>
  </si>
  <si>
    <t>登録番号</t>
    <rPh sb="0" eb="2">
      <t>トウロク</t>
    </rPh>
    <rPh sb="2" eb="4">
      <t>バンゴウ</t>
    </rPh>
    <phoneticPr fontId="20"/>
  </si>
  <si>
    <t>(</t>
    <phoneticPr fontId="20"/>
  </si>
  <si>
    <t>)</t>
    <phoneticPr fontId="20"/>
  </si>
  <si>
    <t>号</t>
    <phoneticPr fontId="20"/>
  </si>
  <si>
    <t>登録年月日</t>
    <rPh sb="0" eb="2">
      <t>トウロク</t>
    </rPh>
    <rPh sb="2" eb="5">
      <t>ネンガッピ</t>
    </rPh>
    <phoneticPr fontId="20"/>
  </si>
  <si>
    <t>連絡先</t>
    <rPh sb="0" eb="3">
      <t>レンラクサキ</t>
    </rPh>
    <phoneticPr fontId="20"/>
  </si>
  <si>
    <t>電　 話：</t>
    <rPh sb="0" eb="1">
      <t>デン</t>
    </rPh>
    <rPh sb="3" eb="4">
      <t>ハナシ</t>
    </rPh>
    <phoneticPr fontId="20"/>
  </si>
  <si>
    <t>ＦＡＸ：</t>
    <phoneticPr fontId="20"/>
  </si>
  <si>
    <t>１　「雑費」に属する費用で「経費」の総額の10分の１を超えるものについては、当該費用を明示する科目をもって</t>
    <phoneticPr fontId="20"/>
  </si>
  <si>
    <t>損益計算書の完成測量原価</t>
    <rPh sb="0" eb="2">
      <t>ソンエキ</t>
    </rPh>
    <rPh sb="2" eb="5">
      <t>ケイサンショ</t>
    </rPh>
    <rPh sb="6" eb="8">
      <t>カンセイ</t>
    </rPh>
    <rPh sb="8" eb="10">
      <t>ソクリョウ</t>
    </rPh>
    <rPh sb="10" eb="12">
      <t>ゲンカ</t>
    </rPh>
    <phoneticPr fontId="20"/>
  </si>
  <si>
    <t>現在</t>
    <phoneticPr fontId="20"/>
  </si>
  <si>
    <t>Ⅱ負債合計
単純合計</t>
    <rPh sb="1" eb="3">
      <t>フサイ</t>
    </rPh>
    <rPh sb="3" eb="5">
      <t>ゴウケイ</t>
    </rPh>
    <rPh sb="6" eb="8">
      <t>タンジュン</t>
    </rPh>
    <rPh sb="8" eb="10">
      <t>ゴウケイ</t>
    </rPh>
    <phoneticPr fontId="20"/>
  </si>
  <si>
    <t>Ⅲ純資産合計
単純合計</t>
    <rPh sb="1" eb="4">
      <t>ジュンシサン</t>
    </rPh>
    <rPh sb="4" eb="6">
      <t>ゴウケイ</t>
    </rPh>
    <rPh sb="7" eb="9">
      <t>タンジュン</t>
    </rPh>
    <rPh sb="9" eb="11">
      <t>ゴウケイ</t>
    </rPh>
    <phoneticPr fontId="20"/>
  </si>
  <si>
    <t>Ⅰ資産合計</t>
    <rPh sb="1" eb="3">
      <t>シサン</t>
    </rPh>
    <rPh sb="3" eb="5">
      <t>ゴウケイ</t>
    </rPh>
    <phoneticPr fontId="20"/>
  </si>
  <si>
    <t>Ⅰ－Ⅱ</t>
    <phoneticPr fontId="20"/>
  </si>
  <si>
    <t>売上総利益</t>
    <phoneticPr fontId="20"/>
  </si>
  <si>
    <t>営業利益</t>
    <phoneticPr fontId="20"/>
  </si>
  <si>
    <t>売上総利益－Ⅲ</t>
    <phoneticPr fontId="20"/>
  </si>
  <si>
    <t>(別表第十二(第十四条関係))</t>
    <rPh sb="1" eb="2">
      <t>ベツ</t>
    </rPh>
    <rPh sb="2" eb="3">
      <t>ヒョウ</t>
    </rPh>
    <rPh sb="3" eb="4">
      <t>ダイ</t>
    </rPh>
    <rPh sb="4" eb="6">
      <t>ジュウニ</t>
    </rPh>
    <rPh sb="7" eb="8">
      <t>ダイ</t>
    </rPh>
    <rPh sb="8" eb="11">
      <t>ジュウヨンジョウ</t>
    </rPh>
    <rPh sb="11" eb="13">
      <t>カンケイ</t>
    </rPh>
    <phoneticPr fontId="20"/>
  </si>
  <si>
    <t>添付書類(ホ)（法第55条の3第4号）</t>
    <rPh sb="0" eb="2">
      <t>テンプ</t>
    </rPh>
    <rPh sb="2" eb="4">
      <t>ショルイ</t>
    </rPh>
    <rPh sb="8" eb="9">
      <t>ホウ</t>
    </rPh>
    <rPh sb="9" eb="10">
      <t>ダイ</t>
    </rPh>
    <rPh sb="12" eb="13">
      <t>ジョウ</t>
    </rPh>
    <rPh sb="15" eb="16">
      <t>ダイ</t>
    </rPh>
    <rPh sb="17" eb="18">
      <t>ゴウ</t>
    </rPh>
    <phoneticPr fontId="20"/>
  </si>
  <si>
    <t>使　　用　　人　　数</t>
    <rPh sb="0" eb="1">
      <t>ツカ</t>
    </rPh>
    <rPh sb="3" eb="4">
      <t>ヨウ</t>
    </rPh>
    <rPh sb="6" eb="7">
      <t>ジン</t>
    </rPh>
    <rPh sb="9" eb="10">
      <t>カズ</t>
    </rPh>
    <phoneticPr fontId="20"/>
  </si>
  <si>
    <t>区分</t>
    <rPh sb="0" eb="2">
      <t>クブン</t>
    </rPh>
    <phoneticPr fontId="20"/>
  </si>
  <si>
    <t>技術関係使用人</t>
    <rPh sb="0" eb="2">
      <t>ギジュツ</t>
    </rPh>
    <rPh sb="2" eb="4">
      <t>カンケイ</t>
    </rPh>
    <rPh sb="4" eb="6">
      <t>シヨウ</t>
    </rPh>
    <rPh sb="6" eb="7">
      <t>ニン</t>
    </rPh>
    <phoneticPr fontId="20"/>
  </si>
  <si>
    <t xml:space="preserve">事務関係 </t>
    <rPh sb="0" eb="2">
      <t>ジム</t>
    </rPh>
    <rPh sb="2" eb="4">
      <t>カンケイ</t>
    </rPh>
    <phoneticPr fontId="20"/>
  </si>
  <si>
    <t>計</t>
    <rPh sb="0" eb="1">
      <t>ケイ</t>
    </rPh>
    <phoneticPr fontId="20"/>
  </si>
  <si>
    <t>測 量 士</t>
    <rPh sb="0" eb="1">
      <t>ハカリ</t>
    </rPh>
    <rPh sb="2" eb="3">
      <t>リョウ</t>
    </rPh>
    <rPh sb="4" eb="5">
      <t>シ</t>
    </rPh>
    <phoneticPr fontId="20"/>
  </si>
  <si>
    <t>測量士補</t>
    <rPh sb="0" eb="3">
      <t>ソクリョウシ</t>
    </rPh>
    <rPh sb="3" eb="4">
      <t>ホ</t>
    </rPh>
    <phoneticPr fontId="20"/>
  </si>
  <si>
    <t>そ の 他</t>
    <rPh sb="4" eb="5">
      <t>タ</t>
    </rPh>
    <phoneticPr fontId="20"/>
  </si>
  <si>
    <t>使 用 人</t>
    <rPh sb="0" eb="1">
      <t>ツカ</t>
    </rPh>
    <rPh sb="2" eb="3">
      <t>ヨウ</t>
    </rPh>
    <rPh sb="4" eb="5">
      <t>ニン</t>
    </rPh>
    <phoneticPr fontId="20"/>
  </si>
  <si>
    <t>役員兼務の
使用人</t>
    <rPh sb="0" eb="2">
      <t>ヤクイン</t>
    </rPh>
    <rPh sb="2" eb="4">
      <t>ケンム</t>
    </rPh>
    <rPh sb="6" eb="8">
      <t>シヨウ</t>
    </rPh>
    <rPh sb="8" eb="9">
      <t>ジン</t>
    </rPh>
    <phoneticPr fontId="20"/>
  </si>
  <si>
    <t>その他の
使用人</t>
    <rPh sb="2" eb="3">
      <t>タ</t>
    </rPh>
    <rPh sb="5" eb="7">
      <t>シヨウ</t>
    </rPh>
    <rPh sb="7" eb="8">
      <t>ジン</t>
    </rPh>
    <phoneticPr fontId="20"/>
  </si>
  <si>
    <t>記載要領</t>
    <rPh sb="0" eb="2">
      <t>キサイ</t>
    </rPh>
    <rPh sb="2" eb="4">
      <t>ヨウリョウ</t>
    </rPh>
    <phoneticPr fontId="20"/>
  </si>
  <si>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0"/>
  </si>
  <si>
    <t>営業所ごとの測量士・測量士補の人数</t>
    <rPh sb="0" eb="3">
      <t>エイギョウショ</t>
    </rPh>
    <rPh sb="6" eb="9">
      <t>ソクリョウシ</t>
    </rPh>
    <rPh sb="10" eb="13">
      <t>ソクリョウシ</t>
    </rPh>
    <rPh sb="13" eb="14">
      <t>ホ</t>
    </rPh>
    <rPh sb="15" eb="16">
      <t>ヒト</t>
    </rPh>
    <rPh sb="16" eb="17">
      <t>カズ</t>
    </rPh>
    <phoneticPr fontId="20"/>
  </si>
  <si>
    <t>営　業　所　名</t>
    <rPh sb="0" eb="1">
      <t>エイ</t>
    </rPh>
    <rPh sb="2" eb="3">
      <t>ギョウ</t>
    </rPh>
    <rPh sb="4" eb="5">
      <t>ショ</t>
    </rPh>
    <rPh sb="6" eb="7">
      <t>メイ</t>
    </rPh>
    <phoneticPr fontId="20"/>
  </si>
  <si>
    <t>測　 量　 士</t>
    <rPh sb="0" eb="1">
      <t>ハカリ</t>
    </rPh>
    <rPh sb="3" eb="4">
      <t>リョウ</t>
    </rPh>
    <rPh sb="6" eb="7">
      <t>シ</t>
    </rPh>
    <phoneticPr fontId="20"/>
  </si>
  <si>
    <t>測　量　士　補</t>
    <rPh sb="0" eb="1">
      <t>ハカリ</t>
    </rPh>
    <rPh sb="2" eb="3">
      <t>リョウ</t>
    </rPh>
    <rPh sb="4" eb="5">
      <t>シ</t>
    </rPh>
    <rPh sb="6" eb="7">
      <t>ホ</t>
    </rPh>
    <phoneticPr fontId="20"/>
  </si>
  <si>
    <t>営業所ごとの測量士の人数</t>
    <phoneticPr fontId="20"/>
  </si>
  <si>
    <t>使用人数（測量士）</t>
    <rPh sb="0" eb="2">
      <t>シヨウ</t>
    </rPh>
    <rPh sb="2" eb="4">
      <t>ニンズウ</t>
    </rPh>
    <rPh sb="5" eb="8">
      <t>ソクリョウシ</t>
    </rPh>
    <phoneticPr fontId="20"/>
  </si>
  <si>
    <t>使用人数（測量士補）</t>
    <rPh sb="0" eb="2">
      <t>シヨウ</t>
    </rPh>
    <rPh sb="2" eb="4">
      <t>ニンズウ</t>
    </rPh>
    <rPh sb="5" eb="8">
      <t>ソクリョウシ</t>
    </rPh>
    <rPh sb="8" eb="9">
      <t>ホ</t>
    </rPh>
    <phoneticPr fontId="20"/>
  </si>
  <si>
    <t>営業所ごとの測量士補の人数</t>
    <rPh sb="9" eb="10">
      <t>ホ</t>
    </rPh>
    <phoneticPr fontId="20"/>
  </si>
  <si>
    <t>Ⅰの合計</t>
    <rPh sb="2" eb="4">
      <t>ゴウケイ</t>
    </rPh>
    <phoneticPr fontId="20"/>
  </si>
  <si>
    <t>人件費計－Ⅰ合計</t>
    <rPh sb="0" eb="3">
      <t>ジンケンヒ</t>
    </rPh>
    <rPh sb="3" eb="4">
      <t>ケイ</t>
    </rPh>
    <rPh sb="6" eb="8">
      <t>ゴウケイ</t>
    </rPh>
    <phoneticPr fontId="20"/>
  </si>
  <si>
    <t>Ⅱの合計</t>
    <rPh sb="2" eb="4">
      <t>ゴウケイ</t>
    </rPh>
    <phoneticPr fontId="20"/>
  </si>
  <si>
    <t>外注費計－Ⅱの合計</t>
    <rPh sb="0" eb="3">
      <t>ガイチュウヒ</t>
    </rPh>
    <rPh sb="3" eb="4">
      <t>ケイ</t>
    </rPh>
    <rPh sb="7" eb="9">
      <t>ゴウケイ</t>
    </rPh>
    <phoneticPr fontId="20"/>
  </si>
  <si>
    <t>Ⅳの合計</t>
    <rPh sb="2" eb="4">
      <t>ゴウケイ</t>
    </rPh>
    <phoneticPr fontId="20"/>
  </si>
  <si>
    <t>経費計－Ⅳの合計</t>
    <rPh sb="0" eb="2">
      <t>ケイヒ</t>
    </rPh>
    <rPh sb="2" eb="3">
      <t>ケイ</t>
    </rPh>
    <rPh sb="6" eb="8">
      <t>ゴウケイ</t>
    </rPh>
    <phoneticPr fontId="20"/>
  </si>
  <si>
    <t>Ⅰ～Ⅳ合計</t>
    <rPh sb="3" eb="5">
      <t>ゴウケイ</t>
    </rPh>
    <phoneticPr fontId="20"/>
  </si>
  <si>
    <t>完成測量原価－Ⅰ～Ⅳ合計</t>
    <rPh sb="0" eb="2">
      <t>カンセイ</t>
    </rPh>
    <rPh sb="2" eb="4">
      <t>ソクリョウ</t>
    </rPh>
    <rPh sb="4" eb="6">
      <t>ゲンカ</t>
    </rPh>
    <rPh sb="10" eb="12">
      <t>ゴウケイ</t>
    </rPh>
    <phoneticPr fontId="20"/>
  </si>
  <si>
    <t>端数処理の範囲</t>
    <rPh sb="0" eb="2">
      <t>ハスウ</t>
    </rPh>
    <rPh sb="2" eb="4">
      <t>ショリ</t>
    </rPh>
    <rPh sb="5" eb="7">
      <t>ハンイ</t>
    </rPh>
    <phoneticPr fontId="20"/>
  </si>
  <si>
    <t>年</t>
    <rPh sb="0" eb="1">
      <t>ネン</t>
    </rPh>
    <phoneticPr fontId="20"/>
  </si>
  <si>
    <t>月</t>
    <rPh sb="0" eb="1">
      <t>ツキ</t>
    </rPh>
    <phoneticPr fontId="20"/>
  </si>
  <si>
    <t>日</t>
    <rPh sb="0" eb="1">
      <t>ニチ</t>
    </rPh>
    <phoneticPr fontId="20"/>
  </si>
  <si>
    <t>代表者名（役職名含む）</t>
    <rPh sb="0" eb="3">
      <t>ダイヒョウシャ</t>
    </rPh>
    <rPh sb="3" eb="4">
      <t>メイ</t>
    </rPh>
    <rPh sb="5" eb="7">
      <t>ヤクショク</t>
    </rPh>
    <rPh sb="7" eb="8">
      <t>メイ</t>
    </rPh>
    <rPh sb="8" eb="9">
      <t>フク</t>
    </rPh>
    <phoneticPr fontId="20"/>
  </si>
  <si>
    <t>自</t>
    <rPh sb="0" eb="1">
      <t>ジ</t>
    </rPh>
    <phoneticPr fontId="20"/>
  </si>
  <si>
    <t>至</t>
    <rPh sb="0" eb="1">
      <t>イタ</t>
    </rPh>
    <phoneticPr fontId="20"/>
  </si>
  <si>
    <t>　 完成測量原価報告書</t>
    <rPh sb="2" eb="4">
      <t>カンセイ</t>
    </rPh>
    <rPh sb="4" eb="6">
      <t>ソクリョウ</t>
    </rPh>
    <rPh sb="6" eb="8">
      <t>ゲンカ</t>
    </rPh>
    <rPh sb="8" eb="11">
      <t>ホウコクショ</t>
    </rPh>
    <phoneticPr fontId="20"/>
  </si>
  <si>
    <t>本店の商号又は名称</t>
    <rPh sb="0" eb="2">
      <t>ホンテン</t>
    </rPh>
    <phoneticPr fontId="20"/>
  </si>
  <si>
    <t>登録した全ての営業所（本店含む）の所在する都道府県</t>
    <rPh sb="0" eb="2">
      <t>トウロク</t>
    </rPh>
    <rPh sb="4" eb="5">
      <t>スベ</t>
    </rPh>
    <rPh sb="7" eb="10">
      <t>エイギョウショ</t>
    </rPh>
    <rPh sb="11" eb="13">
      <t>ホンテン</t>
    </rPh>
    <rPh sb="13" eb="14">
      <t>フク</t>
    </rPh>
    <rPh sb="17" eb="19">
      <t>ショザイ</t>
    </rPh>
    <rPh sb="21" eb="25">
      <t>トドウフケン</t>
    </rPh>
    <phoneticPr fontId="20"/>
  </si>
  <si>
    <t>１　財務事項一覧表は、一般に公正妥当と認められる企業会計の基準その他の企業会計の慣行をしん酌し、会社の財産及び損益</t>
    <phoneticPr fontId="20"/>
  </si>
  <si>
    <t>日付確認↓</t>
    <rPh sb="0" eb="2">
      <t>ヒヅケ</t>
    </rPh>
    <rPh sb="2" eb="4">
      <t>カクニン</t>
    </rPh>
    <phoneticPr fontId="20"/>
  </si>
  <si>
    <t>会計処理方法の確認↓</t>
    <rPh sb="0" eb="2">
      <t>カイケイ</t>
    </rPh>
    <rPh sb="2" eb="4">
      <t>ショリ</t>
    </rPh>
    <rPh sb="4" eb="6">
      <t>ホウホウ</t>
    </rPh>
    <rPh sb="7" eb="9">
      <t>カクニン</t>
    </rPh>
    <phoneticPr fontId="20"/>
  </si>
  <si>
    <t xml:space="preserve">
(用紙の寸法は、日本産業規格A4とする。)</t>
    <rPh sb="11" eb="13">
      <t>サンギョウ</t>
    </rPh>
    <phoneticPr fontId="20"/>
  </si>
  <si>
    <t>（用紙の寸法は、日本産業規格A4とする。）</t>
    <rPh sb="1" eb="3">
      <t>ヨウシ</t>
    </rPh>
    <rPh sb="4" eb="6">
      <t>スンポウ</t>
    </rPh>
    <rPh sb="8" eb="10">
      <t>ニホン</t>
    </rPh>
    <rPh sb="10" eb="12">
      <t>サンギョウ</t>
    </rPh>
    <rPh sb="12" eb="14">
      <t>キカク</t>
    </rPh>
    <phoneticPr fontId="20"/>
  </si>
  <si>
    <t>Ⅰ 資産　合計</t>
    <rPh sb="2" eb="4">
      <t>シサン</t>
    </rPh>
    <rPh sb="5" eb="7">
      <t>ゴウケイ</t>
    </rPh>
    <phoneticPr fontId="20"/>
  </si>
  <si>
    <t>流動資産　合計</t>
    <rPh sb="0" eb="2">
      <t>リュウドウ</t>
    </rPh>
    <rPh sb="2" eb="4">
      <t>シサン</t>
    </rPh>
    <rPh sb="5" eb="7">
      <t>ゴウケイ</t>
    </rPh>
    <phoneticPr fontId="20"/>
  </si>
  <si>
    <t>固定資産　合計</t>
    <rPh sb="0" eb="4">
      <t>コテイシサン</t>
    </rPh>
    <rPh sb="5" eb="7">
      <t>ゴウケイ</t>
    </rPh>
    <phoneticPr fontId="20"/>
  </si>
  <si>
    <t>繰延資産　合計</t>
    <rPh sb="0" eb="2">
      <t>クリノ</t>
    </rPh>
    <rPh sb="2" eb="4">
      <t>シサン</t>
    </rPh>
    <rPh sb="5" eb="7">
      <t>ゴウケイ</t>
    </rPh>
    <phoneticPr fontId="20"/>
  </si>
  <si>
    <t>Ⅱ 負債　合計</t>
    <rPh sb="2" eb="4">
      <t>フサイ</t>
    </rPh>
    <rPh sb="5" eb="7">
      <t>ゴウケイ</t>
    </rPh>
    <phoneticPr fontId="20"/>
  </si>
  <si>
    <t>流動負債　合計</t>
    <rPh sb="0" eb="2">
      <t>リュウドウ</t>
    </rPh>
    <rPh sb="2" eb="4">
      <t>フサイ</t>
    </rPh>
    <rPh sb="5" eb="7">
      <t>ゴウケイ</t>
    </rPh>
    <phoneticPr fontId="20"/>
  </si>
  <si>
    <t>固定負債　合計</t>
    <rPh sb="0" eb="2">
      <t>コテイ</t>
    </rPh>
    <rPh sb="2" eb="4">
      <t>フサイ</t>
    </rPh>
    <rPh sb="5" eb="7">
      <t>ゴウケイ</t>
    </rPh>
    <phoneticPr fontId="20"/>
  </si>
  <si>
    <t>Ⅲ 純資産　合計</t>
    <rPh sb="2" eb="5">
      <t>ジュンシサン</t>
    </rPh>
    <rPh sb="6" eb="8">
      <t>ゴウケイ</t>
    </rPh>
    <phoneticPr fontId="20"/>
  </si>
  <si>
    <t>株主資本　合計</t>
    <rPh sb="0" eb="2">
      <t>カブヌシ</t>
    </rPh>
    <rPh sb="2" eb="4">
      <t>シホン</t>
    </rPh>
    <rPh sb="5" eb="7">
      <t>ゴウケイ</t>
    </rPh>
    <phoneticPr fontId="20"/>
  </si>
  <si>
    <t>資本金</t>
    <rPh sb="0" eb="3">
      <t>シホンキン</t>
    </rPh>
    <phoneticPr fontId="20"/>
  </si>
  <si>
    <t>評価・換算差額等　合計</t>
    <rPh sb="0" eb="2">
      <t>ヒョウカ</t>
    </rPh>
    <rPh sb="3" eb="5">
      <t>カンサン</t>
    </rPh>
    <rPh sb="5" eb="7">
      <t>サガク</t>
    </rPh>
    <rPh sb="7" eb="8">
      <t>ナド</t>
    </rPh>
    <rPh sb="9" eb="11">
      <t>ゴウケイ</t>
    </rPh>
    <phoneticPr fontId="20"/>
  </si>
  <si>
    <t>新株予約権　合計</t>
    <rPh sb="0" eb="2">
      <t>シンカブ</t>
    </rPh>
    <rPh sb="2" eb="5">
      <t>ヨヤクケン</t>
    </rPh>
    <rPh sb="6" eb="8">
      <t>ゴウケイ</t>
    </rPh>
    <phoneticPr fontId="20"/>
  </si>
  <si>
    <t>Ⅰ 売上高　合計</t>
    <rPh sb="2" eb="5">
      <t>ウリアゲダカ</t>
    </rPh>
    <rPh sb="6" eb="8">
      <t>ゴウケイ</t>
    </rPh>
    <phoneticPr fontId="20"/>
  </si>
  <si>
    <t>完成測量高</t>
    <rPh sb="0" eb="2">
      <t>カンセイ</t>
    </rPh>
    <rPh sb="2" eb="4">
      <t>ソクリョウ</t>
    </rPh>
    <rPh sb="4" eb="5">
      <t>ダカ</t>
    </rPh>
    <phoneticPr fontId="20"/>
  </si>
  <si>
    <t>Ⅱ 売上原価　合計</t>
    <rPh sb="2" eb="4">
      <t>ウリアゲ</t>
    </rPh>
    <rPh sb="4" eb="6">
      <t>ゲンカ</t>
    </rPh>
    <rPh sb="7" eb="9">
      <t>ゴウケイ</t>
    </rPh>
    <phoneticPr fontId="20"/>
  </si>
  <si>
    <t>完成測量原価</t>
    <rPh sb="0" eb="2">
      <t>カンセイ</t>
    </rPh>
    <rPh sb="2" eb="4">
      <t>ソクリョウ</t>
    </rPh>
    <rPh sb="4" eb="6">
      <t>ゲンカ</t>
    </rPh>
    <phoneticPr fontId="20"/>
  </si>
  <si>
    <t>売上総利益（売上総損失）</t>
    <rPh sb="6" eb="7">
      <t>ウ</t>
    </rPh>
    <rPh sb="7" eb="8">
      <t>ア</t>
    </rPh>
    <rPh sb="8" eb="9">
      <t>ソウ</t>
    </rPh>
    <rPh sb="9" eb="11">
      <t>ソンシツ</t>
    </rPh>
    <phoneticPr fontId="20"/>
  </si>
  <si>
    <t>Ⅲ 販売費及び一般管理費　合計</t>
    <rPh sb="2" eb="5">
      <t>ハンバイヒ</t>
    </rPh>
    <rPh sb="5" eb="6">
      <t>オヨ</t>
    </rPh>
    <rPh sb="7" eb="9">
      <t>イッパン</t>
    </rPh>
    <rPh sb="9" eb="12">
      <t>カンリヒ</t>
    </rPh>
    <rPh sb="13" eb="15">
      <t>ゴウケイ</t>
    </rPh>
    <phoneticPr fontId="20"/>
  </si>
  <si>
    <t>営業利益（営業損失）</t>
    <rPh sb="0" eb="2">
      <t>エイギョウ</t>
    </rPh>
    <rPh sb="2" eb="4">
      <t>リエキ</t>
    </rPh>
    <rPh sb="5" eb="7">
      <t>エイギョウ</t>
    </rPh>
    <rPh sb="7" eb="9">
      <t>ソンシツ</t>
    </rPh>
    <phoneticPr fontId="20"/>
  </si>
  <si>
    <t>Ⅳ 営業外収益　合計</t>
    <rPh sb="2" eb="5">
      <t>エイギョウガイ</t>
    </rPh>
    <rPh sb="5" eb="7">
      <t>シュウエキ</t>
    </rPh>
    <rPh sb="8" eb="10">
      <t>ゴウケイ</t>
    </rPh>
    <phoneticPr fontId="20"/>
  </si>
  <si>
    <t>Ⅴ 営業外費用　合計</t>
    <rPh sb="2" eb="5">
      <t>エイギョウガイ</t>
    </rPh>
    <rPh sb="5" eb="7">
      <t>ヒヨウ</t>
    </rPh>
    <rPh sb="8" eb="10">
      <t>ゴウケイ</t>
    </rPh>
    <phoneticPr fontId="20"/>
  </si>
  <si>
    <t>経常利益（経常損失）</t>
    <rPh sb="0" eb="2">
      <t>ケイジョウ</t>
    </rPh>
    <rPh sb="2" eb="4">
      <t>リエキ</t>
    </rPh>
    <rPh sb="5" eb="7">
      <t>ケイジョウ</t>
    </rPh>
    <rPh sb="7" eb="9">
      <t>ソンシツ</t>
    </rPh>
    <phoneticPr fontId="20"/>
  </si>
  <si>
    <t>Ⅵ 特別利益　合計</t>
    <rPh sb="2" eb="4">
      <t>トクベツ</t>
    </rPh>
    <rPh sb="4" eb="6">
      <t>リエキ</t>
    </rPh>
    <rPh sb="7" eb="9">
      <t>ゴウケイ</t>
    </rPh>
    <phoneticPr fontId="20"/>
  </si>
  <si>
    <t>Ⅶ 特別損失　合計</t>
    <rPh sb="2" eb="4">
      <t>トクベツ</t>
    </rPh>
    <rPh sb="4" eb="6">
      <t>ソンシツ</t>
    </rPh>
    <rPh sb="7" eb="9">
      <t>ゴウケイ</t>
    </rPh>
    <phoneticPr fontId="20"/>
  </si>
  <si>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0"/>
  </si>
  <si>
    <t>法人税等　合計</t>
    <rPh sb="3" eb="4">
      <t>トウ</t>
    </rPh>
    <rPh sb="5" eb="7">
      <t>ゴウケイ</t>
    </rPh>
    <phoneticPr fontId="20"/>
  </si>
  <si>
    <t>当期純利益（当期純損失）</t>
    <phoneticPr fontId="20"/>
  </si>
  <si>
    <t>の状態を判断することができるよう明瞭に記載すること。</t>
    <phoneticPr fontId="20"/>
  </si>
  <si>
    <t>２　勘定科目の分類は、国土交通大臣が定めるところによること。</t>
    <rPh sb="2" eb="4">
      <t>カンジョウ</t>
    </rPh>
    <rPh sb="4" eb="6">
      <t>カモク</t>
    </rPh>
    <rPh sb="7" eb="9">
      <t>ブンルイ</t>
    </rPh>
    <rPh sb="11" eb="13">
      <t>コクド</t>
    </rPh>
    <rPh sb="13" eb="15">
      <t>コウツウ</t>
    </rPh>
    <rPh sb="15" eb="17">
      <t>ダイジン</t>
    </rPh>
    <rPh sb="18" eb="19">
      <t>サダ</t>
    </rPh>
    <phoneticPr fontId="20"/>
  </si>
  <si>
    <t>３　記載すべき金額は、千円単位をもって表示すること。ただし、会社法（平成17年法律第86号）第２条第６号に規定する大会</t>
    <rPh sb="57" eb="58">
      <t>ダイ</t>
    </rPh>
    <phoneticPr fontId="20"/>
  </si>
  <si>
    <t>社にあっては、百万円単位をもって表示することができる。この場合、「千円」とあるのは「百万円」として記載すること。</t>
    <phoneticPr fontId="20"/>
  </si>
  <si>
    <t>４　金額の記載に当たって有効数字がない場合においては、科目の記載を要しない。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0"/>
  </si>
  <si>
    <t>５　持分会社である場合においては、「株主資本　合計」とあるのは「社員資本　合計」として記載すること。</t>
    <phoneticPr fontId="20"/>
  </si>
  <si>
    <t>６　消費税及び地方消費税に相当する額の会計処理の方法は、税抜方式及び税込方式のうち財務事項一覧表の作成に当たって採</t>
    <rPh sb="41" eb="43">
      <t>ザイム</t>
    </rPh>
    <phoneticPr fontId="20"/>
  </si>
  <si>
    <t>用したものを記載すること。</t>
    <phoneticPr fontId="20"/>
  </si>
  <si>
    <t>納　税　証　明　書</t>
    <rPh sb="0" eb="1">
      <t>オサム</t>
    </rPh>
    <rPh sb="2" eb="3">
      <t>ゼイ</t>
    </rPh>
    <rPh sb="4" eb="5">
      <t>アカシ</t>
    </rPh>
    <rPh sb="6" eb="7">
      <t>メイ</t>
    </rPh>
    <rPh sb="8" eb="9">
      <t>ショ</t>
    </rPh>
    <phoneticPr fontId="20"/>
  </si>
  <si>
    <t>（その１　納税額等証明用）</t>
    <rPh sb="5" eb="7">
      <t>ノウゼイ</t>
    </rPh>
    <rPh sb="7" eb="8">
      <t>ガク</t>
    </rPh>
    <rPh sb="8" eb="9">
      <t>ナド</t>
    </rPh>
    <rPh sb="9" eb="11">
      <t>ショウメイ</t>
    </rPh>
    <rPh sb="11" eb="12">
      <t>ヨウ</t>
    </rPh>
    <phoneticPr fontId="20"/>
  </si>
  <si>
    <t>住所　…</t>
    <rPh sb="0" eb="2">
      <t>ジュウショ</t>
    </rPh>
    <phoneticPr fontId="20"/>
  </si>
  <si>
    <t>氏名　…</t>
    <rPh sb="0" eb="2">
      <t>シメイ</t>
    </rPh>
    <phoneticPr fontId="20"/>
  </si>
  <si>
    <t>税目　法人税</t>
    <rPh sb="0" eb="2">
      <t>ゼイモク</t>
    </rPh>
    <rPh sb="3" eb="6">
      <t>ホウジンゼイ</t>
    </rPh>
    <phoneticPr fontId="20"/>
  </si>
  <si>
    <t>空白</t>
    <rPh sb="0" eb="2">
      <t>クウハク</t>
    </rPh>
    <phoneticPr fontId="20"/>
  </si>
  <si>
    <t>法人</t>
  </si>
  <si>
    <t>○○測量　株式会社</t>
    <phoneticPr fontId="20"/>
  </si>
  <si>
    <t>代表取締役　○○　○○</t>
    <rPh sb="0" eb="2">
      <t>ダイヒョウ</t>
    </rPh>
    <rPh sb="2" eb="5">
      <t>トリシマリヤク</t>
    </rPh>
    <phoneticPr fontId="20"/>
  </si>
  <si>
    <t>○</t>
    <phoneticPr fontId="20"/>
  </si>
  <si>
    <t>平成</t>
  </si>
  <si>
    <t>令和</t>
  </si>
  <si>
    <t>第１項第２項</t>
  </si>
  <si>
    <t>○○○○</t>
    <phoneticPr fontId="20"/>
  </si>
  <si>
    <t>○○○</t>
    <phoneticPr fontId="20"/>
  </si>
  <si>
    <t>○○</t>
    <phoneticPr fontId="20"/>
  </si>
  <si>
    <t>○○○○</t>
    <phoneticPr fontId="20"/>
  </si>
  <si>
    <t>○○○</t>
    <phoneticPr fontId="20"/>
  </si>
  <si>
    <t>○○</t>
    <phoneticPr fontId="20"/>
  </si>
  <si>
    <t>測量の実績がないため記載できない。</t>
    <rPh sb="0" eb="2">
      <t>ソクリョウ</t>
    </rPh>
    <rPh sb="3" eb="5">
      <t>ジッセキ</t>
    </rPh>
    <rPh sb="10" eb="12">
      <t>キサイ</t>
    </rPh>
    <phoneticPr fontId="20"/>
  </si>
  <si>
    <t>○○県○○県土整備事務所</t>
    <rPh sb="2" eb="3">
      <t>ケン</t>
    </rPh>
    <rPh sb="5" eb="7">
      <t>ケンド</t>
    </rPh>
    <rPh sb="7" eb="9">
      <t>セイビ</t>
    </rPh>
    <rPh sb="9" eb="12">
      <t>ジムショ</t>
    </rPh>
    <phoneticPr fontId="22"/>
  </si>
  <si>
    <t>水準測量</t>
    <rPh sb="0" eb="2">
      <t>スイジュン</t>
    </rPh>
    <rPh sb="2" eb="4">
      <t>ソクリョウ</t>
    </rPh>
    <phoneticPr fontId="22"/>
  </si>
  <si>
    <t>○○県○○市</t>
    <rPh sb="2" eb="3">
      <t>ケン</t>
    </rPh>
    <rPh sb="5" eb="6">
      <t>シ</t>
    </rPh>
    <phoneticPr fontId="22"/>
  </si>
  <si>
    <t>R○年○月</t>
    <phoneticPr fontId="20"/>
  </si>
  <si>
    <t>R○年○月</t>
    <rPh sb="2" eb="3">
      <t>ネン</t>
    </rPh>
    <rPh sb="4" eb="5">
      <t>ガツ</t>
    </rPh>
    <phoneticPr fontId="22"/>
  </si>
  <si>
    <t>税抜方式</t>
  </si>
  <si>
    <t>別表第十三号（第十四条関係）
　　　　　　　　　　　　　　　　　　　　　　(用紙の寸法は、日本産業規格A4とする。)</t>
    <rPh sb="0" eb="2">
      <t>ベッピョウ</t>
    </rPh>
    <rPh sb="2" eb="3">
      <t>ダイ</t>
    </rPh>
    <rPh sb="3" eb="5">
      <t>ジュウサン</t>
    </rPh>
    <rPh sb="5" eb="6">
      <t>ゴウ</t>
    </rPh>
    <rPh sb="7" eb="8">
      <t>ダイ</t>
    </rPh>
    <rPh sb="8" eb="10">
      <t>ジュウヨン</t>
    </rPh>
    <rPh sb="10" eb="11">
      <t>ジョウ</t>
    </rPh>
    <rPh sb="11" eb="13">
      <t>カンケイ</t>
    </rPh>
    <rPh sb="47" eb="49">
      <t>サンギョウ</t>
    </rPh>
    <phoneticPr fontId="20"/>
  </si>
  <si>
    <r>
      <t xml:space="preserve">委託費
</t>
    </r>
    <r>
      <rPr>
        <strike/>
        <sz val="10"/>
        <rFont val="ＭＳ 明朝"/>
        <family val="1"/>
        <charset val="128"/>
      </rPr>
      <t>備品費</t>
    </r>
    <rPh sb="0" eb="3">
      <t>イタクヒ</t>
    </rPh>
    <phoneticPr fontId="20"/>
  </si>
  <si>
    <t>資本金　1000万円に増資</t>
    <phoneticPr fontId="20"/>
  </si>
  <si>
    <t>添付書類（法第55条の8第1号）</t>
    <phoneticPr fontId="20"/>
  </si>
  <si>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0"/>
  </si>
  <si>
    <t>　 貸借対照表　及び　損益計算書</t>
    <rPh sb="2" eb="4">
      <t>タイシャク</t>
    </rPh>
    <rPh sb="4" eb="7">
      <t>タイショウヒョウ</t>
    </rPh>
    <rPh sb="8" eb="9">
      <t>オヨ</t>
    </rPh>
    <rPh sb="11" eb="13">
      <t>ソンエキ</t>
    </rPh>
    <rPh sb="13" eb="16">
      <t>ケイサンショ</t>
    </rPh>
    <phoneticPr fontId="20"/>
  </si>
  <si>
    <t>東京都千代田区○○－○○－○○</t>
    <rPh sb="0" eb="3">
      <t>トウキョウト</t>
    </rPh>
    <rPh sb="3" eb="7">
      <t>チヨダク</t>
    </rPh>
    <phoneticPr fontId="20"/>
  </si>
  <si>
    <t>100</t>
    <phoneticPr fontId="20"/>
  </si>
  <si>
    <t>8918</t>
    <phoneticPr fontId="20"/>
  </si>
  <si>
    <t>東京都</t>
  </si>
  <si>
    <t>北海道</t>
  </si>
  <si>
    <t>沖縄県</t>
  </si>
  <si>
    <t>○○測量　設立　資本金500万円　測量</t>
    <rPh sb="2" eb="4">
      <t>ソクリョウ</t>
    </rPh>
    <rPh sb="5" eb="7">
      <t>セツリツ</t>
    </rPh>
    <phoneticPr fontId="20"/>
  </si>
  <si>
    <t>（</t>
    <phoneticPr fontId="20"/>
  </si>
  <si>
    <t>）</t>
    <phoneticPr fontId="20"/>
  </si>
  <si>
    <t>－</t>
    <phoneticPr fontId="20"/>
  </si>
  <si>
    <t>本店の所在地及び電話番号</t>
    <rPh sb="0" eb="2">
      <t>ホンテン</t>
    </rPh>
    <rPh sb="3" eb="6">
      <t>ショザイチ</t>
    </rPh>
    <rPh sb="6" eb="7">
      <t>オヨ</t>
    </rPh>
    <rPh sb="8" eb="10">
      <t>デンワ</t>
    </rPh>
    <rPh sb="10" eb="12">
      <t>バンゴウ</t>
    </rPh>
    <phoneticPr fontId="20"/>
  </si>
  <si>
    <t>所属部署名・作成者名</t>
    <rPh sb="0" eb="2">
      <t>ショゾク</t>
    </rPh>
    <rPh sb="2" eb="4">
      <t>ブショ</t>
    </rPh>
    <rPh sb="4" eb="5">
      <t>メイ</t>
    </rPh>
    <rPh sb="6" eb="9">
      <t>サクセイシャ</t>
    </rPh>
    <rPh sb="9" eb="10">
      <t>メイ</t>
    </rPh>
    <phoneticPr fontId="20"/>
  </si>
  <si>
    <t>営業部営業企画課　○○　○○</t>
    <rPh sb="0" eb="3">
      <t>エイギョウブ</t>
    </rPh>
    <rPh sb="3" eb="5">
      <t>エイギョウ</t>
    </rPh>
    <rPh sb="5" eb="8">
      <t>キカクカ</t>
    </rPh>
    <phoneticPr fontId="20"/>
  </si>
  <si>
    <t>本店</t>
    <rPh sb="0" eb="2">
      <t>ホンテン</t>
    </rPh>
    <phoneticPr fontId="20"/>
  </si>
  <si>
    <t>北海道支店</t>
    <rPh sb="0" eb="3">
      <t>ホッカイドウ</t>
    </rPh>
    <rPh sb="3" eb="5">
      <t>シテン</t>
    </rPh>
    <phoneticPr fontId="20"/>
  </si>
  <si>
    <t>沖縄支店</t>
    <rPh sb="0" eb="2">
      <t>オキナワ</t>
    </rPh>
    <rPh sb="2" eb="4">
      <t>シテン</t>
    </rPh>
    <phoneticPr fontId="20"/>
  </si>
  <si>
    <t>給料手当</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</si>
</sst>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m&quot;月&quot;d&quot;日&quot;;@"/>
    <numFmt numFmtId="177" formatCode="[$-411]ggg\_x0000_\_x0000_&quot;年&quot;m&quot;月&quot;d&quot;日&quot;;@"/>
    <numFmt numFmtId="178" formatCode="#,##0_ "/>
    <numFmt numFmtId="179" formatCode="#,##0_);\(#,##0\)"/>
    <numFmt numFmtId="180" formatCode="[$-411]ggge&quot;年&quot;m&quot;月&quot;d&quot;日&quot;;@"/>
    <numFmt numFmtId="181" formatCode="#,##0;&quot;△ &quot;#,##0"/>
    <numFmt numFmtId="182" formatCode="[$-411]ge\.m\.d;@"/>
  </numFmts>
  <fonts count="9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color indexed="10"/>
      <name val="ＭＳ 明朝"/>
      <family val="1"/>
      <charset val="128"/>
    </font>
    <font>
      <sz val="11"/>
      <name val="ＭＳ 明朝"/>
      <family val="1"/>
      <charset val="128"/>
    </font>
    <font>
      <b/>
      <sz val="16"/>
      <name val="ＭＳ 明朝"/>
      <family val="1"/>
      <charset val="128"/>
    </font>
    <font>
      <sz val="10"/>
      <color indexed="10"/>
      <name val="ＭＳ 明朝"/>
      <family val="1"/>
      <charset val="128"/>
    </font>
    <font>
      <sz val="10"/>
      <name val="ＭＳ Ｐゴシック"/>
      <family val="3"/>
      <charset val="128"/>
    </font>
    <font>
      <sz val="11"/>
      <name val="ＭＳ ゴシック"/>
      <family val="3"/>
      <charset val="128"/>
    </font>
    <font>
      <b/>
      <sz val="18"/>
      <name val="ＭＳ 明朝"/>
      <family val="1"/>
      <charset val="128"/>
    </font>
    <font>
      <sz val="9"/>
      <name val="ＭＳ 明朝"/>
      <family val="1"/>
      <charset val="128"/>
    </font>
    <font>
      <sz val="12"/>
      <name val="ＭＳ 明朝"/>
      <family val="1"/>
      <charset val="128"/>
    </font>
    <font>
      <sz val="12"/>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20"/>
      <name val="ＭＳ 明朝"/>
      <family val="1"/>
      <charset val="128"/>
    </font>
    <font>
      <sz val="10"/>
      <name val="ＭＳ 明朝"/>
      <family val="1"/>
      <charset val="128"/>
    </font>
    <font>
      <sz val="13"/>
      <name val="ＭＳ 明朝"/>
      <family val="1"/>
      <charset val="128"/>
    </font>
    <font>
      <sz val="14"/>
      <name val="ＭＳ 明朝"/>
      <family val="1"/>
      <charset val="128"/>
    </font>
    <font>
      <sz val="18"/>
      <name val="ＭＳ ゴシック"/>
      <family val="3"/>
      <charset val="128"/>
    </font>
    <font>
      <sz val="12"/>
      <name val="ＭＳ ゴシック"/>
      <family val="3"/>
      <charset val="128"/>
    </font>
    <font>
      <b/>
      <sz val="20"/>
      <name val="ＭＳ 明朝"/>
      <family val="1"/>
      <charset val="128"/>
    </font>
    <font>
      <sz val="14"/>
      <name val="ＭＳ 明朝"/>
      <family val="1"/>
      <charset val="128"/>
    </font>
    <font>
      <sz val="14"/>
      <name val="ＭＳ Ｐゴシック"/>
      <family val="3"/>
      <charset val="128"/>
    </font>
    <font>
      <sz val="9"/>
      <name val="ＭＳ Ｐゴシック"/>
      <family val="3"/>
      <charset val="128"/>
    </font>
    <font>
      <sz val="13"/>
      <name val="ＭＳ 明朝"/>
      <family val="1"/>
      <charset val="128"/>
    </font>
    <font>
      <b/>
      <sz val="16"/>
      <name val="ＭＳ 明朝"/>
      <family val="1"/>
      <charset val="128"/>
    </font>
    <font>
      <sz val="13"/>
      <name val="ＭＳ Ｐゴシック"/>
      <family val="3"/>
      <charset val="128"/>
    </font>
    <font>
      <sz val="24"/>
      <name val="ＭＳ 明朝"/>
      <family val="1"/>
      <charset val="128"/>
    </font>
    <font>
      <sz val="8"/>
      <name val="ＭＳ 明朝"/>
      <family val="1"/>
      <charset val="128"/>
    </font>
    <font>
      <sz val="16"/>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
      <strike/>
      <sz val="10"/>
      <name val="ＭＳ 明朝"/>
      <family val="1"/>
      <charset val="128"/>
    </font>
    <font>
      <sz val="10"/>
      <color indexed="10"/>
      <name val="MS P ゴシック"/>
      <family val="3"/>
      <charset val="128"/>
    </font>
    <font>
      <sz val="18"/>
      <name val="ＭＳ 明朝"/>
      <family val="1"/>
      <charset val="128"/>
    </font>
    <font>
      <sz val="11"/>
      <color theme="1"/>
      <name val="ＭＳ Ｐゴシック"/>
      <family val="3"/>
      <charset val="128"/>
      <scheme val="minor"/>
    </font>
    <font>
      <sz val="14"/>
      <color theme="1"/>
      <name val="ＭＳ 明朝"/>
      <family val="1"/>
      <charset val="128"/>
    </font>
    <font>
      <b/>
      <sz val="16"/>
      <color theme="1"/>
      <name val="ＭＳ 明朝"/>
      <family val="1"/>
      <charset val="128"/>
    </font>
    <font>
      <b/>
      <sz val="14"/>
      <color rgb="FFFF0000"/>
      <name val="ＭＳ ゴシック"/>
      <family val="3"/>
      <charset val="128"/>
    </font>
    <font>
      <sz val="11"/>
      <color theme="0" tint="-0.34998626667073579"/>
      <name val="ＭＳ ゴシック"/>
      <family val="3"/>
      <charset val="128"/>
    </font>
    <font>
      <b/>
      <sz val="12"/>
      <color rgb="FFFF0000"/>
      <name val="ＭＳ 明朝"/>
      <family val="1"/>
      <charset val="128"/>
    </font>
    <font>
      <sz val="9"/>
      <color theme="0" tint="-0.34998626667073579"/>
      <name val="ＭＳ ゴシック"/>
      <family val="3"/>
      <charset val="128"/>
    </font>
    <font>
      <sz val="11"/>
      <color theme="0" tint="-0.34998626667073579"/>
      <name val="ＭＳ 明朝"/>
      <family val="1"/>
      <charset val="128"/>
    </font>
    <font>
      <sz val="11"/>
      <color theme="0"/>
      <name val="ＭＳ Ｐゴシック"/>
      <family val="3"/>
      <charset val="128"/>
    </font>
    <font>
      <sz val="14"/>
      <color rgb="FFFF0000"/>
      <name val="ＭＳ 明朝"/>
      <family val="1"/>
      <charset val="128"/>
    </font>
    <font>
      <sz val="11"/>
      <color rgb="FFFF0000"/>
      <name val="ＭＳ Ｐゴシック"/>
      <family val="3"/>
      <charset val="128"/>
    </font>
    <font>
      <b/>
      <sz val="11"/>
      <color rgb="FFFF0000"/>
      <name val="ＭＳ ゴシック"/>
      <family val="3"/>
      <charset val="128"/>
    </font>
    <font>
      <sz val="11"/>
      <color theme="0" tint="-0.34998626667073579"/>
      <name val="ＭＳ Ｐゴシック"/>
      <family val="3"/>
      <charset val="128"/>
    </font>
    <font>
      <sz val="12"/>
      <color theme="1"/>
      <name val="ＭＳ 明朝"/>
      <family val="1"/>
      <charset val="128"/>
    </font>
    <font>
      <sz val="10"/>
      <color theme="0" tint="-0.34998626667073579"/>
      <name val="ＭＳ ゴシック"/>
      <family val="3"/>
      <charset val="128"/>
    </font>
    <font>
      <sz val="10"/>
      <color theme="0" tint="-0.34998626667073579"/>
      <name val="ＭＳ 明朝"/>
      <family val="1"/>
      <charset val="128"/>
    </font>
    <font>
      <b/>
      <sz val="14"/>
      <color rgb="FFFF0000"/>
      <name val="ＭＳ 明朝"/>
      <family val="1"/>
      <charset val="128"/>
    </font>
    <font>
      <b/>
      <sz val="11"/>
      <color theme="0" tint="-0.34998626667073579"/>
      <name val="ＭＳ ゴシック"/>
      <family val="3"/>
      <charset val="128"/>
    </font>
    <font>
      <sz val="10"/>
      <color theme="1"/>
      <name val="ＭＳ 明朝"/>
      <family val="1"/>
      <charset val="128"/>
    </font>
    <font>
      <sz val="14"/>
      <color rgb="FFFF0000"/>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9"/>
      <color theme="0" tint="-0.34998626667073579"/>
      <name val="ＭＳ 明朝"/>
      <family val="1"/>
      <charset val="128"/>
    </font>
    <font>
      <sz val="9"/>
      <color theme="0" tint="-0.34998626667073579"/>
      <name val="ＭＳ Ｐゴシック"/>
      <family val="3"/>
      <charset val="128"/>
    </font>
    <font>
      <b/>
      <sz val="10"/>
      <color rgb="FFFF0000"/>
      <name val="ＭＳ ゴシック"/>
      <family val="3"/>
      <charset val="128"/>
    </font>
    <font>
      <b/>
      <sz val="18"/>
      <color theme="1"/>
      <name val="ＭＳ 明朝"/>
      <family val="1"/>
      <charset val="128"/>
    </font>
    <font>
      <sz val="11"/>
      <color theme="1"/>
      <name val="ＭＳ 明朝"/>
      <family val="1"/>
      <charset val="128"/>
    </font>
    <font>
      <sz val="8"/>
      <color theme="1"/>
      <name val="ＭＳ ゴシック"/>
      <family val="3"/>
      <charset val="128"/>
    </font>
    <font>
      <sz val="9"/>
      <color theme="1"/>
      <name val="ＭＳ ゴシック"/>
      <family val="3"/>
      <charset val="128"/>
    </font>
    <font>
      <sz val="8"/>
      <color theme="0" tint="-0.34998626667073579"/>
      <name val="ＭＳ ゴシック"/>
      <family val="3"/>
      <charset val="128"/>
    </font>
    <font>
      <sz val="8"/>
      <color theme="0" tint="-0.34998626667073579"/>
      <name val="ＭＳ Ｐゴシック"/>
      <family val="3"/>
      <charset val="128"/>
    </font>
    <font>
      <sz val="8"/>
      <color indexed="81"/>
      <name val="MS P ゴシック"/>
      <family val="3"/>
      <charset val="128"/>
    </font>
    <font>
      <sz val="10"/>
      <color indexed="8"/>
      <name val="MS P ゴシック"/>
      <family val="3"/>
      <charset val="128"/>
    </font>
    <font>
      <sz val="8"/>
      <color indexed="8"/>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s>
  <borders count="1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9"/>
      </left>
      <right/>
      <top style="thin">
        <color indexed="64"/>
      </top>
      <bottom/>
      <diagonal/>
    </border>
    <border>
      <left/>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8"/>
      </left>
      <right style="hair">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hair">
        <color indexed="64"/>
      </top>
      <bottom style="hair">
        <color indexed="64"/>
      </bottom>
      <diagonal/>
    </border>
    <border>
      <left/>
      <right/>
      <top style="dotted">
        <color indexed="64"/>
      </top>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s>
  <cellStyleXfs count="93">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32" fillId="0" borderId="0"/>
    <xf numFmtId="0" fontId="57" fillId="0" borderId="0">
      <alignment vertical="center"/>
    </xf>
    <xf numFmtId="0" fontId="32"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550">
    <xf numFmtId="0" fontId="0" fillId="0" borderId="0" xfId="0">
      <alignment vertical="center"/>
    </xf>
    <xf numFmtId="0" fontId="21" fillId="0" borderId="0" xfId="0" applyFont="1" applyFill="1">
      <alignment vertical="center"/>
    </xf>
    <xf numFmtId="0" fontId="9" fillId="0" borderId="0" xfId="0" applyFont="1" applyFill="1">
      <alignment vertical="center"/>
    </xf>
    <xf numFmtId="0" fontId="21" fillId="0" borderId="0" xfId="0" applyFont="1" applyFill="1" applyBorder="1" applyProtection="1">
      <alignment vertical="center"/>
      <protection locked="0"/>
    </xf>
    <xf numFmtId="0" fontId="21" fillId="0" borderId="0" xfId="0" applyFont="1" applyFill="1" applyBorder="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177" fontId="21" fillId="0" borderId="12" xfId="0" applyNumberFormat="1" applyFont="1" applyFill="1" applyBorder="1" applyAlignment="1" applyProtection="1">
      <alignment horizontal="center" vertical="center"/>
    </xf>
    <xf numFmtId="176" fontId="21" fillId="0" borderId="13" xfId="0" applyNumberFormat="1" applyFont="1" applyFill="1" applyBorder="1" applyAlignment="1" applyProtection="1">
      <alignment horizontal="center" vertical="center"/>
    </xf>
    <xf numFmtId="177" fontId="21" fillId="0" borderId="14" xfId="0" applyNumberFormat="1" applyFont="1" applyFill="1" applyBorder="1" applyAlignment="1" applyProtection="1">
      <alignment horizontal="center" vertical="center"/>
    </xf>
    <xf numFmtId="176" fontId="21" fillId="0" borderId="15" xfId="0" applyNumberFormat="1" applyFont="1" applyFill="1" applyBorder="1" applyAlignment="1" applyProtection="1">
      <alignment horizontal="center" vertical="center"/>
    </xf>
    <xf numFmtId="0" fontId="23" fillId="0" borderId="0" xfId="0" applyFont="1" applyFill="1" applyBorder="1">
      <alignment vertical="center"/>
    </xf>
    <xf numFmtId="0" fontId="9" fillId="0" borderId="0" xfId="0" applyFont="1" applyFill="1" applyBorder="1">
      <alignment vertical="center"/>
    </xf>
    <xf numFmtId="0" fontId="23" fillId="0" borderId="0" xfId="0" applyNumberFormat="1" applyFont="1" applyProtection="1">
      <alignment vertical="center"/>
      <protection locked="0"/>
    </xf>
    <xf numFmtId="0" fontId="23" fillId="0" borderId="0" xfId="0" applyNumberFormat="1" applyFont="1" applyProtection="1">
      <alignment vertical="center"/>
    </xf>
    <xf numFmtId="0" fontId="21" fillId="0" borderId="0" xfId="0" applyNumberFormat="1" applyFont="1" applyAlignment="1" applyProtection="1"/>
    <xf numFmtId="0" fontId="21" fillId="0" borderId="0" xfId="0" applyNumberFormat="1" applyFont="1" applyProtection="1">
      <alignment vertical="center"/>
    </xf>
    <xf numFmtId="0" fontId="9" fillId="0" borderId="0" xfId="0" applyNumberFormat="1" applyFont="1" applyProtection="1">
      <alignment vertical="center"/>
    </xf>
    <xf numFmtId="0" fontId="9" fillId="0" borderId="0" xfId="0" applyNumberFormat="1" applyFont="1" applyAlignment="1" applyProtection="1">
      <alignment horizontal="left" vertical="center" indent="1"/>
    </xf>
    <xf numFmtId="0" fontId="23" fillId="0" borderId="0" xfId="0" applyFont="1">
      <alignment vertical="center"/>
    </xf>
    <xf numFmtId="0" fontId="23" fillId="0" borderId="0" xfId="0" applyNumberFormat="1" applyFont="1" applyAlignment="1" applyProtection="1">
      <alignment horizontal="left" vertical="center" indent="1"/>
    </xf>
    <xf numFmtId="0" fontId="23" fillId="0" borderId="0" xfId="0" applyNumberFormat="1" applyFont="1" applyAlignment="1" applyProtection="1">
      <alignment horizontal="left" vertical="center"/>
    </xf>
    <xf numFmtId="0" fontId="21" fillId="0" borderId="0" xfId="0" applyNumberFormat="1" applyFont="1" applyBorder="1" applyAlignment="1" applyProtection="1">
      <alignment vertical="center"/>
    </xf>
    <xf numFmtId="0" fontId="21" fillId="0" borderId="0" xfId="0" applyFont="1">
      <alignment vertical="center"/>
    </xf>
    <xf numFmtId="0" fontId="23" fillId="0" borderId="0" xfId="0" applyFont="1" applyAlignment="1">
      <alignment vertical="center"/>
    </xf>
    <xf numFmtId="0" fontId="9" fillId="0" borderId="0" xfId="0" applyNumberFormat="1" applyFont="1" applyAlignment="1" applyProtection="1">
      <alignment horizontal="left" vertical="center"/>
    </xf>
    <xf numFmtId="0" fontId="23" fillId="0" borderId="0" xfId="0" applyNumberFormat="1" applyFont="1" applyAlignment="1" applyProtection="1">
      <alignment horizontal="center" vertical="center"/>
    </xf>
    <xf numFmtId="0" fontId="33" fillId="0" borderId="0" xfId="90" applyNumberFormat="1" applyFont="1" applyProtection="1">
      <alignment vertical="center"/>
      <protection locked="0"/>
    </xf>
    <xf numFmtId="0" fontId="33" fillId="0" borderId="0" xfId="90" applyNumberFormat="1" applyFont="1" applyProtection="1">
      <alignment vertical="center"/>
    </xf>
    <xf numFmtId="0" fontId="36" fillId="0" borderId="0" xfId="88" applyFont="1"/>
    <xf numFmtId="0" fontId="35" fillId="0" borderId="0" xfId="88" applyFont="1" applyAlignment="1">
      <alignment horizontal="center" vertical="center"/>
    </xf>
    <xf numFmtId="0" fontId="37" fillId="0" borderId="0" xfId="88" applyFont="1" applyAlignment="1">
      <alignment horizontal="center" vertical="center"/>
    </xf>
    <xf numFmtId="0" fontId="36" fillId="0" borderId="0" xfId="88" applyFont="1" applyAlignment="1">
      <alignment vertical="center"/>
    </xf>
    <xf numFmtId="0" fontId="36" fillId="0" borderId="16" xfId="88" applyFont="1" applyBorder="1"/>
    <xf numFmtId="0" fontId="36" fillId="0" borderId="0" xfId="88" applyFont="1" applyBorder="1"/>
    <xf numFmtId="0" fontId="33" fillId="0" borderId="0" xfId="88" applyFont="1" applyBorder="1" applyAlignment="1">
      <alignment horizontal="left"/>
    </xf>
    <xf numFmtId="0" fontId="33" fillId="0" borderId="0" xfId="88" applyFont="1"/>
    <xf numFmtId="0" fontId="33" fillId="0" borderId="0" xfId="88" applyFont="1" applyAlignment="1">
      <alignment vertical="center"/>
    </xf>
    <xf numFmtId="0" fontId="33" fillId="0" borderId="0" xfId="88" applyFont="1" applyAlignment="1">
      <alignment vertical="top"/>
    </xf>
    <xf numFmtId="0" fontId="0" fillId="0" borderId="0" xfId="0" applyBorder="1" applyAlignment="1">
      <alignment horizontal="right" vertical="center"/>
    </xf>
    <xf numFmtId="0" fontId="23" fillId="0" borderId="17" xfId="0" applyFont="1" applyBorder="1">
      <alignment vertical="center"/>
    </xf>
    <xf numFmtId="0" fontId="30" fillId="0" borderId="0" xfId="0" applyFont="1" applyFill="1" applyAlignment="1" applyProtection="1">
      <alignment horizontal="right" vertical="center"/>
      <protection locked="0"/>
    </xf>
    <xf numFmtId="0" fontId="30" fillId="0" borderId="0" xfId="0" applyFont="1" applyFill="1" applyAlignment="1" applyProtection="1">
      <alignment horizontal="center" vertical="center"/>
      <protection locked="0"/>
    </xf>
    <xf numFmtId="0" fontId="30" fillId="0" borderId="0" xfId="0" applyFont="1" applyFill="1" applyAlignment="1">
      <alignment horizontal="center" vertical="center"/>
    </xf>
    <xf numFmtId="0" fontId="0" fillId="0" borderId="0" xfId="0" applyAlignment="1">
      <alignment horizontal="left" vertical="center"/>
    </xf>
    <xf numFmtId="0" fontId="42" fillId="0" borderId="0" xfId="0" applyFont="1" applyAlignment="1">
      <alignment vertical="center"/>
    </xf>
    <xf numFmtId="0" fontId="43" fillId="0" borderId="0" xfId="0" applyFont="1" applyAlignment="1">
      <alignment vertical="center"/>
    </xf>
    <xf numFmtId="0" fontId="23" fillId="0" borderId="0" xfId="0" applyNumberFormat="1" applyFont="1" applyFill="1" applyAlignment="1" applyProtection="1">
      <alignment horizontal="center" vertical="center"/>
    </xf>
    <xf numFmtId="0" fontId="45" fillId="0" borderId="0" xfId="88" applyFont="1" applyAlignment="1">
      <alignment horizontal="center" vertical="center"/>
    </xf>
    <xf numFmtId="0" fontId="21" fillId="0" borderId="0" xfId="88" applyFont="1"/>
    <xf numFmtId="38" fontId="58" fillId="0" borderId="18" xfId="66" applyFont="1" applyBorder="1" applyAlignment="1">
      <alignment horizontal="right" vertical="center"/>
    </xf>
    <xf numFmtId="38" fontId="59" fillId="25" borderId="19" xfId="66" applyFont="1" applyFill="1" applyBorder="1" applyAlignment="1" applyProtection="1">
      <alignment horizontal="right" vertical="center"/>
      <protection locked="0"/>
    </xf>
    <xf numFmtId="38" fontId="59" fillId="25" borderId="20" xfId="66" applyFont="1" applyFill="1" applyBorder="1" applyAlignment="1" applyProtection="1">
      <alignment horizontal="right" vertical="center"/>
      <protection locked="0"/>
    </xf>
    <xf numFmtId="38" fontId="46" fillId="25" borderId="20" xfId="66" applyFont="1" applyFill="1" applyBorder="1" applyAlignment="1" applyProtection="1">
      <alignment horizontal="right" vertical="center"/>
      <protection locked="0"/>
    </xf>
    <xf numFmtId="38" fontId="59" fillId="25" borderId="20" xfId="66" applyFont="1" applyFill="1" applyBorder="1" applyAlignment="1">
      <alignment horizontal="right" vertical="center"/>
    </xf>
    <xf numFmtId="38" fontId="59" fillId="25" borderId="20" xfId="66" applyFont="1" applyFill="1" applyBorder="1" applyAlignment="1" applyProtection="1">
      <alignment horizontal="right" vertical="center"/>
      <protection locked="0"/>
    </xf>
    <xf numFmtId="38" fontId="59" fillId="25" borderId="21" xfId="66" applyFont="1" applyFill="1" applyBorder="1" applyAlignment="1" applyProtection="1">
      <alignment horizontal="right" vertical="center"/>
      <protection locked="0"/>
    </xf>
    <xf numFmtId="0" fontId="0" fillId="0" borderId="0" xfId="0" applyAlignment="1">
      <alignment vertical="center"/>
    </xf>
    <xf numFmtId="0" fontId="21" fillId="0" borderId="0" xfId="0" applyFont="1" applyProtection="1">
      <alignment vertical="center"/>
      <protection locked="0"/>
    </xf>
    <xf numFmtId="0" fontId="21" fillId="0" borderId="0" xfId="0" applyFont="1" applyProtection="1">
      <alignment vertical="center"/>
    </xf>
    <xf numFmtId="0" fontId="6" fillId="0" borderId="0" xfId="0" applyFont="1">
      <alignment vertical="center"/>
    </xf>
    <xf numFmtId="38" fontId="43" fillId="0" borderId="0" xfId="66" applyFont="1" applyAlignment="1">
      <alignment horizontal="center" vertical="center"/>
    </xf>
    <xf numFmtId="0" fontId="43" fillId="0" borderId="0" xfId="0" applyFont="1" applyAlignment="1">
      <alignment horizontal="center" vertical="center"/>
    </xf>
    <xf numFmtId="0" fontId="22" fillId="0" borderId="0" xfId="0" applyNumberFormat="1" applyFont="1" applyAlignment="1" applyProtection="1">
      <alignment vertical="center" wrapText="1"/>
    </xf>
    <xf numFmtId="0" fontId="22" fillId="0" borderId="0" xfId="0" applyNumberFormat="1" applyFont="1" applyAlignment="1" applyProtection="1">
      <alignment vertical="center"/>
    </xf>
    <xf numFmtId="0" fontId="23" fillId="0" borderId="0" xfId="0" applyNumberFormat="1" applyFont="1" applyBorder="1" applyAlignment="1" applyProtection="1">
      <alignment horizontal="left"/>
    </xf>
    <xf numFmtId="0" fontId="21" fillId="0" borderId="22" xfId="0" applyNumberFormat="1" applyFont="1" applyBorder="1" applyAlignment="1" applyProtection="1">
      <alignment horizontal="right"/>
    </xf>
    <xf numFmtId="0" fontId="21" fillId="0" borderId="0" xfId="0" applyNumberFormat="1" applyFont="1" applyAlignment="1" applyProtection="1">
      <alignment horizontal="center"/>
    </xf>
    <xf numFmtId="0" fontId="30" fillId="0" borderId="23" xfId="0" applyFont="1" applyBorder="1" applyAlignment="1">
      <alignment horizontal="center" vertical="center"/>
    </xf>
    <xf numFmtId="0" fontId="30" fillId="0" borderId="23" xfId="0" applyFont="1" applyBorder="1" applyAlignment="1">
      <alignment vertical="center"/>
    </xf>
    <xf numFmtId="0" fontId="30" fillId="0" borderId="0" xfId="0" applyFont="1" applyAlignment="1">
      <alignment vertical="center"/>
    </xf>
    <xf numFmtId="0" fontId="30" fillId="0" borderId="17" xfId="0" applyFont="1" applyBorder="1" applyAlignment="1">
      <alignment vertical="center"/>
    </xf>
    <xf numFmtId="0" fontId="30" fillId="0" borderId="0" xfId="0" applyFont="1">
      <alignment vertical="center"/>
    </xf>
    <xf numFmtId="0" fontId="30" fillId="0" borderId="0" xfId="0" applyFont="1" applyFill="1" applyBorder="1" applyAlignment="1">
      <alignment horizontal="center" vertical="center"/>
    </xf>
    <xf numFmtId="0" fontId="23" fillId="0" borderId="0" xfId="0" applyFont="1" applyBorder="1">
      <alignment vertical="center"/>
    </xf>
    <xf numFmtId="0" fontId="0" fillId="0" borderId="0" xfId="0" applyBorder="1" applyAlignment="1">
      <alignment vertical="center"/>
    </xf>
    <xf numFmtId="0" fontId="41" fillId="24" borderId="0" xfId="0" applyFont="1" applyFill="1" applyBorder="1" applyAlignment="1">
      <alignment vertical="center"/>
    </xf>
    <xf numFmtId="0" fontId="27" fillId="24"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Border="1" applyAlignment="1">
      <alignment vertical="center"/>
    </xf>
    <xf numFmtId="0" fontId="23" fillId="0" borderId="24" xfId="0" applyFont="1" applyBorder="1" applyAlignment="1">
      <alignment vertical="center"/>
    </xf>
    <xf numFmtId="0" fontId="23" fillId="0" borderId="24" xfId="0" applyFont="1" applyFill="1" applyBorder="1" applyAlignment="1">
      <alignment horizontal="center" vertical="center"/>
    </xf>
    <xf numFmtId="0" fontId="22" fillId="0" borderId="0" xfId="0" applyNumberFormat="1" applyFont="1" applyBorder="1" applyAlignment="1" applyProtection="1">
      <alignment vertical="center"/>
    </xf>
    <xf numFmtId="0" fontId="23" fillId="0" borderId="0" xfId="0" applyNumberFormat="1" applyFont="1" applyBorder="1" applyProtection="1">
      <alignment vertical="center"/>
    </xf>
    <xf numFmtId="0" fontId="23" fillId="0" borderId="0" xfId="0" applyNumberFormat="1" applyFont="1" applyAlignment="1" applyProtection="1">
      <alignment horizontal="right" vertical="center" shrinkToFit="1"/>
    </xf>
    <xf numFmtId="0" fontId="21" fillId="25" borderId="25" xfId="0" applyFont="1" applyFill="1" applyBorder="1" applyAlignment="1" applyProtection="1">
      <alignment horizontal="center" vertical="center" shrinkToFit="1"/>
      <protection locked="0"/>
    </xf>
    <xf numFmtId="178" fontId="21" fillId="25" borderId="26" xfId="0" applyNumberFormat="1" applyFont="1" applyFill="1" applyBorder="1" applyAlignment="1" applyProtection="1">
      <alignment horizontal="right" vertical="center"/>
      <protection locked="0"/>
    </xf>
    <xf numFmtId="0" fontId="21" fillId="25" borderId="12" xfId="0" applyNumberFormat="1" applyFont="1" applyFill="1" applyBorder="1" applyAlignment="1" applyProtection="1">
      <alignment horizontal="center" vertical="center"/>
      <protection locked="0"/>
    </xf>
    <xf numFmtId="0" fontId="21" fillId="25" borderId="14" xfId="0" applyNumberFormat="1" applyFont="1" applyFill="1" applyBorder="1" applyAlignment="1" applyProtection="1">
      <alignment horizontal="center" vertical="center"/>
      <protection locked="0"/>
    </xf>
    <xf numFmtId="0" fontId="23" fillId="0" borderId="23" xfId="0" applyFont="1" applyBorder="1" applyAlignment="1">
      <alignment vertical="center"/>
    </xf>
    <xf numFmtId="0" fontId="23" fillId="0" borderId="27" xfId="0" applyFont="1" applyBorder="1" applyAlignment="1">
      <alignment vertical="center"/>
    </xf>
    <xf numFmtId="0" fontId="23" fillId="0" borderId="17" xfId="0" applyFont="1" applyBorder="1" applyAlignment="1">
      <alignment vertical="center"/>
    </xf>
    <xf numFmtId="0" fontId="23" fillId="0" borderId="28" xfId="0" applyFont="1" applyBorder="1" applyAlignment="1">
      <alignment vertical="center"/>
    </xf>
    <xf numFmtId="0" fontId="30" fillId="0" borderId="17" xfId="0" applyFont="1" applyBorder="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center"/>
    </xf>
    <xf numFmtId="0" fontId="23" fillId="0" borderId="29" xfId="0" applyFont="1" applyBorder="1" applyAlignment="1">
      <alignment vertical="center" shrinkToFit="1"/>
    </xf>
    <xf numFmtId="0" fontId="23" fillId="0" borderId="29" xfId="0" applyFont="1" applyFill="1" applyBorder="1" applyAlignment="1">
      <alignment vertical="center" shrinkToFit="1"/>
    </xf>
    <xf numFmtId="0" fontId="23" fillId="0" borderId="30" xfId="0" applyFont="1" applyFill="1" applyBorder="1" applyAlignment="1">
      <alignment vertical="center" shrinkToFit="1"/>
    </xf>
    <xf numFmtId="0" fontId="23" fillId="0" borderId="24" xfId="0" applyFont="1" applyBorder="1" applyAlignment="1">
      <alignment vertical="center" wrapText="1"/>
    </xf>
    <xf numFmtId="0" fontId="23" fillId="0" borderId="0" xfId="0" applyFont="1" applyBorder="1" applyAlignment="1">
      <alignment vertical="center" wrapText="1"/>
    </xf>
    <xf numFmtId="0" fontId="23" fillId="0" borderId="31" xfId="0" applyFont="1" applyBorder="1" applyAlignment="1">
      <alignment vertical="center" wrapText="1"/>
    </xf>
    <xf numFmtId="0" fontId="23" fillId="0" borderId="24" xfId="0" applyFont="1" applyFill="1" applyBorder="1" applyAlignment="1">
      <alignment vertical="center" shrinkToFit="1"/>
    </xf>
    <xf numFmtId="0" fontId="23" fillId="0" borderId="0" xfId="0" applyFont="1" applyFill="1" applyBorder="1" applyAlignment="1">
      <alignment vertical="center" shrinkToFit="1"/>
    </xf>
    <xf numFmtId="0" fontId="23" fillId="0" borderId="31" xfId="0" applyFont="1" applyFill="1" applyBorder="1" applyAlignment="1">
      <alignment vertical="center" shrinkToFit="1"/>
    </xf>
    <xf numFmtId="0" fontId="23" fillId="0" borderId="32" xfId="0" applyFont="1" applyBorder="1" applyAlignment="1">
      <alignment vertical="center" wrapText="1"/>
    </xf>
    <xf numFmtId="0" fontId="23" fillId="0" borderId="23" xfId="0" applyFont="1" applyBorder="1" applyAlignment="1">
      <alignment vertical="center" wrapText="1"/>
    </xf>
    <xf numFmtId="0" fontId="23" fillId="0" borderId="32" xfId="0" applyFont="1" applyBorder="1" applyAlignment="1">
      <alignment vertical="center" shrinkToFit="1"/>
    </xf>
    <xf numFmtId="0" fontId="23" fillId="0" borderId="23" xfId="0" applyFont="1" applyBorder="1" applyAlignment="1">
      <alignment vertical="center" shrinkToFit="1"/>
    </xf>
    <xf numFmtId="0" fontId="23" fillId="0" borderId="27" xfId="0" applyFont="1" applyBorder="1" applyAlignment="1">
      <alignment vertical="center" shrinkToFit="1"/>
    </xf>
    <xf numFmtId="0" fontId="23" fillId="0" borderId="0" xfId="0" applyFont="1" applyBorder="1" applyAlignment="1">
      <alignment vertical="center" shrinkToFit="1"/>
    </xf>
    <xf numFmtId="0" fontId="48" fillId="0" borderId="0" xfId="0" applyFont="1" applyAlignment="1">
      <alignment horizontal="center" vertical="center"/>
    </xf>
    <xf numFmtId="0" fontId="21" fillId="0" borderId="0" xfId="0" applyFont="1" applyAlignment="1">
      <alignment horizontal="center" vertical="center"/>
    </xf>
    <xf numFmtId="0" fontId="21" fillId="0" borderId="0" xfId="0" applyFont="1" applyBorder="1">
      <alignment vertical="center"/>
    </xf>
    <xf numFmtId="0" fontId="21" fillId="0" borderId="0" xfId="0" applyFont="1" applyFill="1" applyProtection="1">
      <alignment vertical="center"/>
      <protection locked="0"/>
    </xf>
    <xf numFmtId="0" fontId="25" fillId="0" borderId="0" xfId="0" applyFont="1">
      <alignment vertical="center"/>
    </xf>
    <xf numFmtId="0" fontId="21" fillId="0" borderId="0" xfId="0" applyFont="1" applyFill="1" applyProtection="1">
      <alignment vertical="center"/>
    </xf>
    <xf numFmtId="0" fontId="23" fillId="25" borderId="29" xfId="0" applyFont="1" applyFill="1" applyBorder="1" applyAlignment="1">
      <alignment vertical="center"/>
    </xf>
    <xf numFmtId="0" fontId="23" fillId="25" borderId="30" xfId="0" applyFont="1" applyFill="1" applyBorder="1" applyAlignment="1">
      <alignment vertical="center"/>
    </xf>
    <xf numFmtId="0" fontId="33" fillId="0" borderId="0" xfId="88" applyFont="1" applyAlignment="1">
      <alignment horizontal="left" vertical="center"/>
    </xf>
    <xf numFmtId="0" fontId="33" fillId="26" borderId="0" xfId="90" applyNumberFormat="1" applyFont="1" applyFill="1" applyProtection="1">
      <alignment vertical="center"/>
    </xf>
    <xf numFmtId="0" fontId="36" fillId="26" borderId="0" xfId="88" applyFont="1" applyFill="1"/>
    <xf numFmtId="0" fontId="60" fillId="26" borderId="0" xfId="87" applyFont="1" applyFill="1" applyBorder="1" applyAlignment="1">
      <alignment horizontal="center"/>
    </xf>
    <xf numFmtId="0" fontId="36" fillId="26" borderId="0" xfId="88" applyFont="1" applyFill="1" applyAlignment="1">
      <alignment vertical="center"/>
    </xf>
    <xf numFmtId="0" fontId="33" fillId="26" borderId="0" xfId="88" applyFont="1" applyFill="1"/>
    <xf numFmtId="0" fontId="33" fillId="26" borderId="0" xfId="88" applyFont="1" applyFill="1" applyAlignment="1">
      <alignment vertical="top"/>
    </xf>
    <xf numFmtId="0" fontId="33" fillId="26" borderId="0" xfId="88" applyFont="1" applyFill="1" applyAlignment="1">
      <alignment vertical="center"/>
    </xf>
    <xf numFmtId="0" fontId="21" fillId="26" borderId="0" xfId="0" applyNumberFormat="1" applyFont="1" applyFill="1" applyAlignment="1" applyProtection="1">
      <alignment horizontal="right"/>
    </xf>
    <xf numFmtId="0" fontId="23" fillId="26" borderId="0" xfId="0" applyNumberFormat="1" applyFont="1" applyFill="1" applyProtection="1">
      <alignment vertical="center"/>
    </xf>
    <xf numFmtId="0" fontId="28" fillId="26" borderId="0" xfId="0" applyNumberFormat="1" applyFont="1" applyFill="1" applyAlignment="1" applyProtection="1">
      <alignment horizontal="center" vertical="center"/>
    </xf>
    <xf numFmtId="49" fontId="61" fillId="26" borderId="100" xfId="0" applyNumberFormat="1" applyFont="1" applyFill="1" applyBorder="1" applyAlignment="1" applyProtection="1">
      <alignment horizontal="center"/>
    </xf>
    <xf numFmtId="0" fontId="23" fillId="26" borderId="0" xfId="0" applyNumberFormat="1" applyFont="1" applyFill="1" applyBorder="1" applyAlignment="1" applyProtection="1">
      <alignment horizontal="left"/>
    </xf>
    <xf numFmtId="0" fontId="23" fillId="26" borderId="0" xfId="0" applyNumberFormat="1" applyFont="1" applyFill="1" applyBorder="1" applyAlignment="1" applyProtection="1">
      <alignment horizontal="center" vertical="center"/>
    </xf>
    <xf numFmtId="0" fontId="21" fillId="26" borderId="0" xfId="0" applyNumberFormat="1" applyFont="1" applyFill="1" applyBorder="1" applyAlignment="1" applyProtection="1">
      <alignment horizontal="right"/>
    </xf>
    <xf numFmtId="0" fontId="21" fillId="26" borderId="0" xfId="0" applyNumberFormat="1" applyFont="1" applyFill="1" applyAlignment="1" applyProtection="1">
      <alignment horizontal="center"/>
    </xf>
    <xf numFmtId="0" fontId="63" fillId="26" borderId="101" xfId="0" applyNumberFormat="1" applyFont="1" applyFill="1" applyBorder="1" applyAlignment="1" applyProtection="1">
      <alignment horizontal="center" vertical="center"/>
    </xf>
    <xf numFmtId="0" fontId="60" fillId="26" borderId="0" xfId="0" applyNumberFormat="1" applyFont="1" applyFill="1" applyAlignment="1" applyProtection="1">
      <alignment horizontal="center"/>
    </xf>
    <xf numFmtId="181" fontId="63" fillId="26" borderId="101" xfId="0" applyNumberFormat="1" applyFont="1" applyFill="1" applyBorder="1" applyAlignment="1" applyProtection="1">
      <alignment shrinkToFit="1"/>
    </xf>
    <xf numFmtId="181" fontId="63" fillId="26" borderId="101" xfId="0" applyNumberFormat="1" applyFont="1" applyFill="1" applyBorder="1" applyAlignment="1" applyProtection="1">
      <alignment wrapText="1"/>
    </xf>
    <xf numFmtId="0" fontId="64" fillId="26" borderId="0" xfId="0" applyNumberFormat="1" applyFont="1" applyFill="1" applyProtection="1">
      <alignment vertical="center"/>
    </xf>
    <xf numFmtId="181" fontId="64" fillId="26" borderId="0" xfId="0" applyNumberFormat="1" applyFont="1" applyFill="1" applyProtection="1">
      <alignment vertical="center"/>
    </xf>
    <xf numFmtId="0" fontId="66" fillId="26" borderId="0" xfId="0" applyNumberFormat="1" applyFont="1" applyFill="1" applyAlignment="1" applyProtection="1">
      <alignment horizontal="center"/>
    </xf>
    <xf numFmtId="0" fontId="9" fillId="26" borderId="0" xfId="0" applyNumberFormat="1" applyFont="1" applyFill="1" applyAlignment="1" applyProtection="1">
      <alignment horizontal="left" vertical="center"/>
    </xf>
    <xf numFmtId="0" fontId="23" fillId="26" borderId="0" xfId="0" applyNumberFormat="1" applyFont="1" applyFill="1" applyAlignment="1" applyProtection="1">
      <alignment horizontal="center" vertical="center"/>
    </xf>
    <xf numFmtId="0" fontId="21" fillId="26" borderId="0" xfId="0" applyFont="1" applyFill="1">
      <alignment vertical="center"/>
    </xf>
    <xf numFmtId="0" fontId="23" fillId="26" borderId="0" xfId="0" applyFont="1" applyFill="1">
      <alignment vertical="center"/>
    </xf>
    <xf numFmtId="0" fontId="0" fillId="26" borderId="0" xfId="0" applyFill="1">
      <alignment vertical="center"/>
    </xf>
    <xf numFmtId="0" fontId="68" fillId="26" borderId="0" xfId="87" applyFont="1" applyFill="1" applyBorder="1" applyAlignment="1">
      <alignment horizontal="center"/>
    </xf>
    <xf numFmtId="0" fontId="64" fillId="26" borderId="101" xfId="0" applyFont="1" applyFill="1" applyBorder="1">
      <alignment vertical="center"/>
    </xf>
    <xf numFmtId="0" fontId="69" fillId="26" borderId="101" xfId="0" applyFont="1" applyFill="1" applyBorder="1">
      <alignment vertical="center"/>
    </xf>
    <xf numFmtId="0" fontId="42" fillId="0" borderId="33" xfId="87" applyFont="1" applyBorder="1" applyAlignment="1">
      <alignment vertical="center"/>
    </xf>
    <xf numFmtId="0" fontId="42" fillId="0" borderId="34" xfId="87" applyFont="1" applyBorder="1" applyAlignment="1">
      <alignment vertical="center"/>
    </xf>
    <xf numFmtId="0" fontId="36" fillId="0" borderId="0" xfId="88" applyFont="1" applyAlignment="1"/>
    <xf numFmtId="0" fontId="23" fillId="0" borderId="0" xfId="87" applyFont="1" applyBorder="1" applyAlignment="1">
      <alignment horizontal="left"/>
    </xf>
    <xf numFmtId="0" fontId="23" fillId="0" borderId="0" xfId="87" applyFont="1" applyBorder="1" applyAlignment="1">
      <alignment horizontal="left" vertical="center"/>
    </xf>
    <xf numFmtId="0" fontId="67" fillId="0" borderId="0" xfId="0" applyFont="1" applyAlignment="1">
      <alignment horizontal="left"/>
    </xf>
    <xf numFmtId="0" fontId="23" fillId="0" borderId="0" xfId="0" applyFont="1" applyAlignment="1"/>
    <xf numFmtId="0" fontId="23" fillId="0" borderId="0" xfId="87" applyFont="1" applyAlignment="1">
      <alignment vertical="center"/>
    </xf>
    <xf numFmtId="0" fontId="23" fillId="0" borderId="0" xfId="87" applyFont="1" applyAlignment="1">
      <alignment horizontal="left" vertical="center"/>
    </xf>
    <xf numFmtId="0" fontId="23" fillId="0" borderId="0" xfId="87" applyFont="1" applyAlignment="1">
      <alignment horizontal="left" vertical="center" wrapText="1"/>
    </xf>
    <xf numFmtId="0" fontId="23" fillId="26" borderId="102" xfId="0" applyNumberFormat="1" applyFont="1" applyFill="1" applyBorder="1" applyProtection="1">
      <alignment vertical="center"/>
    </xf>
    <xf numFmtId="0" fontId="49" fillId="0" borderId="0" xfId="0" applyFont="1" applyAlignment="1">
      <alignment horizontal="left" vertical="center" readingOrder="1"/>
    </xf>
    <xf numFmtId="0" fontId="0" fillId="25" borderId="12" xfId="0" applyFont="1" applyFill="1" applyBorder="1" applyAlignment="1">
      <alignment horizontal="center" vertical="center"/>
    </xf>
    <xf numFmtId="38" fontId="46" fillId="25" borderId="35" xfId="66" applyFont="1" applyFill="1" applyBorder="1" applyAlignment="1" applyProtection="1">
      <alignment horizontal="right" vertical="center"/>
    </xf>
    <xf numFmtId="38" fontId="46" fillId="25" borderId="17" xfId="66" applyFont="1" applyFill="1" applyBorder="1" applyAlignment="1" applyProtection="1">
      <alignment horizontal="right" vertical="center"/>
    </xf>
    <xf numFmtId="38" fontId="46" fillId="25" borderId="36" xfId="66" applyFont="1" applyFill="1" applyBorder="1" applyAlignment="1" applyProtection="1">
      <alignment horizontal="right" vertical="center"/>
    </xf>
    <xf numFmtId="38" fontId="46" fillId="25" borderId="0" xfId="66" applyFont="1" applyFill="1" applyBorder="1" applyAlignment="1" applyProtection="1">
      <alignment horizontal="right" vertical="center"/>
    </xf>
    <xf numFmtId="38" fontId="46" fillId="25" borderId="37" xfId="66" applyFont="1" applyFill="1" applyBorder="1" applyAlignment="1" applyProtection="1">
      <alignment horizontal="right" vertical="center"/>
    </xf>
    <xf numFmtId="179" fontId="21" fillId="0" borderId="0" xfId="0" applyNumberFormat="1" applyFont="1" applyAlignment="1" applyProtection="1">
      <alignment horizontal="center"/>
    </xf>
    <xf numFmtId="179" fontId="21" fillId="0" borderId="0" xfId="0" applyNumberFormat="1" applyFont="1" applyAlignment="1" applyProtection="1">
      <alignment horizontal="right"/>
    </xf>
    <xf numFmtId="0" fontId="0" fillId="25" borderId="12" xfId="0" applyFont="1" applyFill="1" applyBorder="1" applyAlignment="1">
      <alignment horizontal="center" vertical="center" shrinkToFit="1"/>
    </xf>
    <xf numFmtId="0" fontId="0" fillId="25" borderId="38" xfId="0" applyFont="1" applyFill="1" applyBorder="1" applyAlignment="1">
      <alignment horizontal="center" vertical="center" shrinkToFit="1"/>
    </xf>
    <xf numFmtId="0" fontId="21" fillId="25" borderId="39" xfId="0" applyFont="1" applyFill="1" applyBorder="1" applyAlignment="1">
      <alignment horizontal="right" vertical="center"/>
    </xf>
    <xf numFmtId="0" fontId="0" fillId="25" borderId="40" xfId="0" applyFont="1" applyFill="1" applyBorder="1" applyAlignment="1">
      <alignment horizontal="center" vertical="center"/>
    </xf>
    <xf numFmtId="0" fontId="21" fillId="25" borderId="12" xfId="0" applyNumberFormat="1" applyFont="1" applyFill="1" applyBorder="1" applyAlignment="1" applyProtection="1">
      <alignment horizontal="center" vertical="center" shrinkToFit="1"/>
      <protection locked="0"/>
    </xf>
    <xf numFmtId="0" fontId="21" fillId="25" borderId="14" xfId="0" applyNumberFormat="1" applyFont="1" applyFill="1" applyBorder="1" applyAlignment="1" applyProtection="1">
      <alignment horizontal="center" vertical="center" shrinkToFit="1"/>
      <protection locked="0"/>
    </xf>
    <xf numFmtId="0" fontId="21" fillId="25" borderId="41" xfId="0" applyFont="1" applyFill="1" applyBorder="1" applyAlignment="1" applyProtection="1">
      <alignment vertical="center" shrinkToFit="1"/>
      <protection locked="0"/>
    </xf>
    <xf numFmtId="0" fontId="21" fillId="25" borderId="42" xfId="0" applyFont="1" applyFill="1" applyBorder="1" applyAlignment="1" applyProtection="1">
      <alignment vertical="center" shrinkToFit="1"/>
      <protection locked="0"/>
    </xf>
    <xf numFmtId="0" fontId="23" fillId="0" borderId="0" xfId="0" applyFont="1" applyFill="1" applyBorder="1" applyAlignment="1">
      <alignment horizontal="center" vertical="center" shrinkToFit="1"/>
    </xf>
    <xf numFmtId="0" fontId="36" fillId="0" borderId="0" xfId="88" applyFont="1" applyAlignment="1">
      <alignment horizontal="left" vertical="center"/>
    </xf>
    <xf numFmtId="0" fontId="30" fillId="0" borderId="43" xfId="0" applyFont="1" applyBorder="1" applyAlignment="1">
      <alignment horizontal="distributed" vertical="center" justifyLastLine="1"/>
    </xf>
    <xf numFmtId="0" fontId="70" fillId="0" borderId="44" xfId="0" applyFont="1" applyBorder="1" applyAlignment="1">
      <alignment horizontal="distributed" vertical="center" wrapText="1"/>
    </xf>
    <xf numFmtId="178" fontId="70" fillId="25" borderId="43" xfId="0" applyNumberFormat="1" applyFont="1" applyFill="1" applyBorder="1" applyAlignment="1" applyProtection="1">
      <alignment horizontal="right" vertical="center"/>
      <protection locked="0"/>
    </xf>
    <xf numFmtId="178" fontId="70" fillId="0" borderId="43" xfId="0" applyNumberFormat="1" applyFont="1" applyFill="1" applyBorder="1" applyAlignment="1" applyProtection="1">
      <alignment horizontal="right" vertical="center"/>
      <protection locked="0"/>
    </xf>
    <xf numFmtId="178" fontId="70" fillId="0" borderId="45" xfId="0" applyNumberFormat="1" applyFont="1" applyFill="1" applyBorder="1" applyAlignment="1" applyProtection="1">
      <alignment horizontal="right" vertical="center"/>
      <protection locked="0"/>
    </xf>
    <xf numFmtId="0" fontId="70" fillId="0" borderId="46" xfId="0" applyFont="1" applyBorder="1" applyAlignment="1">
      <alignment horizontal="distributed" vertical="center" wrapText="1"/>
    </xf>
    <xf numFmtId="178" fontId="70" fillId="25" borderId="47" xfId="0" applyNumberFormat="1" applyFont="1" applyFill="1" applyBorder="1" applyAlignment="1" applyProtection="1">
      <alignment horizontal="right" vertical="center"/>
      <protection locked="0"/>
    </xf>
    <xf numFmtId="178" fontId="70" fillId="0" borderId="47" xfId="0" applyNumberFormat="1" applyFont="1" applyFill="1" applyBorder="1" applyAlignment="1" applyProtection="1">
      <alignment horizontal="right" vertical="center"/>
      <protection locked="0"/>
    </xf>
    <xf numFmtId="178" fontId="70" fillId="0" borderId="48" xfId="0" applyNumberFormat="1" applyFont="1" applyFill="1" applyBorder="1" applyAlignment="1" applyProtection="1">
      <alignment horizontal="right" vertical="center"/>
      <protection locked="0"/>
    </xf>
    <xf numFmtId="0" fontId="69" fillId="26" borderId="0" xfId="0" applyFont="1" applyFill="1">
      <alignment vertical="center"/>
    </xf>
    <xf numFmtId="0" fontId="69" fillId="26" borderId="0" xfId="0" applyFont="1" applyFill="1" applyAlignment="1">
      <alignment horizontal="center" vertical="center"/>
    </xf>
    <xf numFmtId="0" fontId="69" fillId="26" borderId="0" xfId="0" applyFont="1" applyFill="1" applyAlignment="1">
      <alignment vertical="center"/>
    </xf>
    <xf numFmtId="0" fontId="23" fillId="25" borderId="23" xfId="0" applyFont="1" applyFill="1" applyBorder="1" applyAlignment="1">
      <alignment vertical="center"/>
    </xf>
    <xf numFmtId="0" fontId="23" fillId="25" borderId="27" xfId="0" applyFont="1" applyFill="1" applyBorder="1" applyAlignment="1">
      <alignment vertical="center"/>
    </xf>
    <xf numFmtId="0" fontId="71" fillId="26" borderId="101" xfId="87" applyNumberFormat="1" applyFont="1" applyFill="1" applyBorder="1" applyAlignment="1">
      <alignment vertical="center"/>
    </xf>
    <xf numFmtId="0" fontId="71" fillId="26" borderId="101" xfId="0" applyNumberFormat="1" applyFont="1" applyFill="1" applyBorder="1" applyAlignment="1" applyProtection="1">
      <alignment vertical="center" wrapText="1"/>
    </xf>
    <xf numFmtId="38" fontId="71" fillId="26" borderId="101" xfId="66" applyFont="1" applyFill="1" applyBorder="1" applyAlignment="1"/>
    <xf numFmtId="38" fontId="71" fillId="26" borderId="101" xfId="87" applyNumberFormat="1" applyFont="1" applyFill="1" applyBorder="1"/>
    <xf numFmtId="38" fontId="71" fillId="26" borderId="0" xfId="66" applyFont="1" applyFill="1" applyBorder="1" applyAlignment="1"/>
    <xf numFmtId="38" fontId="71" fillId="26" borderId="0" xfId="87" applyNumberFormat="1" applyFont="1" applyFill="1" applyBorder="1"/>
    <xf numFmtId="0" fontId="71" fillId="26" borderId="0" xfId="0" applyFont="1" applyFill="1" applyBorder="1" applyAlignment="1">
      <alignment vertical="center"/>
    </xf>
    <xf numFmtId="0" fontId="71" fillId="26" borderId="0" xfId="87" applyNumberFormat="1" applyFont="1" applyFill="1" applyBorder="1" applyAlignment="1">
      <alignment vertical="center"/>
    </xf>
    <xf numFmtId="0" fontId="71" fillId="26" borderId="0" xfId="87" applyFont="1" applyFill="1" applyBorder="1" applyAlignment="1">
      <alignment vertical="center"/>
    </xf>
    <xf numFmtId="38" fontId="71" fillId="26" borderId="101" xfId="87" applyNumberFormat="1" applyFont="1" applyFill="1" applyBorder="1" applyAlignment="1">
      <alignment horizontal="center"/>
    </xf>
    <xf numFmtId="38" fontId="71" fillId="26" borderId="101" xfId="0" applyNumberFormat="1" applyFont="1" applyFill="1" applyBorder="1" applyAlignment="1">
      <alignment horizontal="center"/>
    </xf>
    <xf numFmtId="0" fontId="72" fillId="26" borderId="0" xfId="88" applyFont="1" applyFill="1"/>
    <xf numFmtId="0" fontId="71" fillId="26" borderId="101" xfId="87" applyNumberFormat="1" applyFont="1" applyFill="1" applyBorder="1" applyAlignment="1">
      <alignment vertical="center" wrapText="1"/>
    </xf>
    <xf numFmtId="0" fontId="73" fillId="26" borderId="0" xfId="0" applyNumberFormat="1" applyFont="1" applyFill="1" applyBorder="1" applyAlignment="1" applyProtection="1">
      <alignment horizontal="center" vertical="center" shrinkToFit="1"/>
      <protection locked="0"/>
    </xf>
    <xf numFmtId="0" fontId="74" fillId="26" borderId="101" xfId="0" applyNumberFormat="1" applyFont="1" applyFill="1" applyBorder="1" applyAlignment="1" applyProtection="1">
      <alignment horizontal="center" vertical="center"/>
    </xf>
    <xf numFmtId="0" fontId="23" fillId="0" borderId="49" xfId="0" applyFont="1" applyBorder="1" applyAlignment="1">
      <alignment vertical="center" shrinkToFit="1"/>
    </xf>
    <xf numFmtId="0" fontId="23" fillId="0" borderId="17" xfId="0" applyFont="1" applyBorder="1" applyAlignment="1">
      <alignment vertical="center" shrinkToFit="1"/>
    </xf>
    <xf numFmtId="0" fontId="21" fillId="25" borderId="111" xfId="0" applyFont="1" applyFill="1" applyBorder="1" applyAlignment="1" applyProtection="1">
      <alignment horizontal="center" vertical="center" shrinkToFit="1"/>
      <protection locked="0"/>
    </xf>
    <xf numFmtId="0" fontId="21" fillId="25" borderId="112" xfId="0" applyFont="1" applyFill="1" applyBorder="1" applyAlignment="1" applyProtection="1">
      <alignment horizontal="center" vertical="center" shrinkToFit="1"/>
      <protection locked="0"/>
    </xf>
    <xf numFmtId="0" fontId="0" fillId="25" borderId="43" xfId="0" applyFill="1" applyBorder="1" applyAlignment="1">
      <alignment vertical="center" shrinkToFit="1"/>
    </xf>
    <xf numFmtId="0" fontId="21" fillId="0" borderId="0" xfId="0" applyNumberFormat="1" applyFont="1" applyAlignment="1" applyProtection="1">
      <alignment horizontal="left"/>
    </xf>
    <xf numFmtId="0" fontId="23" fillId="0" borderId="0" xfId="0" applyNumberFormat="1" applyFont="1" applyAlignment="1" applyProtection="1">
      <alignment horizontal="center" vertical="center"/>
    </xf>
    <xf numFmtId="0" fontId="63" fillId="26" borderId="101" xfId="0" applyNumberFormat="1" applyFont="1" applyFill="1" applyBorder="1" applyAlignment="1" applyProtection="1">
      <alignment horizontal="center" vertical="center" wrapText="1"/>
    </xf>
    <xf numFmtId="0" fontId="23" fillId="25" borderId="54" xfId="0" applyFont="1" applyFill="1" applyBorder="1" applyAlignment="1">
      <alignment horizontal="center" vertical="center" shrinkToFit="1"/>
    </xf>
    <xf numFmtId="0" fontId="23" fillId="25" borderId="56" xfId="0" applyFont="1" applyFill="1" applyBorder="1" applyAlignment="1">
      <alignment horizontal="center" vertical="center" shrinkToFit="1"/>
    </xf>
    <xf numFmtId="0" fontId="23" fillId="25" borderId="57" xfId="0" applyFont="1" applyFill="1" applyBorder="1" applyAlignment="1">
      <alignment horizontal="center" vertical="center" shrinkToFit="1"/>
    </xf>
    <xf numFmtId="0" fontId="23" fillId="25" borderId="53" xfId="0" applyFont="1" applyFill="1" applyBorder="1" applyAlignment="1">
      <alignment horizontal="center" vertical="center" shrinkToFit="1"/>
    </xf>
    <xf numFmtId="0" fontId="23" fillId="25" borderId="55" xfId="0" applyFont="1" applyFill="1" applyBorder="1" applyAlignment="1">
      <alignment horizontal="center" vertical="center" shrinkToFit="1"/>
    </xf>
    <xf numFmtId="0" fontId="39" fillId="24" borderId="0" xfId="0" applyFont="1" applyFill="1" applyBorder="1" applyAlignment="1">
      <alignment horizontal="right" vertical="center"/>
    </xf>
    <xf numFmtId="0" fontId="0" fillId="0" borderId="0" xfId="0" applyBorder="1" applyAlignment="1">
      <alignment horizontal="right" vertical="center"/>
    </xf>
    <xf numFmtId="0" fontId="39" fillId="24" borderId="0" xfId="0" applyFont="1" applyFill="1" applyBorder="1" applyAlignment="1">
      <alignment vertical="center"/>
    </xf>
    <xf numFmtId="0" fontId="39" fillId="0" borderId="0" xfId="0" applyFont="1" applyBorder="1" applyAlignment="1">
      <alignment vertical="center"/>
    </xf>
    <xf numFmtId="0" fontId="0" fillId="0" borderId="0" xfId="0" applyBorder="1" applyAlignment="1">
      <alignment vertical="center"/>
    </xf>
    <xf numFmtId="0" fontId="40" fillId="25" borderId="0" xfId="0" applyFont="1" applyFill="1" applyBorder="1" applyAlignment="1" applyProtection="1">
      <alignment horizontal="center" vertical="center" wrapText="1"/>
      <protection locked="0"/>
    </xf>
    <xf numFmtId="0" fontId="40" fillId="25" borderId="0" xfId="0" applyFont="1" applyFill="1" applyBorder="1" applyAlignment="1">
      <alignment horizontal="center" vertical="center" wrapText="1"/>
    </xf>
    <xf numFmtId="0" fontId="31" fillId="0" borderId="0" xfId="0" applyFont="1" applyAlignment="1">
      <alignment horizontal="center" vertical="center" wrapText="1"/>
    </xf>
    <xf numFmtId="0" fontId="30" fillId="0" borderId="23" xfId="0" applyFont="1" applyBorder="1" applyAlignment="1">
      <alignment horizontal="center" vertical="center"/>
    </xf>
    <xf numFmtId="0" fontId="30" fillId="0" borderId="23" xfId="0" applyFont="1" applyBorder="1" applyAlignment="1">
      <alignment vertical="center"/>
    </xf>
    <xf numFmtId="0" fontId="30" fillId="0" borderId="0" xfId="0" applyFont="1" applyAlignment="1">
      <alignment vertical="center"/>
    </xf>
    <xf numFmtId="0" fontId="30" fillId="25" borderId="23" xfId="0" applyFont="1" applyFill="1" applyBorder="1" applyAlignment="1">
      <alignment horizontal="center" vertical="center"/>
    </xf>
    <xf numFmtId="0" fontId="30" fillId="25" borderId="0" xfId="0" applyFont="1" applyFill="1" applyAlignment="1">
      <alignment horizontal="center" vertical="center"/>
    </xf>
    <xf numFmtId="0" fontId="30" fillId="0" borderId="27" xfId="0" applyFont="1" applyBorder="1" applyAlignment="1">
      <alignment vertical="center"/>
    </xf>
    <xf numFmtId="0" fontId="30" fillId="0" borderId="31" xfId="0" applyFont="1" applyBorder="1" applyAlignment="1">
      <alignment vertical="center"/>
    </xf>
    <xf numFmtId="0" fontId="30" fillId="0" borderId="0" xfId="0" applyFont="1" applyFill="1" applyBorder="1" applyAlignment="1">
      <alignment horizontal="center" vertical="center"/>
    </xf>
    <xf numFmtId="0" fontId="30" fillId="25" borderId="0" xfId="0" applyFont="1" applyFill="1" applyBorder="1" applyAlignment="1" applyProtection="1">
      <alignment horizontal="center" vertical="center"/>
      <protection locked="0"/>
    </xf>
    <xf numFmtId="0" fontId="23" fillId="0" borderId="50" xfId="0" applyFont="1" applyBorder="1" applyAlignment="1">
      <alignment vertical="center" shrinkToFit="1"/>
    </xf>
    <xf numFmtId="0" fontId="23" fillId="0" borderId="29" xfId="0" applyFont="1" applyBorder="1" applyAlignment="1">
      <alignment vertical="center" shrinkToFit="1"/>
    </xf>
    <xf numFmtId="0" fontId="23" fillId="0" borderId="30" xfId="0" applyFont="1" applyBorder="1" applyAlignment="1">
      <alignment vertical="center" shrinkToFit="1"/>
    </xf>
    <xf numFmtId="49" fontId="23" fillId="25" borderId="0" xfId="0" applyNumberFormat="1" applyFont="1" applyFill="1" applyBorder="1" applyAlignment="1">
      <alignment horizontal="center" vertical="center" shrinkToFit="1"/>
    </xf>
    <xf numFmtId="0" fontId="0" fillId="25" borderId="0" xfId="0" applyFill="1" applyAlignment="1">
      <alignment horizontal="center" vertical="center" shrinkToFit="1"/>
    </xf>
    <xf numFmtId="49" fontId="23" fillId="0" borderId="0" xfId="0" applyNumberFormat="1" applyFont="1" applyBorder="1" applyAlignment="1">
      <alignment horizontal="center" vertical="center" shrinkToFit="1"/>
    </xf>
    <xf numFmtId="0" fontId="0" fillId="0" borderId="0" xfId="0" applyAlignment="1">
      <alignment horizontal="center" vertical="center" shrinkToFit="1"/>
    </xf>
    <xf numFmtId="0" fontId="23" fillId="25" borderId="50" xfId="0" applyFont="1" applyFill="1" applyBorder="1" applyAlignment="1">
      <alignment vertical="center" shrinkToFit="1"/>
    </xf>
    <xf numFmtId="0" fontId="23" fillId="25" borderId="29" xfId="0" applyFont="1" applyFill="1" applyBorder="1" applyAlignment="1">
      <alignment vertical="center" shrinkToFit="1"/>
    </xf>
    <xf numFmtId="0" fontId="23" fillId="0" borderId="29"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30" fillId="25" borderId="0" xfId="0" applyFont="1" applyFill="1" applyBorder="1" applyAlignment="1">
      <alignment horizontal="center" vertical="center"/>
    </xf>
    <xf numFmtId="0" fontId="31" fillId="25" borderId="0" xfId="0" applyFont="1" applyFill="1" applyBorder="1" applyAlignment="1">
      <alignment horizontal="center" vertical="center"/>
    </xf>
    <xf numFmtId="0" fontId="30" fillId="0" borderId="17" xfId="0" applyFont="1" applyBorder="1" applyAlignment="1">
      <alignment vertical="center"/>
    </xf>
    <xf numFmtId="0" fontId="30" fillId="0" borderId="28" xfId="0" applyFont="1" applyBorder="1" applyAlignment="1">
      <alignment vertical="center"/>
    </xf>
    <xf numFmtId="0" fontId="23" fillId="0" borderId="50" xfId="0" applyFont="1" applyBorder="1" applyAlignment="1">
      <alignment vertical="center"/>
    </xf>
    <xf numFmtId="0" fontId="23" fillId="0" borderId="29" xfId="0" applyFont="1" applyBorder="1" applyAlignment="1">
      <alignment vertical="center"/>
    </xf>
    <xf numFmtId="0" fontId="23" fillId="0" borderId="30" xfId="0" applyFont="1" applyBorder="1" applyAlignment="1">
      <alignment vertical="center"/>
    </xf>
    <xf numFmtId="0" fontId="23" fillId="25" borderId="50" xfId="0" applyFont="1" applyFill="1" applyBorder="1" applyAlignment="1">
      <alignment horizontal="center" vertical="center" shrinkToFit="1"/>
    </xf>
    <xf numFmtId="0" fontId="23" fillId="0" borderId="29" xfId="0" applyFont="1" applyBorder="1" applyAlignment="1">
      <alignment horizontal="center" vertical="center" shrinkToFit="1"/>
    </xf>
    <xf numFmtId="0" fontId="23" fillId="0" borderId="24" xfId="0" applyFont="1" applyBorder="1" applyAlignment="1">
      <alignment vertical="center" wrapText="1"/>
    </xf>
    <xf numFmtId="0" fontId="23" fillId="0" borderId="0" xfId="0" applyFont="1" applyAlignment="1">
      <alignment vertical="center" wrapText="1"/>
    </xf>
    <xf numFmtId="0" fontId="23" fillId="0" borderId="31" xfId="0" applyFont="1" applyBorder="1" applyAlignment="1">
      <alignment vertical="center" wrapText="1"/>
    </xf>
    <xf numFmtId="0" fontId="23" fillId="0" borderId="49" xfId="0" applyFont="1" applyBorder="1" applyAlignment="1">
      <alignment vertical="center" wrapText="1"/>
    </xf>
    <xf numFmtId="0" fontId="23" fillId="0" borderId="17" xfId="0" applyFont="1" applyBorder="1" applyAlignment="1">
      <alignment vertical="center" wrapText="1"/>
    </xf>
    <xf numFmtId="0" fontId="23" fillId="0" borderId="28" xfId="0" applyFont="1" applyBorder="1" applyAlignment="1">
      <alignment vertical="center" wrapText="1"/>
    </xf>
    <xf numFmtId="0" fontId="23" fillId="25" borderId="24" xfId="0" applyFont="1" applyFill="1" applyBorder="1" applyAlignment="1">
      <alignment vertical="center" shrinkToFit="1"/>
    </xf>
    <xf numFmtId="0" fontId="23" fillId="0" borderId="0" xfId="0" applyFont="1" applyAlignment="1">
      <alignment vertical="center" shrinkToFit="1"/>
    </xf>
    <xf numFmtId="0" fontId="23" fillId="0" borderId="31" xfId="0" applyFont="1" applyBorder="1" applyAlignment="1">
      <alignment vertical="center" shrinkToFit="1"/>
    </xf>
    <xf numFmtId="0" fontId="23" fillId="0" borderId="49" xfId="0" applyFont="1" applyBorder="1" applyAlignment="1">
      <alignment vertical="center" shrinkToFit="1"/>
    </xf>
    <xf numFmtId="0" fontId="23" fillId="0" borderId="17" xfId="0" applyFont="1" applyBorder="1" applyAlignment="1">
      <alignment vertical="center" shrinkToFit="1"/>
    </xf>
    <xf numFmtId="0" fontId="23" fillId="0" borderId="28" xfId="0" applyFont="1" applyBorder="1" applyAlignment="1">
      <alignment vertical="center" shrinkToFit="1"/>
    </xf>
    <xf numFmtId="0" fontId="30" fillId="0" borderId="32" xfId="0" applyFont="1" applyBorder="1" applyAlignment="1">
      <alignment vertical="center"/>
    </xf>
    <xf numFmtId="0" fontId="30" fillId="0" borderId="24" xfId="0" applyFont="1" applyBorder="1" applyAlignment="1">
      <alignment vertical="center"/>
    </xf>
    <xf numFmtId="0" fontId="30" fillId="0" borderId="0" xfId="0" applyFont="1" applyBorder="1" applyAlignment="1">
      <alignment vertical="center"/>
    </xf>
    <xf numFmtId="0" fontId="30" fillId="0" borderId="49" xfId="0" applyFont="1" applyBorder="1" applyAlignment="1">
      <alignment vertical="center"/>
    </xf>
    <xf numFmtId="0" fontId="30" fillId="0" borderId="17" xfId="0" applyFont="1" applyBorder="1" applyAlignment="1">
      <alignment horizontal="center" vertical="center"/>
    </xf>
    <xf numFmtId="0" fontId="30" fillId="25" borderId="23" xfId="0" applyFont="1" applyFill="1" applyBorder="1" applyAlignment="1">
      <alignment vertical="center"/>
    </xf>
    <xf numFmtId="0" fontId="30" fillId="25" borderId="17" xfId="0" applyFont="1" applyFill="1" applyBorder="1" applyAlignment="1">
      <alignment vertical="center"/>
    </xf>
    <xf numFmtId="0" fontId="30" fillId="0" borderId="50" xfId="0" applyFont="1" applyBorder="1" applyAlignment="1">
      <alignment horizontal="center" vertical="center"/>
    </xf>
    <xf numFmtId="0" fontId="30" fillId="0" borderId="29" xfId="0" applyFont="1" applyBorder="1" applyAlignment="1">
      <alignment horizontal="center" vertical="center"/>
    </xf>
    <xf numFmtId="0" fontId="30" fillId="25" borderId="51" xfId="0" applyFont="1" applyFill="1" applyBorder="1" applyAlignment="1">
      <alignment horizontal="center" vertical="center"/>
    </xf>
    <xf numFmtId="0" fontId="30" fillId="25" borderId="58" xfId="0" applyFont="1" applyFill="1" applyBorder="1" applyAlignment="1">
      <alignment horizontal="center" vertical="center"/>
    </xf>
    <xf numFmtId="0" fontId="30" fillId="25" borderId="17" xfId="0" applyFont="1" applyFill="1" applyBorder="1" applyAlignment="1">
      <alignment horizontal="center" vertical="center"/>
    </xf>
    <xf numFmtId="0" fontId="23" fillId="0" borderId="24"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30" fillId="0" borderId="0" xfId="0" applyFont="1" applyFill="1" applyBorder="1" applyAlignment="1">
      <alignment horizontal="left" vertical="center"/>
    </xf>
    <xf numFmtId="0" fontId="30" fillId="25" borderId="52" xfId="0" applyFont="1" applyFill="1" applyBorder="1" applyAlignment="1">
      <alignment horizontal="center" vertical="center"/>
    </xf>
    <xf numFmtId="0" fontId="23" fillId="0" borderId="0" xfId="0" applyFont="1" applyBorder="1" applyAlignment="1">
      <alignment vertical="center" shrinkToFit="1"/>
    </xf>
    <xf numFmtId="0" fontId="23" fillId="0" borderId="24" xfId="0" applyFont="1" applyBorder="1" applyAlignment="1">
      <alignment vertical="center" shrinkToFit="1"/>
    </xf>
    <xf numFmtId="0" fontId="23" fillId="25" borderId="17" xfId="0" applyFont="1" applyFill="1" applyBorder="1" applyAlignment="1">
      <alignment horizontal="center" vertical="center" shrinkToFit="1"/>
    </xf>
    <xf numFmtId="0" fontId="0" fillId="0" borderId="17" xfId="0" applyBorder="1" applyAlignment="1">
      <alignment horizontal="center" vertical="center" shrinkToFit="1"/>
    </xf>
    <xf numFmtId="0" fontId="23" fillId="0" borderId="49" xfId="0" applyFont="1" applyBorder="1" applyAlignment="1">
      <alignment horizontal="center" vertical="center" shrinkToFit="1"/>
    </xf>
    <xf numFmtId="0" fontId="23" fillId="0" borderId="17" xfId="0" applyFont="1" applyBorder="1" applyAlignment="1">
      <alignment horizontal="center" vertical="center" shrinkToFit="1"/>
    </xf>
    <xf numFmtId="182" fontId="43" fillId="0" borderId="0" xfId="0" applyNumberFormat="1" applyFont="1" applyAlignment="1">
      <alignment horizontal="center" vertical="center"/>
    </xf>
    <xf numFmtId="0" fontId="43" fillId="0" borderId="0" xfId="66" applyNumberFormat="1" applyFont="1" applyAlignment="1">
      <alignment horizontal="center" vertical="center" shrinkToFit="1"/>
    </xf>
    <xf numFmtId="0" fontId="43" fillId="0" borderId="0" xfId="0" applyFont="1" applyAlignment="1">
      <alignment vertical="center"/>
    </xf>
    <xf numFmtId="0" fontId="0" fillId="0" borderId="0" xfId="0" applyAlignment="1">
      <alignment vertical="center"/>
    </xf>
    <xf numFmtId="0" fontId="23" fillId="0" borderId="32" xfId="0" applyFont="1" applyBorder="1" applyAlignment="1">
      <alignment horizontal="distributed" vertical="center"/>
    </xf>
    <xf numFmtId="0" fontId="23" fillId="0" borderId="23" xfId="0" applyFont="1" applyBorder="1" applyAlignment="1">
      <alignment horizontal="distributed" vertical="center"/>
    </xf>
    <xf numFmtId="0" fontId="23" fillId="0" borderId="23" xfId="0" applyFont="1" applyBorder="1" applyAlignment="1">
      <alignment vertical="center"/>
    </xf>
    <xf numFmtId="0" fontId="23" fillId="0" borderId="50" xfId="0" applyFont="1" applyBorder="1" applyAlignment="1">
      <alignment horizontal="distributed" vertical="center"/>
    </xf>
    <xf numFmtId="0" fontId="23" fillId="0" borderId="29" xfId="0" applyFont="1" applyBorder="1" applyAlignment="1">
      <alignment horizontal="distributed" vertical="center"/>
    </xf>
    <xf numFmtId="0" fontId="23" fillId="25" borderId="23" xfId="66" applyNumberFormat="1" applyFont="1" applyFill="1" applyBorder="1" applyAlignment="1">
      <alignment horizontal="center" vertical="center"/>
    </xf>
    <xf numFmtId="0" fontId="23" fillId="25" borderId="17" xfId="66" applyNumberFormat="1" applyFont="1" applyFill="1" applyBorder="1" applyAlignment="1">
      <alignment horizontal="center" vertical="center"/>
    </xf>
    <xf numFmtId="0" fontId="23" fillId="0" borderId="23" xfId="0" applyFont="1" applyBorder="1" applyAlignment="1">
      <alignment horizontal="left" vertical="center"/>
    </xf>
    <xf numFmtId="0" fontId="23" fillId="0" borderId="17" xfId="0" applyFont="1" applyBorder="1" applyAlignment="1">
      <alignment horizontal="left" vertical="center"/>
    </xf>
    <xf numFmtId="0" fontId="23" fillId="0" borderId="0" xfId="0" applyFont="1" applyBorder="1" applyAlignment="1">
      <alignment vertical="center" wrapText="1"/>
    </xf>
    <xf numFmtId="0" fontId="30" fillId="25" borderId="32" xfId="0" applyFont="1" applyFill="1" applyBorder="1" applyAlignment="1">
      <alignment horizontal="center" vertical="center"/>
    </xf>
    <xf numFmtId="0" fontId="30" fillId="25" borderId="49" xfId="0" applyFont="1" applyFill="1" applyBorder="1" applyAlignment="1">
      <alignment horizontal="center" vertical="center"/>
    </xf>
    <xf numFmtId="0" fontId="23" fillId="25" borderId="23" xfId="0" applyFont="1" applyFill="1" applyBorder="1" applyAlignment="1">
      <alignment horizontal="center" vertical="center"/>
    </xf>
    <xf numFmtId="0" fontId="23" fillId="25" borderId="17" xfId="0" applyFont="1" applyFill="1" applyBorder="1" applyAlignment="1">
      <alignment horizontal="center" vertical="center"/>
    </xf>
    <xf numFmtId="0" fontId="23" fillId="0" borderId="23" xfId="0" applyFont="1" applyBorder="1" applyAlignment="1">
      <alignment horizontal="center" vertical="center"/>
    </xf>
    <xf numFmtId="0" fontId="23" fillId="0" borderId="17" xfId="0" applyFont="1" applyBorder="1" applyAlignment="1">
      <alignment vertical="center"/>
    </xf>
    <xf numFmtId="0" fontId="23" fillId="0" borderId="32" xfId="0" applyFont="1" applyBorder="1" applyAlignment="1">
      <alignment vertical="center" wrapText="1"/>
    </xf>
    <xf numFmtId="0" fontId="23" fillId="0" borderId="23" xfId="0" applyFont="1" applyBorder="1" applyAlignment="1">
      <alignment vertical="center" wrapText="1"/>
    </xf>
    <xf numFmtId="0" fontId="23" fillId="0" borderId="27" xfId="0" applyFont="1" applyBorder="1" applyAlignment="1">
      <alignment vertical="center" wrapText="1"/>
    </xf>
    <xf numFmtId="0" fontId="23" fillId="0" borderId="32" xfId="0" applyFont="1" applyBorder="1" applyAlignment="1">
      <alignment vertical="center"/>
    </xf>
    <xf numFmtId="0" fontId="23" fillId="0" borderId="49" xfId="0" applyFont="1" applyBorder="1" applyAlignment="1">
      <alignment vertical="center"/>
    </xf>
    <xf numFmtId="0" fontId="23" fillId="0" borderId="17" xfId="0" applyFont="1" applyBorder="1" applyAlignment="1">
      <alignment horizontal="center" vertical="center"/>
    </xf>
    <xf numFmtId="49" fontId="23" fillId="25" borderId="17" xfId="0" applyNumberFormat="1" applyFont="1" applyFill="1" applyBorder="1" applyAlignment="1">
      <alignment horizontal="center" vertical="center" shrinkToFit="1"/>
    </xf>
    <xf numFmtId="49" fontId="23" fillId="25" borderId="28" xfId="0" applyNumberFormat="1" applyFont="1" applyFill="1" applyBorder="1" applyAlignment="1">
      <alignment horizontal="center" vertical="center" shrinkToFit="1"/>
    </xf>
    <xf numFmtId="0" fontId="23" fillId="0" borderId="24" xfId="0" applyFont="1" applyBorder="1" applyAlignment="1">
      <alignment horizontal="left" vertical="center" wrapText="1"/>
    </xf>
    <xf numFmtId="0" fontId="23" fillId="0" borderId="0" xfId="0" applyFont="1" applyBorder="1" applyAlignment="1">
      <alignment horizontal="left" vertical="center" wrapText="1"/>
    </xf>
    <xf numFmtId="0" fontId="23" fillId="0" borderId="31" xfId="0" applyFont="1" applyBorder="1" applyAlignment="1">
      <alignment horizontal="left" vertical="center" wrapText="1"/>
    </xf>
    <xf numFmtId="0" fontId="23" fillId="0" borderId="49" xfId="0" applyFont="1" applyBorder="1" applyAlignment="1">
      <alignment horizontal="left" vertical="center" wrapText="1"/>
    </xf>
    <xf numFmtId="0" fontId="23" fillId="0" borderId="17" xfId="0" applyFont="1" applyBorder="1" applyAlignment="1">
      <alignment horizontal="left" vertical="center" wrapText="1"/>
    </xf>
    <xf numFmtId="0" fontId="23" fillId="0" borderId="28" xfId="0" applyFont="1" applyBorder="1" applyAlignment="1">
      <alignment horizontal="left" vertical="center" wrapText="1"/>
    </xf>
    <xf numFmtId="49" fontId="23" fillId="25" borderId="29" xfId="0" applyNumberFormat="1" applyFont="1" applyFill="1" applyBorder="1" applyAlignment="1">
      <alignment horizontal="center" vertical="center" shrinkToFit="1"/>
    </xf>
    <xf numFmtId="49" fontId="0" fillId="0" borderId="29" xfId="0" applyNumberFormat="1" applyBorder="1" applyAlignment="1">
      <alignment horizontal="center" vertical="center" shrinkToFit="1"/>
    </xf>
    <xf numFmtId="0" fontId="23" fillId="0" borderId="27" xfId="0" applyFont="1" applyBorder="1" applyAlignment="1">
      <alignment vertical="center"/>
    </xf>
    <xf numFmtId="0" fontId="23" fillId="25" borderId="32" xfId="0" applyFont="1" applyFill="1" applyBorder="1" applyAlignment="1">
      <alignment vertical="center"/>
    </xf>
    <xf numFmtId="0" fontId="23" fillId="25" borderId="23" xfId="0" applyFont="1" applyFill="1" applyBorder="1" applyAlignment="1">
      <alignment vertical="center"/>
    </xf>
    <xf numFmtId="0" fontId="23" fillId="25" borderId="27" xfId="0" applyFont="1" applyFill="1" applyBorder="1" applyAlignment="1">
      <alignment vertical="center"/>
    </xf>
    <xf numFmtId="0" fontId="23" fillId="0" borderId="28" xfId="0" applyFont="1" applyBorder="1" applyAlignment="1">
      <alignment vertical="center"/>
    </xf>
    <xf numFmtId="0" fontId="23" fillId="0" borderId="28" xfId="0" applyFont="1" applyBorder="1" applyAlignment="1">
      <alignment horizontal="center" vertical="center" shrinkToFit="1"/>
    </xf>
    <xf numFmtId="0" fontId="23" fillId="0" borderId="32" xfId="0" applyFont="1" applyBorder="1" applyAlignment="1">
      <alignment horizontal="center" vertical="center"/>
    </xf>
    <xf numFmtId="0" fontId="23" fillId="0" borderId="49" xfId="0" applyFont="1" applyBorder="1" applyAlignment="1">
      <alignment horizontal="center" vertical="center"/>
    </xf>
    <xf numFmtId="0" fontId="23" fillId="0" borderId="23" xfId="0" applyFont="1" applyFill="1" applyBorder="1" applyAlignment="1">
      <alignment horizontal="center" vertical="center"/>
    </xf>
    <xf numFmtId="0" fontId="23" fillId="0" borderId="17" xfId="0" applyFont="1" applyFill="1" applyBorder="1" applyAlignment="1">
      <alignment horizontal="center" vertical="center"/>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xf>
    <xf numFmtId="0" fontId="21" fillId="0" borderId="0" xfId="0" applyFont="1" applyFill="1" applyBorder="1" applyAlignment="1">
      <alignment horizontal="right" vertical="top" wrapText="1"/>
    </xf>
    <xf numFmtId="0" fontId="21" fillId="0" borderId="0" xfId="0" applyFont="1" applyFill="1" applyBorder="1" applyAlignment="1">
      <alignment horizontal="right" vertical="top"/>
    </xf>
    <xf numFmtId="0" fontId="24" fillId="0" borderId="0"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67"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Fill="1" applyBorder="1" applyAlignment="1">
      <alignment horizontal="center" vertical="center"/>
    </xf>
    <xf numFmtId="0" fontId="21" fillId="25" borderId="59" xfId="0" applyFont="1" applyFill="1" applyBorder="1" applyAlignment="1" applyProtection="1">
      <alignment horizontal="center" vertical="center" shrinkToFit="1"/>
      <protection locked="0"/>
    </xf>
    <xf numFmtId="0" fontId="21" fillId="25" borderId="38" xfId="0" applyFont="1" applyFill="1" applyBorder="1" applyAlignment="1" applyProtection="1">
      <alignment horizontal="center" vertical="center" shrinkToFit="1"/>
      <protection locked="0"/>
    </xf>
    <xf numFmtId="0" fontId="21" fillId="25" borderId="26" xfId="0" applyFont="1" applyFill="1" applyBorder="1" applyAlignment="1" applyProtection="1">
      <alignment horizontal="center" vertical="center" shrinkToFit="1"/>
      <protection locked="0"/>
    </xf>
    <xf numFmtId="0" fontId="21" fillId="25" borderId="12" xfId="0" applyFont="1" applyFill="1" applyBorder="1" applyAlignment="1" applyProtection="1">
      <alignment horizontal="center" vertical="center" shrinkToFit="1"/>
      <protection locked="0"/>
    </xf>
    <xf numFmtId="0" fontId="21" fillId="25" borderId="13" xfId="0" applyFont="1" applyFill="1" applyBorder="1" applyAlignment="1" applyProtection="1">
      <alignment horizontal="center" vertical="center" shrinkToFit="1"/>
      <protection locked="0"/>
    </xf>
    <xf numFmtId="0" fontId="21" fillId="25" borderId="59" xfId="0" applyFont="1" applyFill="1" applyBorder="1" applyAlignment="1" applyProtection="1">
      <alignment horizontal="left" vertical="center" wrapText="1" shrinkToFit="1"/>
      <protection locked="0"/>
    </xf>
    <xf numFmtId="0" fontId="21" fillId="25" borderId="12" xfId="0" applyFont="1" applyFill="1" applyBorder="1" applyAlignment="1" applyProtection="1">
      <alignment horizontal="left" vertical="center" wrapText="1" shrinkToFit="1"/>
      <protection locked="0"/>
    </xf>
    <xf numFmtId="0" fontId="9" fillId="0" borderId="0" xfId="0" applyFont="1" applyFill="1" applyBorder="1" applyAlignment="1">
      <alignment horizontal="left" vertical="center"/>
    </xf>
    <xf numFmtId="0" fontId="21" fillId="0" borderId="5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horizontal="center" vertical="center"/>
    </xf>
    <xf numFmtId="0" fontId="75" fillId="25" borderId="26" xfId="0" applyFont="1" applyFill="1" applyBorder="1" applyAlignment="1" applyProtection="1">
      <alignment vertical="center" shrinkToFit="1"/>
      <protection locked="0"/>
    </xf>
    <xf numFmtId="0" fontId="75" fillId="25" borderId="12" xfId="0" applyFont="1" applyFill="1" applyBorder="1" applyAlignment="1" applyProtection="1">
      <alignment vertical="center" shrinkToFit="1"/>
      <protection locked="0"/>
    </xf>
    <xf numFmtId="0" fontId="75" fillId="25" borderId="38" xfId="0" applyFont="1" applyFill="1" applyBorder="1" applyAlignment="1" applyProtection="1">
      <alignment vertical="center" shrinkToFit="1"/>
      <protection locked="0"/>
    </xf>
    <xf numFmtId="0" fontId="21" fillId="0" borderId="60" xfId="0" applyFont="1" applyFill="1" applyBorder="1" applyAlignment="1">
      <alignment horizontal="center" vertical="center"/>
    </xf>
    <xf numFmtId="0" fontId="21" fillId="0" borderId="61" xfId="0" applyFont="1" applyFill="1" applyBorder="1" applyAlignment="1">
      <alignment horizontal="center" vertical="center"/>
    </xf>
    <xf numFmtId="0" fontId="21" fillId="0" borderId="62" xfId="0" applyFont="1" applyFill="1" applyBorder="1" applyAlignment="1">
      <alignment horizontal="center" vertical="center"/>
    </xf>
    <xf numFmtId="0" fontId="21" fillId="25" borderId="26" xfId="0" applyFont="1" applyFill="1" applyBorder="1" applyAlignment="1" applyProtection="1">
      <alignment vertical="center" shrinkToFit="1"/>
      <protection locked="0"/>
    </xf>
    <xf numFmtId="0" fontId="21" fillId="25" borderId="12" xfId="0" applyFont="1" applyFill="1" applyBorder="1" applyAlignment="1" applyProtection="1">
      <alignment vertical="center" shrinkToFit="1"/>
      <protection locked="0"/>
    </xf>
    <xf numFmtId="0" fontId="21" fillId="25" borderId="38" xfId="0" applyFont="1" applyFill="1" applyBorder="1" applyAlignment="1" applyProtection="1">
      <alignment vertical="center" shrinkToFit="1"/>
      <protection locked="0"/>
    </xf>
    <xf numFmtId="0" fontId="21" fillId="25" borderId="63" xfId="0" applyFont="1" applyFill="1" applyBorder="1" applyAlignment="1" applyProtection="1">
      <alignment horizontal="center" vertical="center" shrinkToFit="1"/>
      <protection locked="0"/>
    </xf>
    <xf numFmtId="0" fontId="21" fillId="25" borderId="14" xfId="0" applyFont="1" applyFill="1" applyBorder="1" applyAlignment="1" applyProtection="1">
      <alignment horizontal="center" vertical="center" shrinkToFit="1"/>
      <protection locked="0"/>
    </xf>
    <xf numFmtId="0" fontId="21" fillId="25" borderId="64" xfId="0" applyFont="1" applyFill="1" applyBorder="1" applyAlignment="1" applyProtection="1">
      <alignment horizontal="center" vertical="center" shrinkToFit="1"/>
      <protection locked="0"/>
    </xf>
    <xf numFmtId="0" fontId="45" fillId="0" borderId="0" xfId="0" applyNumberFormat="1" applyFont="1" applyAlignment="1">
      <alignment horizontal="center" vertical="center" shrinkToFit="1"/>
    </xf>
    <xf numFmtId="0" fontId="47" fillId="0" borderId="0" xfId="0" applyNumberFormat="1" applyFont="1" applyAlignment="1">
      <alignment horizontal="center" vertical="center" shrinkToFit="1"/>
    </xf>
    <xf numFmtId="0" fontId="45" fillId="0" borderId="0" xfId="0" applyNumberFormat="1" applyFont="1" applyAlignment="1">
      <alignment horizontal="right" vertical="center"/>
    </xf>
    <xf numFmtId="0" fontId="47" fillId="0" borderId="0" xfId="0" applyNumberFormat="1" applyFont="1" applyAlignment="1">
      <alignment horizontal="right" vertical="center"/>
    </xf>
    <xf numFmtId="0" fontId="33" fillId="0" borderId="0" xfId="90" applyNumberFormat="1" applyFont="1" applyAlignment="1" applyProtection="1">
      <alignment horizontal="left" vertical="center"/>
    </xf>
    <xf numFmtId="181" fontId="50" fillId="25" borderId="49" xfId="66" applyNumberFormat="1" applyFont="1" applyFill="1" applyBorder="1" applyAlignment="1" applyProtection="1">
      <alignment horizontal="right" vertical="center"/>
      <protection locked="0"/>
    </xf>
    <xf numFmtId="181" fontId="6" fillId="25" borderId="17" xfId="66" applyNumberFormat="1" applyFont="1" applyFill="1" applyBorder="1" applyAlignment="1">
      <alignment horizontal="right" vertical="center"/>
    </xf>
    <xf numFmtId="181" fontId="50" fillId="25" borderId="70" xfId="66" applyNumberFormat="1" applyFont="1" applyFill="1" applyBorder="1" applyAlignment="1" applyProtection="1">
      <alignment horizontal="right" vertical="center"/>
      <protection locked="0"/>
    </xf>
    <xf numFmtId="181" fontId="6" fillId="25" borderId="36" xfId="66" applyNumberFormat="1" applyFont="1" applyFill="1" applyBorder="1" applyAlignment="1">
      <alignment horizontal="right" vertical="center"/>
    </xf>
    <xf numFmtId="0" fontId="42" fillId="0" borderId="24" xfId="87" applyFont="1" applyBorder="1" applyAlignment="1">
      <alignment vertical="center"/>
    </xf>
    <xf numFmtId="0" fontId="42" fillId="0" borderId="17" xfId="0" applyFont="1" applyBorder="1" applyAlignment="1">
      <alignment vertical="center"/>
    </xf>
    <xf numFmtId="0" fontId="42" fillId="0" borderId="28" xfId="0" applyFont="1" applyBorder="1" applyAlignment="1">
      <alignment vertical="center"/>
    </xf>
    <xf numFmtId="0" fontId="42" fillId="0" borderId="79" xfId="87" applyFont="1" applyBorder="1" applyAlignment="1">
      <alignment vertical="center"/>
    </xf>
    <xf numFmtId="0" fontId="42" fillId="0" borderId="82" xfId="0" applyFont="1" applyBorder="1" applyAlignment="1">
      <alignment vertical="center"/>
    </xf>
    <xf numFmtId="0" fontId="42" fillId="0" borderId="35" xfId="0" applyFont="1" applyBorder="1" applyAlignment="1">
      <alignment vertical="center"/>
    </xf>
    <xf numFmtId="0" fontId="42" fillId="0" borderId="80" xfId="0" applyFont="1" applyBorder="1" applyAlignment="1">
      <alignment vertical="center"/>
    </xf>
    <xf numFmtId="0" fontId="42" fillId="0" borderId="34" xfId="87" applyFont="1" applyBorder="1" applyAlignment="1">
      <alignment vertical="center"/>
    </xf>
    <xf numFmtId="0" fontId="42" fillId="0" borderId="33" xfId="0" applyFont="1" applyBorder="1" applyAlignment="1">
      <alignment vertical="center"/>
    </xf>
    <xf numFmtId="0" fontId="71" fillId="26" borderId="101" xfId="87" applyNumberFormat="1" applyFont="1" applyFill="1" applyBorder="1" applyAlignment="1">
      <alignment vertical="center" wrapText="1"/>
    </xf>
    <xf numFmtId="0" fontId="71" fillId="26" borderId="101" xfId="0" applyFont="1" applyFill="1" applyBorder="1" applyAlignment="1">
      <alignment vertical="center" wrapText="1"/>
    </xf>
    <xf numFmtId="0" fontId="71" fillId="26" borderId="101" xfId="87" applyFont="1" applyFill="1" applyBorder="1" applyAlignment="1">
      <alignment vertical="center"/>
    </xf>
    <xf numFmtId="0" fontId="71" fillId="26" borderId="101" xfId="0" applyFont="1" applyFill="1" applyBorder="1" applyAlignment="1">
      <alignment vertical="center"/>
    </xf>
    <xf numFmtId="0" fontId="72" fillId="26" borderId="101" xfId="87" applyNumberFormat="1" applyFont="1" applyFill="1" applyBorder="1" applyAlignment="1">
      <alignment horizontal="center"/>
    </xf>
    <xf numFmtId="0" fontId="77" fillId="26" borderId="101" xfId="0" applyFont="1" applyFill="1" applyBorder="1" applyAlignment="1">
      <alignment horizontal="center"/>
    </xf>
    <xf numFmtId="0" fontId="38" fillId="0" borderId="74" xfId="88" applyFont="1" applyBorder="1" applyAlignment="1" applyProtection="1">
      <alignment vertical="center" textRotation="255"/>
      <protection locked="0"/>
    </xf>
    <xf numFmtId="0" fontId="38" fillId="0" borderId="75" xfId="88" applyFont="1" applyBorder="1" applyAlignment="1">
      <alignment vertical="center"/>
    </xf>
    <xf numFmtId="0" fontId="38" fillId="0" borderId="76" xfId="88" applyFont="1" applyBorder="1" applyAlignment="1">
      <alignment vertical="center"/>
    </xf>
    <xf numFmtId="0" fontId="38" fillId="0" borderId="34" xfId="88" applyFont="1" applyBorder="1" applyAlignment="1">
      <alignment vertical="center"/>
    </xf>
    <xf numFmtId="0" fontId="42" fillId="0" borderId="34" xfId="0" applyFont="1" applyBorder="1" applyAlignment="1">
      <alignment vertical="center"/>
    </xf>
    <xf numFmtId="0" fontId="42" fillId="0" borderId="50" xfId="87" applyFont="1" applyBorder="1" applyAlignment="1">
      <alignment vertical="center"/>
    </xf>
    <xf numFmtId="0" fontId="42" fillId="0" borderId="29" xfId="0" applyFont="1" applyBorder="1" applyAlignment="1">
      <alignment vertical="center"/>
    </xf>
    <xf numFmtId="0" fontId="42" fillId="0" borderId="30" xfId="0" applyFont="1" applyBorder="1" applyAlignment="1">
      <alignment vertical="center"/>
    </xf>
    <xf numFmtId="0" fontId="71" fillId="26" borderId="101" xfId="87" applyNumberFormat="1" applyFont="1" applyFill="1" applyBorder="1" applyAlignment="1">
      <alignment horizontal="center"/>
    </xf>
    <xf numFmtId="0" fontId="71" fillId="26" borderId="101" xfId="0" applyFont="1" applyFill="1" applyBorder="1" applyAlignment="1">
      <alignment horizontal="center"/>
    </xf>
    <xf numFmtId="0" fontId="42" fillId="0" borderId="50" xfId="87" applyFont="1" applyBorder="1" applyAlignment="1">
      <alignment horizontal="left" vertical="center"/>
    </xf>
    <xf numFmtId="0" fontId="42" fillId="0" borderId="29" xfId="87" applyFont="1" applyBorder="1" applyAlignment="1">
      <alignment horizontal="left" vertical="center"/>
    </xf>
    <xf numFmtId="0" fontId="42" fillId="0" borderId="30" xfId="87" applyFont="1" applyBorder="1" applyAlignment="1">
      <alignment horizontal="left" vertical="center"/>
    </xf>
    <xf numFmtId="181" fontId="50" fillId="25" borderId="50" xfId="66" applyNumberFormat="1" applyFont="1" applyFill="1" applyBorder="1" applyAlignment="1" applyProtection="1">
      <alignment horizontal="right" vertical="center"/>
      <protection locked="0"/>
    </xf>
    <xf numFmtId="181" fontId="6" fillId="25" borderId="29" xfId="66" applyNumberFormat="1" applyFont="1" applyFill="1" applyBorder="1" applyAlignment="1">
      <alignment horizontal="right" vertical="center"/>
    </xf>
    <xf numFmtId="0" fontId="42" fillId="0" borderId="32" xfId="87" applyFont="1" applyBorder="1" applyAlignment="1">
      <alignment vertical="center"/>
    </xf>
    <xf numFmtId="0" fontId="42" fillId="0" borderId="23" xfId="0" applyFont="1" applyBorder="1" applyAlignment="1">
      <alignment vertical="center"/>
    </xf>
    <xf numFmtId="0" fontId="78" fillId="26" borderId="103" xfId="0" applyNumberFormat="1" applyFont="1" applyFill="1" applyBorder="1" applyAlignment="1" applyProtection="1">
      <alignment horizontal="center" vertical="center"/>
    </xf>
    <xf numFmtId="0" fontId="69" fillId="26" borderId="104" xfId="0" applyFont="1" applyFill="1" applyBorder="1" applyAlignment="1">
      <alignment vertical="center"/>
    </xf>
    <xf numFmtId="49" fontId="61" fillId="26" borderId="105" xfId="0" applyNumberFormat="1" applyFont="1" applyFill="1" applyBorder="1" applyAlignment="1" applyProtection="1">
      <alignment horizontal="center" shrinkToFit="1"/>
    </xf>
    <xf numFmtId="0" fontId="69" fillId="26" borderId="106" xfId="0" applyFont="1" applyFill="1" applyBorder="1" applyAlignment="1">
      <alignment vertical="center" shrinkToFit="1"/>
    </xf>
    <xf numFmtId="181" fontId="50" fillId="25" borderId="81" xfId="66" applyNumberFormat="1" applyFont="1" applyFill="1" applyBorder="1" applyAlignment="1" applyProtection="1">
      <alignment horizontal="right" vertical="center"/>
      <protection locked="0"/>
    </xf>
    <xf numFmtId="181" fontId="6" fillId="25" borderId="35" xfId="0" applyNumberFormat="1" applyFont="1" applyFill="1" applyBorder="1" applyAlignment="1">
      <alignment horizontal="right" vertical="center"/>
    </xf>
    <xf numFmtId="181" fontId="6" fillId="25" borderId="29" xfId="0" applyNumberFormat="1" applyFont="1" applyFill="1" applyBorder="1" applyAlignment="1">
      <alignment horizontal="right" vertical="center"/>
    </xf>
    <xf numFmtId="0" fontId="68" fillId="0" borderId="0" xfId="0" applyNumberFormat="1" applyFont="1" applyFill="1" applyBorder="1" applyAlignment="1" applyProtection="1">
      <alignment horizontal="center" vertical="center"/>
    </xf>
    <xf numFmtId="0" fontId="0" fillId="0" borderId="0" xfId="0" applyFill="1" applyBorder="1" applyAlignment="1">
      <alignment horizontal="center" vertical="center"/>
    </xf>
    <xf numFmtId="0" fontId="33" fillId="0" borderId="0" xfId="90" applyNumberFormat="1" applyFont="1" applyAlignment="1" applyProtection="1">
      <alignment horizontal="right" vertical="center" wrapText="1"/>
    </xf>
    <xf numFmtId="0" fontId="33" fillId="0" borderId="0" xfId="88" applyFont="1" applyAlignment="1">
      <alignment vertical="center"/>
    </xf>
    <xf numFmtId="0" fontId="35" fillId="0" borderId="0" xfId="88" applyFont="1" applyAlignment="1">
      <alignment horizontal="center" vertical="center"/>
    </xf>
    <xf numFmtId="0" fontId="37" fillId="0" borderId="83" xfId="88" applyFont="1" applyBorder="1" applyAlignment="1">
      <alignment horizontal="right" vertical="center"/>
    </xf>
    <xf numFmtId="0" fontId="45" fillId="0" borderId="0" xfId="90" applyFont="1" applyAlignment="1">
      <alignment horizontal="center" vertical="center"/>
    </xf>
    <xf numFmtId="0" fontId="45" fillId="0" borderId="0" xfId="0" applyFont="1" applyAlignment="1">
      <alignment horizontal="center" vertical="center"/>
    </xf>
    <xf numFmtId="180" fontId="45" fillId="0" borderId="0" xfId="88" applyNumberFormat="1" applyFont="1" applyAlignment="1">
      <alignment horizontal="right" vertical="center"/>
    </xf>
    <xf numFmtId="0" fontId="47" fillId="0" borderId="0" xfId="0" applyFont="1" applyAlignment="1">
      <alignment horizontal="right" vertical="center"/>
    </xf>
    <xf numFmtId="0" fontId="45" fillId="0" borderId="0" xfId="0" applyNumberFormat="1" applyFont="1" applyAlignment="1">
      <alignment horizontal="center" vertical="center"/>
    </xf>
    <xf numFmtId="0" fontId="47" fillId="0" borderId="0" xfId="0" applyNumberFormat="1" applyFont="1" applyAlignment="1">
      <alignment horizontal="center" vertical="center"/>
    </xf>
    <xf numFmtId="0" fontId="42" fillId="0" borderId="43" xfId="87" applyFont="1" applyBorder="1" applyAlignment="1">
      <alignment vertical="center"/>
    </xf>
    <xf numFmtId="0" fontId="42" fillId="0" borderId="43" xfId="0" applyFont="1" applyBorder="1" applyAlignment="1">
      <alignment vertical="center"/>
    </xf>
    <xf numFmtId="0" fontId="42" fillId="0" borderId="23" xfId="87" applyFont="1" applyBorder="1" applyAlignment="1">
      <alignment vertical="center"/>
    </xf>
    <xf numFmtId="0" fontId="23" fillId="0" borderId="0" xfId="87" applyFont="1" applyAlignment="1">
      <alignment horizontal="left" vertical="center"/>
    </xf>
    <xf numFmtId="0" fontId="42" fillId="0" borderId="70" xfId="87" applyFont="1" applyBorder="1" applyAlignment="1">
      <alignment horizontal="left" vertical="center"/>
    </xf>
    <xf numFmtId="0" fontId="42" fillId="0" borderId="36" xfId="87" applyFont="1" applyBorder="1" applyAlignment="1">
      <alignment horizontal="left" vertical="center"/>
    </xf>
    <xf numFmtId="0" fontId="42" fillId="0" borderId="71" xfId="87" applyFont="1" applyBorder="1" applyAlignment="1">
      <alignment horizontal="left" vertical="center"/>
    </xf>
    <xf numFmtId="0" fontId="30" fillId="0" borderId="0" xfId="87" applyFont="1" applyBorder="1" applyAlignment="1">
      <alignment horizontal="left"/>
    </xf>
    <xf numFmtId="0" fontId="76" fillId="0" borderId="0" xfId="0" applyFont="1" applyAlignment="1">
      <alignment horizontal="left"/>
    </xf>
    <xf numFmtId="0" fontId="23" fillId="0" borderId="0" xfId="87" applyFont="1" applyAlignment="1">
      <alignment horizontal="left" vertical="center" wrapText="1"/>
    </xf>
    <xf numFmtId="0" fontId="38" fillId="0" borderId="72" xfId="88" applyFont="1" applyBorder="1" applyAlignment="1">
      <alignment horizontal="left" vertical="center"/>
    </xf>
    <xf numFmtId="0" fontId="38" fillId="0" borderId="18" xfId="88" applyFont="1" applyBorder="1" applyAlignment="1">
      <alignment horizontal="left" vertical="center"/>
    </xf>
    <xf numFmtId="38" fontId="50" fillId="25" borderId="73" xfId="66" applyFont="1" applyFill="1" applyBorder="1" applyAlignment="1">
      <alignment horizontal="right" vertical="center"/>
    </xf>
    <xf numFmtId="0" fontId="6" fillId="25" borderId="18" xfId="0" applyFont="1" applyFill="1" applyBorder="1" applyAlignment="1">
      <alignment horizontal="right" vertical="center"/>
    </xf>
    <xf numFmtId="0" fontId="38" fillId="0" borderId="76" xfId="88" applyFont="1" applyBorder="1" applyAlignment="1" applyProtection="1">
      <alignment vertical="center" textRotation="255"/>
      <protection locked="0"/>
    </xf>
    <xf numFmtId="0" fontId="38" fillId="0" borderId="77" xfId="88" applyFont="1" applyBorder="1" applyAlignment="1">
      <alignment vertical="center"/>
    </xf>
    <xf numFmtId="0" fontId="38" fillId="0" borderId="78" xfId="88" applyFont="1" applyBorder="1" applyAlignment="1">
      <alignment vertical="center"/>
    </xf>
    <xf numFmtId="0" fontId="42" fillId="0" borderId="27" xfId="0" applyFont="1" applyBorder="1" applyAlignment="1">
      <alignment vertical="center"/>
    </xf>
    <xf numFmtId="0" fontId="81" fillId="26" borderId="0" xfId="0" applyNumberFormat="1" applyFont="1" applyFill="1" applyBorder="1" applyAlignment="1" applyProtection="1">
      <alignment horizontal="center" vertical="center"/>
    </xf>
    <xf numFmtId="0" fontId="21" fillId="0" borderId="0" xfId="0" applyNumberFormat="1" applyFont="1" applyAlignment="1" applyProtection="1">
      <alignment horizontal="left"/>
    </xf>
    <xf numFmtId="181" fontId="21" fillId="25" borderId="86" xfId="0" applyNumberFormat="1" applyFont="1" applyFill="1" applyBorder="1" applyAlignment="1" applyProtection="1">
      <alignment horizontal="right"/>
      <protection locked="0"/>
    </xf>
    <xf numFmtId="181" fontId="21" fillId="25" borderId="84" xfId="0" applyNumberFormat="1" applyFont="1" applyFill="1" applyBorder="1" applyAlignment="1" applyProtection="1">
      <alignment horizontal="right"/>
      <protection locked="0"/>
    </xf>
    <xf numFmtId="179" fontId="71" fillId="26" borderId="101" xfId="0" applyNumberFormat="1" applyFont="1" applyFill="1" applyBorder="1" applyAlignment="1" applyProtection="1">
      <alignment horizontal="center" vertical="center"/>
    </xf>
    <xf numFmtId="0" fontId="79" fillId="26" borderId="101" xfId="0" applyNumberFormat="1" applyFont="1" applyFill="1" applyBorder="1" applyAlignment="1" applyProtection="1">
      <alignment horizontal="center" vertical="center"/>
    </xf>
    <xf numFmtId="181" fontId="21" fillId="25" borderId="85" xfId="0" applyNumberFormat="1" applyFont="1" applyFill="1" applyBorder="1" applyAlignment="1" applyProtection="1">
      <alignment horizontal="right"/>
      <protection locked="0"/>
    </xf>
    <xf numFmtId="181" fontId="21" fillId="25" borderId="0" xfId="0" applyNumberFormat="1" applyFont="1" applyFill="1" applyBorder="1" applyAlignment="1" applyProtection="1">
      <alignment horizontal="right"/>
      <protection locked="0"/>
    </xf>
    <xf numFmtId="181" fontId="21" fillId="25" borderId="87" xfId="0" applyNumberFormat="1" applyFont="1" applyFill="1" applyBorder="1" applyAlignment="1" applyProtection="1">
      <alignment horizontal="right"/>
      <protection locked="0"/>
    </xf>
    <xf numFmtId="181" fontId="21" fillId="0" borderId="89" xfId="0" applyNumberFormat="1" applyFont="1" applyFill="1" applyBorder="1" applyAlignment="1" applyProtection="1">
      <alignment horizontal="right"/>
      <protection locked="0"/>
    </xf>
    <xf numFmtId="181" fontId="21" fillId="25" borderId="17" xfId="0" applyNumberFormat="1" applyFont="1" applyFill="1" applyBorder="1" applyAlignment="1" applyProtection="1">
      <alignment horizontal="right"/>
      <protection locked="0"/>
    </xf>
    <xf numFmtId="0" fontId="0" fillId="0" borderId="0" xfId="0" applyAlignment="1">
      <alignment vertical="center" wrapText="1"/>
    </xf>
    <xf numFmtId="0" fontId="23" fillId="0" borderId="0" xfId="0" applyNumberFormat="1" applyFont="1" applyAlignment="1" applyProtection="1">
      <alignment horizontal="center" vertical="center"/>
    </xf>
    <xf numFmtId="0" fontId="28" fillId="0" borderId="0" xfId="0" applyNumberFormat="1" applyFont="1" applyAlignment="1" applyProtection="1">
      <alignment horizontal="center" vertical="center"/>
    </xf>
    <xf numFmtId="179" fontId="21" fillId="0" borderId="88" xfId="0" applyNumberFormat="1" applyFont="1" applyBorder="1" applyAlignment="1" applyProtection="1"/>
    <xf numFmtId="0" fontId="21" fillId="0" borderId="0" xfId="0" applyNumberFormat="1" applyFont="1" applyAlignment="1" applyProtection="1">
      <alignment horizontal="left" vertical="top" wrapText="1"/>
    </xf>
    <xf numFmtId="0" fontId="56" fillId="0" borderId="0" xfId="0" applyNumberFormat="1" applyFont="1" applyAlignment="1" applyProtection="1">
      <alignment horizontal="center" vertical="center"/>
    </xf>
    <xf numFmtId="181" fontId="61" fillId="26" borderId="103" xfId="0" applyNumberFormat="1" applyFont="1" applyFill="1" applyBorder="1" applyAlignment="1" applyProtection="1">
      <alignment shrinkToFit="1"/>
    </xf>
    <xf numFmtId="181" fontId="61" fillId="26" borderId="104" xfId="0" applyNumberFormat="1" applyFont="1" applyFill="1" applyBorder="1" applyAlignment="1" applyProtection="1">
      <alignment shrinkToFit="1"/>
    </xf>
    <xf numFmtId="0" fontId="63" fillId="26" borderId="103" xfId="0" applyNumberFormat="1" applyFont="1" applyFill="1" applyBorder="1" applyAlignment="1" applyProtection="1">
      <alignment vertical="center" wrapText="1"/>
    </xf>
    <xf numFmtId="0" fontId="63" fillId="26" borderId="104" xfId="0" applyNumberFormat="1" applyFont="1" applyFill="1" applyBorder="1" applyAlignment="1" applyProtection="1">
      <alignment vertical="center" wrapText="1"/>
    </xf>
    <xf numFmtId="0" fontId="63" fillId="26" borderId="103" xfId="0" applyNumberFormat="1" applyFont="1" applyFill="1" applyBorder="1" applyAlignment="1" applyProtection="1">
      <alignment horizontal="center" vertical="center" wrapText="1"/>
    </xf>
    <xf numFmtId="0" fontId="63" fillId="26" borderId="104" xfId="0" applyNumberFormat="1" applyFont="1" applyFill="1" applyBorder="1" applyAlignment="1" applyProtection="1">
      <alignment horizontal="center" vertical="center" wrapText="1"/>
    </xf>
    <xf numFmtId="0" fontId="23" fillId="26" borderId="0" xfId="0" applyFont="1" applyFill="1" applyAlignment="1" applyProtection="1">
      <alignment horizontal="center" vertical="center"/>
      <protection locked="0"/>
    </xf>
    <xf numFmtId="178" fontId="30" fillId="0" borderId="97" xfId="0" applyNumberFormat="1" applyFont="1" applyFill="1" applyBorder="1" applyAlignment="1" applyProtection="1">
      <alignment horizontal="right" vertical="center"/>
      <protection locked="0"/>
    </xf>
    <xf numFmtId="178" fontId="30" fillId="0" borderId="21" xfId="0" applyNumberFormat="1" applyFont="1" applyFill="1" applyBorder="1" applyAlignment="1" applyProtection="1">
      <alignment horizontal="right" vertical="center"/>
      <protection locked="0"/>
    </xf>
    <xf numFmtId="181" fontId="61" fillId="26" borderId="101" xfId="0" applyNumberFormat="1" applyFont="1" applyFill="1" applyBorder="1" applyAlignment="1" applyProtection="1">
      <alignment shrinkToFit="1"/>
    </xf>
    <xf numFmtId="0" fontId="69" fillId="26" borderId="101" xfId="0" applyFont="1" applyFill="1" applyBorder="1" applyAlignment="1">
      <alignment shrinkToFit="1"/>
    </xf>
    <xf numFmtId="178" fontId="70" fillId="0" borderId="24" xfId="0" applyNumberFormat="1" applyFont="1" applyFill="1" applyBorder="1" applyAlignment="1" applyProtection="1">
      <alignment horizontal="right" vertical="center"/>
      <protection locked="0"/>
    </xf>
    <xf numFmtId="178" fontId="70" fillId="0" borderId="99" xfId="0" applyNumberFormat="1" applyFont="1" applyFill="1" applyBorder="1" applyAlignment="1" applyProtection="1">
      <alignment horizontal="right" vertical="center"/>
      <protection locked="0"/>
    </xf>
    <xf numFmtId="178" fontId="70" fillId="25" borderId="24" xfId="0" applyNumberFormat="1" applyFont="1" applyFill="1" applyBorder="1" applyAlignment="1" applyProtection="1">
      <alignment horizontal="right" vertical="center"/>
      <protection locked="0"/>
    </xf>
    <xf numFmtId="178" fontId="70" fillId="25" borderId="0" xfId="0" applyNumberFormat="1" applyFont="1" applyFill="1" applyBorder="1" applyAlignment="1" applyProtection="1">
      <alignment horizontal="right" vertical="center"/>
      <protection locked="0"/>
    </xf>
    <xf numFmtId="178" fontId="70" fillId="25" borderId="31" xfId="0" applyNumberFormat="1" applyFont="1" applyFill="1" applyBorder="1" applyAlignment="1" applyProtection="1">
      <alignment horizontal="right" vertical="center"/>
      <protection locked="0"/>
    </xf>
    <xf numFmtId="0" fontId="30" fillId="0" borderId="77" xfId="0" applyFont="1" applyBorder="1" applyAlignment="1">
      <alignment horizontal="center" vertical="center"/>
    </xf>
    <xf numFmtId="0" fontId="30" fillId="0" borderId="78" xfId="0" applyFont="1" applyBorder="1" applyAlignment="1">
      <alignment horizontal="center" vertical="center"/>
    </xf>
    <xf numFmtId="178" fontId="30" fillId="0" borderId="83" xfId="0" applyNumberFormat="1" applyFont="1" applyFill="1" applyBorder="1" applyAlignment="1" applyProtection="1">
      <alignment horizontal="right" vertical="center"/>
      <protection locked="0"/>
    </xf>
    <xf numFmtId="178" fontId="30" fillId="0" borderId="98" xfId="0" applyNumberFormat="1" applyFont="1" applyFill="1" applyBorder="1" applyAlignment="1" applyProtection="1">
      <alignment horizontal="right" vertical="center"/>
      <protection locked="0"/>
    </xf>
    <xf numFmtId="0" fontId="70" fillId="25" borderId="16" xfId="0" applyFont="1" applyFill="1" applyBorder="1" applyAlignment="1" applyProtection="1">
      <alignment horizontal="center" vertical="center" shrinkToFit="1"/>
      <protection locked="0"/>
    </xf>
    <xf numFmtId="0" fontId="70" fillId="25" borderId="31" xfId="0" applyFont="1" applyFill="1" applyBorder="1" applyAlignment="1" applyProtection="1">
      <alignment horizontal="center" vertical="center" shrinkToFit="1"/>
      <protection locked="0"/>
    </xf>
    <xf numFmtId="0" fontId="68" fillId="26" borderId="107" xfId="0" applyNumberFormat="1" applyFont="1" applyFill="1" applyBorder="1" applyAlignment="1" applyProtection="1">
      <alignment horizontal="center" vertical="center"/>
    </xf>
    <xf numFmtId="0" fontId="0" fillId="26" borderId="108" xfId="0" applyFill="1" applyBorder="1" applyAlignment="1">
      <alignment vertical="center"/>
    </xf>
    <xf numFmtId="0" fontId="0" fillId="26" borderId="109" xfId="0" applyFill="1" applyBorder="1" applyAlignment="1">
      <alignment horizontal="center" vertical="center"/>
    </xf>
    <xf numFmtId="0" fontId="0" fillId="26" borderId="110" xfId="0" applyFill="1" applyBorder="1" applyAlignment="1">
      <alignment vertical="center"/>
    </xf>
    <xf numFmtId="0" fontId="86" fillId="26" borderId="101" xfId="0" applyNumberFormat="1" applyFont="1" applyFill="1" applyBorder="1" applyAlignment="1" applyProtection="1">
      <alignment vertical="center" wrapText="1"/>
    </xf>
    <xf numFmtId="0" fontId="87" fillId="26" borderId="101" xfId="0" applyFont="1" applyFill="1" applyBorder="1" applyAlignment="1">
      <alignment vertical="center"/>
    </xf>
    <xf numFmtId="0" fontId="63" fillId="26" borderId="101" xfId="0" applyNumberFormat="1" applyFont="1" applyFill="1" applyBorder="1" applyAlignment="1" applyProtection="1">
      <alignment horizontal="center" vertical="center" wrapText="1"/>
    </xf>
    <xf numFmtId="0" fontId="69" fillId="26" borderId="101" xfId="0" applyFont="1" applyFill="1" applyBorder="1" applyAlignment="1">
      <alignment horizontal="center" vertical="center"/>
    </xf>
    <xf numFmtId="0" fontId="70" fillId="0" borderId="90" xfId="0" applyFont="1" applyBorder="1" applyAlignment="1">
      <alignment horizontal="center" vertical="center"/>
    </xf>
    <xf numFmtId="0" fontId="70" fillId="0" borderId="95" xfId="0" applyFont="1" applyBorder="1" applyAlignment="1">
      <alignment horizontal="center" vertical="center"/>
    </xf>
    <xf numFmtId="0" fontId="70" fillId="0" borderId="94" xfId="0" applyFont="1" applyBorder="1" applyAlignment="1">
      <alignment horizontal="center" vertical="center"/>
    </xf>
    <xf numFmtId="178" fontId="70" fillId="0" borderId="32" xfId="0" applyNumberFormat="1" applyFont="1" applyFill="1" applyBorder="1" applyAlignment="1" applyProtection="1">
      <alignment horizontal="right" vertical="center"/>
      <protection locked="0"/>
    </xf>
    <xf numFmtId="178" fontId="70" fillId="0" borderId="96" xfId="0" applyNumberFormat="1" applyFont="1" applyFill="1" applyBorder="1" applyAlignment="1" applyProtection="1">
      <alignment horizontal="right" vertical="center"/>
      <protection locked="0"/>
    </xf>
    <xf numFmtId="0" fontId="30" fillId="0" borderId="50" xfId="0" applyFont="1" applyBorder="1" applyAlignment="1">
      <alignment horizontal="center" vertical="center" justifyLastLine="1"/>
    </xf>
    <xf numFmtId="0" fontId="30" fillId="0" borderId="30" xfId="0" applyFont="1" applyBorder="1" applyAlignment="1">
      <alignment horizontal="center" vertical="center" justifyLastLine="1"/>
    </xf>
    <xf numFmtId="0" fontId="82" fillId="0" borderId="0" xfId="0" applyFont="1" applyAlignment="1">
      <alignment horizontal="center" vertical="center"/>
    </xf>
    <xf numFmtId="0" fontId="21" fillId="0" borderId="0" xfId="0" applyFont="1" applyAlignment="1">
      <alignment horizontal="left" vertical="top"/>
    </xf>
    <xf numFmtId="0" fontId="21" fillId="0" borderId="0" xfId="0" applyFont="1" applyAlignment="1">
      <alignment horizontal="right" wrapText="1"/>
    </xf>
    <xf numFmtId="0" fontId="21" fillId="0" borderId="0" xfId="0" applyFont="1" applyAlignment="1">
      <alignment horizontal="right"/>
    </xf>
    <xf numFmtId="0" fontId="28" fillId="0" borderId="0" xfId="0" applyFont="1" applyAlignment="1">
      <alignment horizontal="center" vertical="center"/>
    </xf>
    <xf numFmtId="0" fontId="30" fillId="0" borderId="90" xfId="0" applyFont="1" applyBorder="1" applyAlignment="1">
      <alignment horizontal="center" vertical="center"/>
    </xf>
    <xf numFmtId="0" fontId="30" fillId="0" borderId="91" xfId="0" applyFont="1" applyBorder="1" applyAlignment="1">
      <alignment horizontal="center" vertical="center"/>
    </xf>
    <xf numFmtId="0" fontId="30" fillId="0" borderId="81" xfId="0" applyFont="1" applyBorder="1" applyAlignment="1">
      <alignment horizontal="distributed" vertical="center" justifyLastLine="1"/>
    </xf>
    <xf numFmtId="0" fontId="30" fillId="0" borderId="35" xfId="0" applyFont="1" applyBorder="1" applyAlignment="1">
      <alignment horizontal="distributed" vertical="center" justifyLastLine="1"/>
    </xf>
    <xf numFmtId="0" fontId="30" fillId="0" borderId="80" xfId="0" applyFont="1" applyBorder="1" applyAlignment="1">
      <alignment horizontal="distributed" vertical="center" justifyLastLine="1"/>
    </xf>
    <xf numFmtId="0" fontId="30" fillId="0" borderId="92" xfId="0" applyFont="1" applyBorder="1" applyAlignment="1">
      <alignment horizontal="distributed" vertical="center" wrapText="1"/>
    </xf>
    <xf numFmtId="0" fontId="30" fillId="0" borderId="93" xfId="0" applyFont="1" applyBorder="1" applyAlignment="1">
      <alignment horizontal="distributed" vertical="center" wrapText="1"/>
    </xf>
    <xf numFmtId="0" fontId="30" fillId="0" borderId="94" xfId="0" applyFont="1" applyBorder="1" applyAlignment="1">
      <alignment horizontal="center" vertical="center"/>
    </xf>
    <xf numFmtId="0" fontId="30" fillId="0" borderId="45" xfId="0" applyFont="1" applyBorder="1" applyAlignment="1">
      <alignment vertical="center"/>
    </xf>
    <xf numFmtId="178" fontId="70" fillId="25" borderId="70" xfId="0" applyNumberFormat="1" applyFont="1" applyFill="1" applyBorder="1" applyAlignment="1" applyProtection="1">
      <alignment horizontal="right" vertical="center"/>
      <protection locked="0"/>
    </xf>
    <xf numFmtId="178" fontId="70" fillId="25" borderId="71" xfId="0" applyNumberFormat="1" applyFont="1" applyFill="1" applyBorder="1" applyAlignment="1" applyProtection="1">
      <alignment horizontal="right" vertical="center"/>
      <protection locked="0"/>
    </xf>
    <xf numFmtId="0" fontId="83" fillId="0" borderId="0" xfId="0" applyFont="1" applyBorder="1" applyAlignment="1">
      <alignment horizontal="center" vertical="center"/>
    </xf>
    <xf numFmtId="0" fontId="84" fillId="0" borderId="0" xfId="0" applyFont="1" applyAlignment="1">
      <alignment horizontal="left" vertical="center"/>
    </xf>
    <xf numFmtId="0" fontId="85" fillId="0" borderId="0" xfId="0" applyFont="1" applyAlignment="1">
      <alignment vertical="center" wrapText="1"/>
    </xf>
    <xf numFmtId="0" fontId="30" fillId="0" borderId="49" xfId="0" applyFont="1" applyBorder="1" applyAlignment="1">
      <alignment horizontal="distributed" vertical="center"/>
    </xf>
    <xf numFmtId="0" fontId="30" fillId="0" borderId="28" xfId="0" applyFont="1" applyBorder="1" applyAlignment="1">
      <alignment horizontal="distributed" vertical="center"/>
    </xf>
    <xf numFmtId="178" fontId="70" fillId="25" borderId="50" xfId="0" applyNumberFormat="1" applyFont="1" applyFill="1" applyBorder="1" applyAlignment="1" applyProtection="1">
      <alignment horizontal="right" vertical="center"/>
      <protection locked="0"/>
    </xf>
    <xf numFmtId="178" fontId="70" fillId="25" borderId="30" xfId="0" applyNumberFormat="1" applyFont="1" applyFill="1" applyBorder="1" applyAlignment="1" applyProtection="1">
      <alignment horizontal="right" vertical="center"/>
      <protection locked="0"/>
    </xf>
    <xf numFmtId="178" fontId="70" fillId="25" borderId="32" xfId="0" applyNumberFormat="1" applyFont="1" applyFill="1" applyBorder="1" applyAlignment="1" applyProtection="1">
      <alignment horizontal="right" vertical="center"/>
      <protection locked="0"/>
    </xf>
    <xf numFmtId="178" fontId="70" fillId="25" borderId="27" xfId="0" applyNumberFormat="1" applyFont="1" applyFill="1" applyBorder="1" applyAlignment="1" applyProtection="1">
      <alignment horizontal="right" vertical="center"/>
      <protection locked="0"/>
    </xf>
    <xf numFmtId="0" fontId="83" fillId="0" borderId="0" xfId="0" applyFont="1" applyAlignment="1">
      <alignment horizontal="center" vertical="center"/>
    </xf>
    <xf numFmtId="178" fontId="70" fillId="25" borderId="97" xfId="0" applyNumberFormat="1" applyFont="1" applyFill="1" applyBorder="1" applyAlignment="1" applyProtection="1">
      <alignment horizontal="right" vertical="center"/>
      <protection locked="0"/>
    </xf>
    <xf numFmtId="178" fontId="70" fillId="25" borderId="98" xfId="0" applyNumberFormat="1" applyFont="1" applyFill="1" applyBorder="1" applyAlignment="1" applyProtection="1">
      <alignment horizontal="right" vertical="center"/>
      <protection locked="0"/>
    </xf>
    <xf numFmtId="0" fontId="21" fillId="0" borderId="0" xfId="0" applyFont="1" applyAlignment="1" applyProtection="1">
      <alignment horizontal="left" vertical="top" wrapText="1"/>
    </xf>
    <xf numFmtId="0" fontId="0" fillId="0" borderId="0" xfId="0" applyAlignment="1" applyProtection="1">
      <alignment vertical="center" wrapText="1"/>
    </xf>
    <xf numFmtId="0" fontId="62" fillId="26" borderId="0" xfId="0" applyNumberFormat="1" applyFont="1" applyFill="1" applyBorder="1" applyAlignment="1" applyProtection="1">
      <alignment horizontal="center" vertical="center" shrinkToFit="1"/>
    </xf>
    <xf numFmtId="0" fontId="26" fillId="26" borderId="0" xfId="0" applyFont="1" applyFill="1" applyBorder="1" applyAlignment="1" applyProtection="1">
      <alignment horizontal="center" vertical="center"/>
    </xf>
    <xf numFmtId="0" fontId="29" fillId="0" borderId="17" xfId="0" applyNumberFormat="1" applyFont="1" applyBorder="1" applyAlignment="1" applyProtection="1">
      <alignment vertical="center" wrapText="1"/>
    </xf>
    <xf numFmtId="0" fontId="44" fillId="0" borderId="17" xfId="0" applyFont="1" applyBorder="1" applyAlignment="1" applyProtection="1">
      <alignment vertical="center" wrapText="1"/>
    </xf>
    <xf numFmtId="0" fontId="0" fillId="0" borderId="88" xfId="0" applyFont="1" applyBorder="1" applyAlignment="1" applyProtection="1"/>
    <xf numFmtId="0" fontId="0" fillId="0" borderId="0" xfId="0" applyFont="1" applyAlignment="1" applyProtection="1">
      <alignment horizontal="center"/>
    </xf>
    <xf numFmtId="0" fontId="65" fillId="26" borderId="0" xfId="0" applyFont="1" applyFill="1" applyAlignment="1" applyProtection="1">
      <alignment horizontal="center"/>
    </xf>
    <xf numFmtId="0" fontId="0" fillId="0" borderId="0" xfId="0" applyFont="1" applyAlignment="1" applyProtection="1">
      <alignment horizontal="right"/>
    </xf>
    <xf numFmtId="0" fontId="65" fillId="26" borderId="0" xfId="0" applyFont="1" applyFill="1" applyAlignment="1" applyProtection="1">
      <alignment horizontal="right"/>
    </xf>
    <xf numFmtId="0" fontId="80" fillId="26" borderId="101" xfId="0" applyFont="1" applyFill="1" applyBorder="1" applyAlignment="1" applyProtection="1">
      <alignment vertical="center"/>
    </xf>
    <xf numFmtId="0" fontId="69" fillId="26" borderId="101" xfId="0" applyFont="1" applyFill="1" applyBorder="1" applyAlignment="1" applyProtection="1">
      <alignment vertical="center"/>
    </xf>
    <xf numFmtId="0" fontId="71" fillId="26" borderId="101" xfId="0" applyFont="1" applyFill="1" applyBorder="1" applyAlignment="1" applyProtection="1">
      <alignment horizontal="center" vertical="center"/>
    </xf>
    <xf numFmtId="0" fontId="67" fillId="26" borderId="0" xfId="0" applyFont="1" applyFill="1" applyBorder="1" applyAlignment="1" applyProtection="1"/>
    <xf numFmtId="0" fontId="21" fillId="0" borderId="0" xfId="0" applyNumberFormat="1" applyFont="1" applyAlignment="1" applyProtection="1">
      <alignment horizontal="left"/>
      <protection locked="0"/>
    </xf>
    <xf numFmtId="0" fontId="21" fillId="0" borderId="0" xfId="0" applyNumberFormat="1" applyFont="1" applyAlignment="1" applyProtection="1">
      <alignment horizontal="left" wrapText="1"/>
      <protection locked="0"/>
    </xf>
    <xf numFmtId="181" fontId="0" fillId="0" borderId="89" xfId="0" applyNumberFormat="1" applyFont="1" applyFill="1" applyBorder="1" applyAlignment="1" applyProtection="1">
      <alignment horizontal="right"/>
      <protection locked="0"/>
    </xf>
  </cellXfs>
  <cellStyles count="93">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記載事項" xfId="61" xr:uid="{00000000-0005-0000-0000-00003C000000}"/>
    <cellStyle name="計算" xfId="62" builtinId="22" customBuiltin="1"/>
    <cellStyle name="計算 2" xfId="63" xr:uid="{00000000-0005-0000-0000-00003E000000}"/>
    <cellStyle name="警告文" xfId="64" builtinId="11" customBuiltin="1"/>
    <cellStyle name="警告文 2" xfId="65" xr:uid="{00000000-0005-0000-0000-000040000000}"/>
    <cellStyle name="桁区切り" xfId="66" builtinId="6"/>
    <cellStyle name="桁区切り 2" xfId="67" xr:uid="{00000000-0005-0000-0000-000042000000}"/>
    <cellStyle name="見出し 1" xfId="68" builtinId="16" customBuiltin="1"/>
    <cellStyle name="見出し 1 2" xfId="69" xr:uid="{00000000-0005-0000-0000-000044000000}"/>
    <cellStyle name="見出し 2" xfId="70" builtinId="17" customBuiltin="1"/>
    <cellStyle name="見出し 2 2" xfId="71" xr:uid="{00000000-0005-0000-0000-000046000000}"/>
    <cellStyle name="見出し 3" xfId="72" builtinId="18" customBuiltin="1"/>
    <cellStyle name="見出し 3 2" xfId="73" xr:uid="{00000000-0005-0000-0000-000048000000}"/>
    <cellStyle name="見出し 4" xfId="74" builtinId="19" customBuiltin="1"/>
    <cellStyle name="見出し 4 2" xfId="75" xr:uid="{00000000-0005-0000-0000-00004A000000}"/>
    <cellStyle name="集計" xfId="76" builtinId="25" customBuiltin="1"/>
    <cellStyle name="集計 2" xfId="77" xr:uid="{00000000-0005-0000-0000-00004C000000}"/>
    <cellStyle name="出力" xfId="78" builtinId="21" customBuiltin="1"/>
    <cellStyle name="出力 2" xfId="79" xr:uid="{00000000-0005-0000-0000-00004E000000}"/>
    <cellStyle name="説明文" xfId="80" builtinId="53" customBuiltin="1"/>
    <cellStyle name="説明文 2" xfId="81" xr:uid="{00000000-0005-0000-0000-000050000000}"/>
    <cellStyle name="通貨 2" xfId="82" xr:uid="{00000000-0005-0000-0000-000051000000}"/>
    <cellStyle name="通貨 3" xfId="83" xr:uid="{00000000-0005-0000-0000-000052000000}"/>
    <cellStyle name="入力" xfId="84" builtinId="20" customBuiltin="1"/>
    <cellStyle name="入力 2" xfId="85" xr:uid="{00000000-0005-0000-0000-000054000000}"/>
    <cellStyle name="標準" xfId="0" builtinId="0"/>
    <cellStyle name="標準 2" xfId="86" xr:uid="{00000000-0005-0000-0000-000056000000}"/>
    <cellStyle name="標準 2 2" xfId="87" xr:uid="{00000000-0005-0000-0000-000057000000}"/>
    <cellStyle name="標準 2 3" xfId="88" xr:uid="{00000000-0005-0000-0000-000058000000}"/>
    <cellStyle name="標準 3" xfId="89" xr:uid="{00000000-0005-0000-0000-000059000000}"/>
    <cellStyle name="標準 4" xfId="90" xr:uid="{00000000-0005-0000-0000-00005A000000}"/>
    <cellStyle name="良い" xfId="91" builtinId="26" customBuiltin="1"/>
    <cellStyle name="良い 2" xfId="92" xr:uid="{00000000-0005-0000-0000-00005C000000}"/>
  </cellStyles>
  <dxfs count="17">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name val="ＭＳ Ｐゴシック"/>
        <scheme val="none"/>
      </font>
    </dxf>
    <dxf>
      <font>
        <color theme="0" tint="-0.34998626667073579"/>
      </font>
    </dxf>
    <dxf>
      <font>
        <color theme="0" tint="-0.34998626667073579"/>
      </font>
    </dxf>
    <dxf>
      <font>
        <color theme="0" tint="-0.34998626667073579"/>
        <name val="ＭＳ Ｐゴシック"/>
        <scheme val="none"/>
      </font>
      <fill>
        <patternFill>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276225</xdr:colOff>
      <xdr:row>16</xdr:row>
      <xdr:rowOff>152400</xdr:rowOff>
    </xdr:from>
    <xdr:to>
      <xdr:col>1</xdr:col>
      <xdr:colOff>609600</xdr:colOff>
      <xdr:row>20</xdr:row>
      <xdr:rowOff>142875</xdr:rowOff>
    </xdr:to>
    <xdr:sp macro="" textlink="">
      <xdr:nvSpPr>
        <xdr:cNvPr id="2" name="Text Box 1">
          <a:extLst>
            <a:ext uri="{FF2B5EF4-FFF2-40B4-BE49-F238E27FC236}">
              <a16:creationId xmlns:a16="http://schemas.microsoft.com/office/drawing/2014/main" id="{A8784088-D178-435D-8D9D-DD7600E6C54D}"/>
            </a:ext>
          </a:extLst>
        </xdr:cNvPr>
        <xdr:cNvSpPr txBox="1">
          <a:spLocks noChangeArrowheads="1"/>
        </xdr:cNvSpPr>
      </xdr:nvSpPr>
      <xdr:spPr bwMode="auto">
        <a:xfrm>
          <a:off x="333375" y="7134225"/>
          <a:ext cx="333375" cy="1209675"/>
        </a:xfrm>
        <a:prstGeom prst="rect">
          <a:avLst/>
        </a:prstGeom>
        <a:solidFill>
          <a:srgbClr val="FFFFFF"/>
        </a:solidFill>
        <a:ln w="9525">
          <a:noFill/>
          <a:miter lim="800000"/>
          <a:headEnd/>
          <a:tailEnd/>
        </a:ln>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明朝"/>
              <a:ea typeface="ＭＳ 明朝"/>
            </a:rPr>
            <a:t>創業後の沿革</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45</xdr:col>
      <xdr:colOff>15875</xdr:colOff>
      <xdr:row>36</xdr:row>
      <xdr:rowOff>0</xdr:rowOff>
    </xdr:from>
    <xdr:ext cx="365125" cy="279400"/>
    <xdr:sp macro="" textlink="">
      <xdr:nvSpPr>
        <xdr:cNvPr id="2" name="テキスト ボックス 1">
          <a:extLst>
            <a:ext uri="{FF2B5EF4-FFF2-40B4-BE49-F238E27FC236}">
              <a16:creationId xmlns:a16="http://schemas.microsoft.com/office/drawing/2014/main" id="{39711039-FB19-4F56-861C-8FE48558C496}"/>
            </a:ext>
          </a:extLst>
        </xdr:cNvPr>
        <xdr:cNvSpPr txBox="1"/>
      </xdr:nvSpPr>
      <xdr:spPr>
        <a:xfrm>
          <a:off x="8550275" y="11830050"/>
          <a:ext cx="36512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xdr:col>
      <xdr:colOff>152400</xdr:colOff>
      <xdr:row>4</xdr:row>
      <xdr:rowOff>28575</xdr:rowOff>
    </xdr:from>
    <xdr:to>
      <xdr:col>21</xdr:col>
      <xdr:colOff>19050</xdr:colOff>
      <xdr:row>10</xdr:row>
      <xdr:rowOff>76200</xdr:rowOff>
    </xdr:to>
    <xdr:sp macro="" textlink="">
      <xdr:nvSpPr>
        <xdr:cNvPr id="2" name="テキスト ボックス 1">
          <a:extLst>
            <a:ext uri="{FF2B5EF4-FFF2-40B4-BE49-F238E27FC236}">
              <a16:creationId xmlns:a16="http://schemas.microsoft.com/office/drawing/2014/main" id="{6B811950-AF53-433D-93D4-6858A73E0AB3}"/>
            </a:ext>
          </a:extLst>
        </xdr:cNvPr>
        <xdr:cNvSpPr txBox="1"/>
      </xdr:nvSpPr>
      <xdr:spPr>
        <a:xfrm>
          <a:off x="695325" y="1285875"/>
          <a:ext cx="4838700"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800"/>
            <a:t>様式は特に定まっておりません。</a:t>
          </a:r>
          <a:endParaRPr kumimoji="1" lang="en-US" altLang="ja-JP" sz="1800"/>
        </a:p>
        <a:p>
          <a:pPr>
            <a:lnSpc>
              <a:spcPts val="2100"/>
            </a:lnSpc>
          </a:pPr>
          <a:r>
            <a:rPr lang="ja-JP" altLang="ja-JP" sz="1800">
              <a:solidFill>
                <a:schemeClr val="dk1"/>
              </a:solidFill>
              <a:effectLst/>
              <a:latin typeface="+mn-lt"/>
              <a:ea typeface="+mn-ea"/>
              <a:cs typeface="+mn-cs"/>
            </a:rPr>
            <a:t>申請者が作成している会社法等に準拠した貸借対照表及び損益計算書</a:t>
          </a:r>
          <a:r>
            <a:rPr lang="ja-JP" altLang="en-US" sz="1800">
              <a:solidFill>
                <a:schemeClr val="dk1"/>
              </a:solidFill>
              <a:effectLst/>
              <a:latin typeface="+mn-lt"/>
              <a:ea typeface="+mn-ea"/>
              <a:cs typeface="+mn-cs"/>
            </a:rPr>
            <a:t>を添付願います。</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L212"/>
  <sheetViews>
    <sheetView zoomScaleNormal="100" zoomScaleSheetLayoutView="100" workbookViewId="0">
      <selection activeCell="V13" sqref="V13:X14"/>
    </sheetView>
  </sheetViews>
  <sheetFormatPr defaultColWidth="9" defaultRowHeight="13"/>
  <cols>
    <col min="1" max="56" width="2.6328125" style="19" customWidth="1"/>
    <col min="57" max="16384" width="9" style="19"/>
  </cols>
  <sheetData>
    <row r="1" spans="3:33" ht="15" customHeight="1"/>
    <row r="2" spans="3:33" ht="18" customHeight="1">
      <c r="R2" s="237" t="s">
        <v>64</v>
      </c>
      <c r="S2" s="237"/>
      <c r="T2" s="237"/>
      <c r="U2" s="238">
        <v>2</v>
      </c>
      <c r="V2" s="238"/>
      <c r="W2" s="73" t="s">
        <v>61</v>
      </c>
      <c r="X2" s="238" t="s">
        <v>200</v>
      </c>
      <c r="Y2" s="238"/>
      <c r="Z2" s="73" t="s">
        <v>62</v>
      </c>
      <c r="AA2" s="250" t="s">
        <v>200</v>
      </c>
      <c r="AB2" s="251"/>
      <c r="AC2" s="285" t="s">
        <v>79</v>
      </c>
      <c r="AD2" s="285"/>
      <c r="AE2" s="285"/>
    </row>
    <row r="3" spans="3:33" ht="15" customHeight="1"/>
    <row r="4" spans="3:33" ht="15" customHeight="1"/>
    <row r="5" spans="3:33" ht="18" customHeight="1">
      <c r="C5" s="74"/>
      <c r="D5" s="74"/>
      <c r="E5" s="222" t="s">
        <v>80</v>
      </c>
      <c r="F5" s="223"/>
      <c r="G5" s="223"/>
      <c r="H5" s="223"/>
      <c r="I5" s="223"/>
      <c r="J5" s="223"/>
      <c r="K5" s="223"/>
      <c r="L5" s="223"/>
      <c r="M5" s="223"/>
      <c r="N5" s="223"/>
      <c r="O5" s="227" t="s">
        <v>203</v>
      </c>
      <c r="P5" s="228"/>
      <c r="Q5" s="228"/>
      <c r="R5" s="224" t="s">
        <v>81</v>
      </c>
      <c r="S5" s="225"/>
      <c r="T5" s="225"/>
      <c r="U5" s="225"/>
      <c r="V5" s="225"/>
      <c r="W5" s="225"/>
      <c r="X5" s="225"/>
      <c r="Y5" s="225"/>
      <c r="Z5" s="225"/>
      <c r="AA5" s="225"/>
      <c r="AB5" s="225"/>
      <c r="AC5" s="226"/>
      <c r="AD5" s="75"/>
      <c r="AE5" s="75"/>
    </row>
    <row r="6" spans="3:33" ht="18" customHeight="1">
      <c r="C6" s="76" t="s">
        <v>82</v>
      </c>
      <c r="D6" s="76"/>
      <c r="E6" s="223"/>
      <c r="F6" s="223"/>
      <c r="G6" s="223"/>
      <c r="H6" s="223"/>
      <c r="I6" s="223"/>
      <c r="J6" s="223"/>
      <c r="K6" s="223"/>
      <c r="L6" s="223"/>
      <c r="M6" s="223"/>
      <c r="N6" s="223"/>
      <c r="O6" s="229"/>
      <c r="P6" s="229"/>
      <c r="Q6" s="229"/>
      <c r="R6" s="225"/>
      <c r="S6" s="225"/>
      <c r="T6" s="225"/>
      <c r="U6" s="225"/>
      <c r="V6" s="225"/>
      <c r="W6" s="225"/>
      <c r="X6" s="225"/>
      <c r="Y6" s="225"/>
      <c r="Z6" s="225"/>
      <c r="AA6" s="225"/>
      <c r="AB6" s="225"/>
      <c r="AC6" s="226"/>
      <c r="AD6" s="75"/>
      <c r="AE6" s="75"/>
    </row>
    <row r="7" spans="3:33" ht="15" customHeight="1">
      <c r="C7" s="76"/>
      <c r="D7" s="76"/>
      <c r="E7" s="39"/>
      <c r="F7" s="39"/>
      <c r="G7" s="39"/>
      <c r="H7" s="39"/>
      <c r="I7" s="39"/>
      <c r="J7" s="39"/>
      <c r="K7" s="39"/>
      <c r="L7" s="39"/>
      <c r="M7" s="39"/>
      <c r="N7" s="39"/>
      <c r="O7" s="77"/>
      <c r="P7" s="78"/>
      <c r="Q7" s="78"/>
      <c r="R7" s="79"/>
      <c r="S7" s="79"/>
      <c r="T7" s="79"/>
      <c r="U7" s="79"/>
      <c r="V7" s="79"/>
      <c r="W7" s="79"/>
      <c r="X7" s="79"/>
      <c r="Y7" s="79"/>
      <c r="Z7" s="79"/>
      <c r="AA7" s="79"/>
      <c r="AB7" s="79"/>
      <c r="AC7" s="75"/>
      <c r="AD7" s="75"/>
      <c r="AE7" s="75"/>
    </row>
    <row r="8" spans="3:33" ht="15" customHeight="1">
      <c r="N8" s="40"/>
      <c r="O8" s="40"/>
      <c r="P8" s="40"/>
    </row>
    <row r="9" spans="3:33" ht="10" customHeight="1">
      <c r="C9" s="271" t="s">
        <v>83</v>
      </c>
      <c r="D9" s="231"/>
      <c r="E9" s="231"/>
      <c r="F9" s="231"/>
      <c r="G9" s="231"/>
      <c r="H9" s="231"/>
      <c r="I9" s="231"/>
      <c r="J9" s="231"/>
      <c r="K9" s="235"/>
      <c r="L9" s="230" t="s">
        <v>17</v>
      </c>
      <c r="M9" s="230"/>
      <c r="N9" s="233" t="s">
        <v>200</v>
      </c>
      <c r="O9" s="276"/>
      <c r="P9" s="276"/>
      <c r="Q9" s="276"/>
      <c r="R9" s="230" t="s">
        <v>18</v>
      </c>
      <c r="S9" s="230"/>
      <c r="T9" s="68"/>
      <c r="U9" s="69"/>
      <c r="V9" s="69"/>
      <c r="W9" s="68"/>
      <c r="X9" s="68"/>
      <c r="Y9" s="68"/>
      <c r="Z9" s="68"/>
      <c r="AA9" s="68"/>
      <c r="AB9" s="68"/>
      <c r="AC9" s="68"/>
      <c r="AD9" s="231"/>
      <c r="AE9" s="235"/>
    </row>
    <row r="10" spans="3:33" ht="10" customHeight="1">
      <c r="C10" s="272"/>
      <c r="D10" s="273"/>
      <c r="E10" s="273"/>
      <c r="F10" s="273"/>
      <c r="G10" s="273"/>
      <c r="H10" s="273"/>
      <c r="I10" s="273"/>
      <c r="J10" s="273"/>
      <c r="K10" s="236"/>
      <c r="L10" s="275"/>
      <c r="M10" s="275"/>
      <c r="N10" s="277"/>
      <c r="O10" s="277"/>
      <c r="P10" s="277"/>
      <c r="Q10" s="277"/>
      <c r="R10" s="275"/>
      <c r="S10" s="275"/>
      <c r="T10" s="93"/>
      <c r="U10" s="71"/>
      <c r="V10" s="71"/>
      <c r="W10" s="93"/>
      <c r="X10" s="93"/>
      <c r="Y10" s="93"/>
      <c r="Z10" s="93"/>
      <c r="AA10" s="93"/>
      <c r="AB10" s="93"/>
      <c r="AC10" s="93"/>
      <c r="AD10" s="252"/>
      <c r="AE10" s="253"/>
    </row>
    <row r="11" spans="3:33" ht="10" customHeight="1">
      <c r="C11" s="272"/>
      <c r="D11" s="273"/>
      <c r="E11" s="273"/>
      <c r="F11" s="273"/>
      <c r="G11" s="273"/>
      <c r="H11" s="273"/>
      <c r="I11" s="273"/>
      <c r="J11" s="273"/>
      <c r="K11" s="236"/>
      <c r="L11" s="278" t="s">
        <v>20</v>
      </c>
      <c r="M11" s="279"/>
      <c r="N11" s="233" t="s">
        <v>201</v>
      </c>
      <c r="O11" s="233"/>
      <c r="P11" s="280"/>
      <c r="Q11" s="233">
        <v>31</v>
      </c>
      <c r="R11" s="233"/>
      <c r="S11" s="233"/>
      <c r="T11" s="230" t="s">
        <v>61</v>
      </c>
      <c r="U11" s="231"/>
      <c r="V11" s="233">
        <v>4</v>
      </c>
      <c r="W11" s="233"/>
      <c r="X11" s="233"/>
      <c r="Y11" s="230" t="s">
        <v>62</v>
      </c>
      <c r="Z11" s="231"/>
      <c r="AA11" s="233">
        <v>1</v>
      </c>
      <c r="AB11" s="233"/>
      <c r="AC11" s="233"/>
      <c r="AD11" s="231" t="s">
        <v>63</v>
      </c>
      <c r="AE11" s="235"/>
      <c r="AF11" s="24"/>
      <c r="AG11" s="24"/>
    </row>
    <row r="12" spans="3:33" ht="10" customHeight="1">
      <c r="C12" s="272"/>
      <c r="D12" s="273"/>
      <c r="E12" s="273"/>
      <c r="F12" s="273"/>
      <c r="G12" s="273"/>
      <c r="H12" s="273"/>
      <c r="I12" s="273"/>
      <c r="J12" s="273"/>
      <c r="K12" s="236"/>
      <c r="L12" s="278"/>
      <c r="M12" s="279"/>
      <c r="N12" s="250"/>
      <c r="O12" s="250"/>
      <c r="P12" s="281"/>
      <c r="Q12" s="234"/>
      <c r="R12" s="234"/>
      <c r="S12" s="234"/>
      <c r="T12" s="232"/>
      <c r="U12" s="232"/>
      <c r="V12" s="234"/>
      <c r="W12" s="234"/>
      <c r="X12" s="234"/>
      <c r="Y12" s="232"/>
      <c r="Z12" s="232"/>
      <c r="AA12" s="234"/>
      <c r="AB12" s="234"/>
      <c r="AC12" s="234"/>
      <c r="AD12" s="232"/>
      <c r="AE12" s="236"/>
      <c r="AF12" s="24"/>
      <c r="AG12" s="24"/>
    </row>
    <row r="13" spans="3:33" ht="10" customHeight="1">
      <c r="C13" s="272"/>
      <c r="D13" s="273"/>
      <c r="E13" s="273"/>
      <c r="F13" s="273"/>
      <c r="G13" s="273"/>
      <c r="H13" s="273"/>
      <c r="I13" s="273"/>
      <c r="J13" s="273"/>
      <c r="K13" s="236"/>
      <c r="L13" s="278" t="s">
        <v>21</v>
      </c>
      <c r="M13" s="279"/>
      <c r="N13" s="233" t="s">
        <v>202</v>
      </c>
      <c r="O13" s="233"/>
      <c r="P13" s="280"/>
      <c r="Q13" s="233">
        <v>2</v>
      </c>
      <c r="R13" s="233"/>
      <c r="S13" s="233"/>
      <c r="T13" s="230" t="s">
        <v>61</v>
      </c>
      <c r="U13" s="231"/>
      <c r="V13" s="233">
        <v>3</v>
      </c>
      <c r="W13" s="233"/>
      <c r="X13" s="233"/>
      <c r="Y13" s="230" t="s">
        <v>62</v>
      </c>
      <c r="Z13" s="231"/>
      <c r="AA13" s="233">
        <v>31</v>
      </c>
      <c r="AB13" s="233"/>
      <c r="AC13" s="233"/>
      <c r="AD13" s="231" t="s">
        <v>63</v>
      </c>
      <c r="AE13" s="235"/>
      <c r="AF13" s="24"/>
      <c r="AG13" s="24"/>
    </row>
    <row r="14" spans="3:33" ht="10" customHeight="1">
      <c r="C14" s="274"/>
      <c r="D14" s="252"/>
      <c r="E14" s="252"/>
      <c r="F14" s="252"/>
      <c r="G14" s="252"/>
      <c r="H14" s="252"/>
      <c r="I14" s="252"/>
      <c r="J14" s="252"/>
      <c r="K14" s="253"/>
      <c r="L14" s="278"/>
      <c r="M14" s="279"/>
      <c r="N14" s="282"/>
      <c r="O14" s="282"/>
      <c r="P14" s="286"/>
      <c r="Q14" s="282"/>
      <c r="R14" s="282"/>
      <c r="S14" s="282"/>
      <c r="T14" s="252"/>
      <c r="U14" s="252"/>
      <c r="V14" s="282"/>
      <c r="W14" s="282"/>
      <c r="X14" s="282"/>
      <c r="Y14" s="252"/>
      <c r="Z14" s="252"/>
      <c r="AA14" s="282"/>
      <c r="AB14" s="282"/>
      <c r="AC14" s="282"/>
      <c r="AD14" s="252"/>
      <c r="AE14" s="253"/>
      <c r="AF14" s="24"/>
      <c r="AG14" s="24"/>
    </row>
    <row r="15" spans="3:33" ht="15" hidden="1" customHeight="1">
      <c r="C15" s="72"/>
      <c r="D15" s="72"/>
      <c r="E15" s="72"/>
      <c r="F15" s="70"/>
      <c r="G15" s="70"/>
      <c r="H15" s="70"/>
      <c r="I15" s="70"/>
      <c r="J15" s="70"/>
      <c r="K15" s="41"/>
      <c r="L15" s="70"/>
      <c r="M15" s="41"/>
      <c r="N15" s="94"/>
      <c r="O15" s="42"/>
      <c r="P15" s="95"/>
      <c r="Q15" s="43"/>
      <c r="R15" s="42"/>
      <c r="S15" s="95"/>
      <c r="T15" s="43"/>
      <c r="U15" s="42"/>
      <c r="V15" s="95"/>
      <c r="W15" s="43"/>
      <c r="X15" s="70"/>
      <c r="Y15" s="70"/>
      <c r="Z15" s="70"/>
      <c r="AA15" s="70"/>
      <c r="AB15" s="70"/>
      <c r="AC15" s="70"/>
      <c r="AD15" s="70"/>
      <c r="AE15" s="70"/>
      <c r="AF15" s="24"/>
      <c r="AG15" s="24"/>
    </row>
    <row r="16" spans="3:33" ht="15" customHeight="1">
      <c r="C16" s="72"/>
      <c r="D16" s="72"/>
      <c r="E16" s="72"/>
      <c r="F16" s="70"/>
      <c r="G16" s="70"/>
      <c r="H16" s="70"/>
      <c r="I16" s="70"/>
      <c r="J16" s="70"/>
      <c r="K16" s="41"/>
      <c r="L16" s="70"/>
      <c r="M16" s="41"/>
      <c r="N16" s="94"/>
      <c r="O16" s="42"/>
      <c r="P16" s="95"/>
      <c r="Q16" s="43"/>
      <c r="R16" s="42"/>
      <c r="S16" s="95"/>
      <c r="T16" s="43"/>
      <c r="U16" s="42"/>
      <c r="V16" s="95"/>
      <c r="W16" s="43"/>
      <c r="X16" s="70"/>
      <c r="Y16" s="70"/>
      <c r="Z16" s="70"/>
      <c r="AA16" s="70"/>
      <c r="AB16" s="70"/>
      <c r="AC16" s="70"/>
      <c r="AD16" s="70"/>
      <c r="AE16" s="70"/>
      <c r="AF16" s="24"/>
      <c r="AG16" s="24"/>
    </row>
    <row r="17" spans="3:33" ht="20.149999999999999" customHeight="1">
      <c r="C17" s="254" t="s">
        <v>84</v>
      </c>
      <c r="D17" s="255"/>
      <c r="E17" s="255"/>
      <c r="F17" s="255"/>
      <c r="G17" s="255"/>
      <c r="H17" s="255"/>
      <c r="I17" s="255"/>
      <c r="J17" s="255"/>
      <c r="K17" s="256"/>
      <c r="L17" s="257" t="s">
        <v>197</v>
      </c>
      <c r="M17" s="258"/>
      <c r="N17" s="258"/>
      <c r="O17" s="96"/>
      <c r="P17" s="96"/>
      <c r="Q17" s="96"/>
      <c r="R17" s="96"/>
      <c r="S17" s="96"/>
      <c r="T17" s="97"/>
      <c r="U17" s="97"/>
      <c r="V17" s="97"/>
      <c r="W17" s="97"/>
      <c r="X17" s="97"/>
      <c r="Y17" s="97"/>
      <c r="Z17" s="97"/>
      <c r="AA17" s="97"/>
      <c r="AB17" s="97"/>
      <c r="AC17" s="97"/>
      <c r="AD17" s="97"/>
      <c r="AE17" s="98"/>
      <c r="AF17" s="24"/>
      <c r="AG17" s="24"/>
    </row>
    <row r="18" spans="3:33" ht="15" customHeight="1">
      <c r="C18" s="259" t="s">
        <v>149</v>
      </c>
      <c r="D18" s="260"/>
      <c r="E18" s="260"/>
      <c r="F18" s="260"/>
      <c r="G18" s="260"/>
      <c r="H18" s="260"/>
      <c r="I18" s="260"/>
      <c r="J18" s="260"/>
      <c r="K18" s="261"/>
      <c r="L18" s="265" t="s">
        <v>198</v>
      </c>
      <c r="M18" s="266"/>
      <c r="N18" s="266"/>
      <c r="O18" s="266"/>
      <c r="P18" s="266"/>
      <c r="Q18" s="266"/>
      <c r="R18" s="266"/>
      <c r="S18" s="266"/>
      <c r="T18" s="266"/>
      <c r="U18" s="266"/>
      <c r="V18" s="266"/>
      <c r="W18" s="266"/>
      <c r="X18" s="266"/>
      <c r="Y18" s="266"/>
      <c r="Z18" s="266"/>
      <c r="AA18" s="266"/>
      <c r="AB18" s="266"/>
      <c r="AC18" s="266"/>
      <c r="AD18" s="266"/>
      <c r="AE18" s="267"/>
      <c r="AF18" s="24"/>
      <c r="AG18" s="24"/>
    </row>
    <row r="19" spans="3:33" ht="15" customHeight="1">
      <c r="C19" s="259"/>
      <c r="D19" s="260"/>
      <c r="E19" s="260"/>
      <c r="F19" s="260"/>
      <c r="G19" s="260"/>
      <c r="H19" s="260"/>
      <c r="I19" s="260"/>
      <c r="J19" s="260"/>
      <c r="K19" s="261"/>
      <c r="L19" s="265"/>
      <c r="M19" s="266"/>
      <c r="N19" s="266"/>
      <c r="O19" s="266"/>
      <c r="P19" s="266"/>
      <c r="Q19" s="266"/>
      <c r="R19" s="266"/>
      <c r="S19" s="266"/>
      <c r="T19" s="266"/>
      <c r="U19" s="266"/>
      <c r="V19" s="266"/>
      <c r="W19" s="266"/>
      <c r="X19" s="266"/>
      <c r="Y19" s="266"/>
      <c r="Z19" s="266"/>
      <c r="AA19" s="266"/>
      <c r="AB19" s="266"/>
      <c r="AC19" s="266"/>
      <c r="AD19" s="266"/>
      <c r="AE19" s="267"/>
      <c r="AF19" s="80"/>
      <c r="AG19" s="24"/>
    </row>
    <row r="20" spans="3:33" ht="15" customHeight="1">
      <c r="C20" s="262"/>
      <c r="D20" s="263"/>
      <c r="E20" s="263"/>
      <c r="F20" s="263"/>
      <c r="G20" s="263"/>
      <c r="H20" s="263"/>
      <c r="I20" s="263"/>
      <c r="J20" s="263"/>
      <c r="K20" s="264"/>
      <c r="L20" s="268"/>
      <c r="M20" s="269"/>
      <c r="N20" s="269"/>
      <c r="O20" s="269"/>
      <c r="P20" s="269"/>
      <c r="Q20" s="269"/>
      <c r="R20" s="269"/>
      <c r="S20" s="269"/>
      <c r="T20" s="269"/>
      <c r="U20" s="269"/>
      <c r="V20" s="269"/>
      <c r="W20" s="269"/>
      <c r="X20" s="269"/>
      <c r="Y20" s="269"/>
      <c r="Z20" s="269"/>
      <c r="AA20" s="269"/>
      <c r="AB20" s="269"/>
      <c r="AC20" s="269"/>
      <c r="AD20" s="269"/>
      <c r="AE20" s="270"/>
      <c r="AF20" s="81"/>
      <c r="AG20" s="24"/>
    </row>
    <row r="21" spans="3:33" ht="20.149999999999999" customHeight="1">
      <c r="C21" s="239" t="s">
        <v>145</v>
      </c>
      <c r="D21" s="240"/>
      <c r="E21" s="240"/>
      <c r="F21" s="240"/>
      <c r="G21" s="240"/>
      <c r="H21" s="240"/>
      <c r="I21" s="240"/>
      <c r="J21" s="240"/>
      <c r="K21" s="241"/>
      <c r="L21" s="246" t="s">
        <v>199</v>
      </c>
      <c r="M21" s="247"/>
      <c r="N21" s="247"/>
      <c r="O21" s="247"/>
      <c r="P21" s="247"/>
      <c r="Q21" s="247"/>
      <c r="R21" s="247"/>
      <c r="S21" s="247"/>
      <c r="T21" s="247"/>
      <c r="U21" s="247"/>
      <c r="V21" s="247"/>
      <c r="W21" s="247"/>
      <c r="X21" s="247"/>
      <c r="Y21" s="247"/>
      <c r="Z21" s="247"/>
      <c r="AA21" s="247"/>
      <c r="AB21" s="247"/>
      <c r="AC21" s="247"/>
      <c r="AD21" s="248"/>
      <c r="AE21" s="249"/>
      <c r="AF21" s="81"/>
      <c r="AG21" s="24"/>
    </row>
    <row r="22" spans="3:33" ht="3" customHeight="1">
      <c r="C22" s="99"/>
      <c r="D22" s="100"/>
      <c r="E22" s="100"/>
      <c r="F22" s="100"/>
      <c r="G22" s="100"/>
      <c r="H22" s="100"/>
      <c r="I22" s="100"/>
      <c r="J22" s="100"/>
      <c r="K22" s="101"/>
      <c r="L22" s="102"/>
      <c r="M22" s="103"/>
      <c r="N22" s="103"/>
      <c r="O22" s="103"/>
      <c r="P22" s="103"/>
      <c r="Q22" s="103"/>
      <c r="R22" s="103"/>
      <c r="S22" s="103"/>
      <c r="T22" s="103"/>
      <c r="U22" s="103"/>
      <c r="V22" s="103"/>
      <c r="W22" s="103"/>
      <c r="X22" s="103"/>
      <c r="Y22" s="103"/>
      <c r="Z22" s="103"/>
      <c r="AA22" s="103"/>
      <c r="AB22" s="103"/>
      <c r="AC22" s="103"/>
      <c r="AD22" s="103"/>
      <c r="AE22" s="104"/>
      <c r="AF22" s="81"/>
      <c r="AG22" s="24"/>
    </row>
    <row r="23" spans="3:33" ht="18" customHeight="1">
      <c r="C23" s="321" t="s">
        <v>233</v>
      </c>
      <c r="D23" s="322"/>
      <c r="E23" s="322"/>
      <c r="F23" s="322"/>
      <c r="G23" s="322"/>
      <c r="H23" s="322"/>
      <c r="I23" s="322"/>
      <c r="J23" s="322"/>
      <c r="K23" s="323"/>
      <c r="L23" s="283" t="s">
        <v>85</v>
      </c>
      <c r="M23" s="284"/>
      <c r="N23" s="242" t="s">
        <v>224</v>
      </c>
      <c r="O23" s="244"/>
      <c r="P23" s="245"/>
      <c r="Q23" s="178" t="s">
        <v>86</v>
      </c>
      <c r="R23" s="242" t="s">
        <v>225</v>
      </c>
      <c r="S23" s="243"/>
      <c r="T23" s="243"/>
      <c r="U23" s="243"/>
      <c r="V23" s="103"/>
      <c r="W23" s="103"/>
      <c r="X23" s="103"/>
      <c r="Y23" s="103"/>
      <c r="Z23" s="103"/>
      <c r="AA23" s="103"/>
      <c r="AB23" s="103"/>
      <c r="AC23" s="103"/>
      <c r="AD23" s="103"/>
      <c r="AE23" s="104"/>
      <c r="AF23" s="81"/>
      <c r="AG23" s="24"/>
    </row>
    <row r="24" spans="3:33" ht="15" customHeight="1">
      <c r="C24" s="321"/>
      <c r="D24" s="322"/>
      <c r="E24" s="322"/>
      <c r="F24" s="322"/>
      <c r="G24" s="322"/>
      <c r="H24" s="322"/>
      <c r="I24" s="322"/>
      <c r="J24" s="322"/>
      <c r="K24" s="323"/>
      <c r="L24" s="265" t="s">
        <v>223</v>
      </c>
      <c r="M24" s="287"/>
      <c r="N24" s="287"/>
      <c r="O24" s="287"/>
      <c r="P24" s="287"/>
      <c r="Q24" s="287"/>
      <c r="R24" s="287"/>
      <c r="S24" s="287"/>
      <c r="T24" s="287"/>
      <c r="U24" s="287"/>
      <c r="V24" s="287"/>
      <c r="W24" s="287"/>
      <c r="X24" s="287"/>
      <c r="Y24" s="287"/>
      <c r="Z24" s="287"/>
      <c r="AA24" s="287"/>
      <c r="AB24" s="287"/>
      <c r="AC24" s="287"/>
      <c r="AD24" s="287"/>
      <c r="AE24" s="267"/>
      <c r="AF24" s="81"/>
      <c r="AG24" s="24"/>
    </row>
    <row r="25" spans="3:33" ht="15" customHeight="1">
      <c r="C25" s="321"/>
      <c r="D25" s="322"/>
      <c r="E25" s="322"/>
      <c r="F25" s="322"/>
      <c r="G25" s="322"/>
      <c r="H25" s="322"/>
      <c r="I25" s="322"/>
      <c r="J25" s="322"/>
      <c r="K25" s="323"/>
      <c r="L25" s="288"/>
      <c r="M25" s="287"/>
      <c r="N25" s="287"/>
      <c r="O25" s="287"/>
      <c r="P25" s="287"/>
      <c r="Q25" s="287"/>
      <c r="R25" s="287"/>
      <c r="S25" s="287"/>
      <c r="T25" s="287"/>
      <c r="U25" s="287"/>
      <c r="V25" s="287"/>
      <c r="W25" s="287"/>
      <c r="X25" s="287"/>
      <c r="Y25" s="287"/>
      <c r="Z25" s="287"/>
      <c r="AA25" s="287"/>
      <c r="AB25" s="287"/>
      <c r="AC25" s="287"/>
      <c r="AD25" s="287"/>
      <c r="AE25" s="267"/>
      <c r="AF25" s="24"/>
      <c r="AG25" s="24"/>
    </row>
    <row r="26" spans="3:33" ht="18" customHeight="1">
      <c r="C26" s="324"/>
      <c r="D26" s="325"/>
      <c r="E26" s="325"/>
      <c r="F26" s="325"/>
      <c r="G26" s="325"/>
      <c r="H26" s="325"/>
      <c r="I26" s="325"/>
      <c r="J26" s="325"/>
      <c r="K26" s="326"/>
      <c r="L26" s="209"/>
      <c r="M26" s="210"/>
      <c r="N26" s="210"/>
      <c r="O26" s="210"/>
      <c r="P26" s="210"/>
      <c r="Q26" s="210"/>
      <c r="R26" s="210" t="s">
        <v>230</v>
      </c>
      <c r="S26" s="319"/>
      <c r="T26" s="319"/>
      <c r="U26" s="319"/>
      <c r="V26" s="210" t="s">
        <v>231</v>
      </c>
      <c r="W26" s="289"/>
      <c r="X26" s="290"/>
      <c r="Y26" s="290"/>
      <c r="Z26" s="290"/>
      <c r="AA26" s="178" t="s">
        <v>232</v>
      </c>
      <c r="AB26" s="319"/>
      <c r="AC26" s="319"/>
      <c r="AD26" s="319"/>
      <c r="AE26" s="320"/>
      <c r="AF26" s="24"/>
      <c r="AG26" s="24"/>
    </row>
    <row r="27" spans="3:33" ht="3" customHeight="1">
      <c r="C27" s="105"/>
      <c r="D27" s="106"/>
      <c r="E27" s="106"/>
      <c r="F27" s="106"/>
      <c r="G27" s="106"/>
      <c r="H27" s="106"/>
      <c r="I27" s="106"/>
      <c r="J27" s="106"/>
      <c r="K27" s="106"/>
      <c r="L27" s="107"/>
      <c r="M27" s="108"/>
      <c r="N27" s="108"/>
      <c r="O27" s="108"/>
      <c r="P27" s="108"/>
      <c r="Q27" s="108"/>
      <c r="R27" s="108"/>
      <c r="S27" s="108"/>
      <c r="T27" s="108"/>
      <c r="U27" s="108"/>
      <c r="V27" s="108"/>
      <c r="W27" s="108"/>
      <c r="X27" s="108"/>
      <c r="Y27" s="108"/>
      <c r="Z27" s="108"/>
      <c r="AA27" s="108"/>
      <c r="AB27" s="108"/>
      <c r="AC27" s="108"/>
      <c r="AD27" s="108"/>
      <c r="AE27" s="109"/>
      <c r="AF27" s="24"/>
      <c r="AG27" s="24"/>
    </row>
    <row r="28" spans="3:33" ht="20.149999999999999" customHeight="1">
      <c r="C28" s="259" t="s">
        <v>150</v>
      </c>
      <c r="D28" s="306"/>
      <c r="E28" s="306"/>
      <c r="F28" s="306"/>
      <c r="G28" s="306"/>
      <c r="H28" s="306"/>
      <c r="I28" s="306"/>
      <c r="J28" s="306"/>
      <c r="K28" s="306"/>
      <c r="L28" s="220" t="s">
        <v>226</v>
      </c>
      <c r="M28" s="217"/>
      <c r="N28" s="217"/>
      <c r="O28" s="217"/>
      <c r="P28" s="217" t="s">
        <v>227</v>
      </c>
      <c r="Q28" s="217"/>
      <c r="R28" s="217"/>
      <c r="S28" s="217"/>
      <c r="T28" s="217" t="s">
        <v>228</v>
      </c>
      <c r="U28" s="217"/>
      <c r="V28" s="217"/>
      <c r="W28" s="217"/>
      <c r="X28" s="217"/>
      <c r="Y28" s="217"/>
      <c r="Z28" s="217"/>
      <c r="AA28" s="217"/>
      <c r="AB28" s="217"/>
      <c r="AC28" s="217"/>
      <c r="AD28" s="217"/>
      <c r="AE28" s="219"/>
      <c r="AF28" s="24"/>
      <c r="AG28" s="24"/>
    </row>
    <row r="29" spans="3:33" ht="20.149999999999999" customHeight="1">
      <c r="C29" s="259"/>
      <c r="D29" s="306"/>
      <c r="E29" s="306"/>
      <c r="F29" s="306"/>
      <c r="G29" s="306"/>
      <c r="H29" s="306"/>
      <c r="I29" s="306"/>
      <c r="J29" s="306"/>
      <c r="K29" s="306"/>
      <c r="L29" s="220"/>
      <c r="M29" s="217"/>
      <c r="N29" s="217"/>
      <c r="O29" s="221"/>
      <c r="P29" s="217"/>
      <c r="Q29" s="217"/>
      <c r="R29" s="217"/>
      <c r="S29" s="217"/>
      <c r="T29" s="217"/>
      <c r="U29" s="217"/>
      <c r="V29" s="217"/>
      <c r="W29" s="217"/>
      <c r="X29" s="217"/>
      <c r="Y29" s="217"/>
      <c r="Z29" s="217"/>
      <c r="AA29" s="217"/>
      <c r="AB29" s="218"/>
      <c r="AC29" s="217"/>
      <c r="AD29" s="217"/>
      <c r="AE29" s="219"/>
      <c r="AF29" s="24"/>
      <c r="AG29" s="24"/>
    </row>
    <row r="30" spans="3:33" ht="20.149999999999999" customHeight="1">
      <c r="C30" s="259"/>
      <c r="D30" s="306"/>
      <c r="E30" s="306"/>
      <c r="F30" s="306"/>
      <c r="G30" s="306"/>
      <c r="H30" s="306"/>
      <c r="I30" s="306"/>
      <c r="J30" s="306"/>
      <c r="K30" s="306"/>
      <c r="L30" s="220"/>
      <c r="M30" s="217"/>
      <c r="N30" s="217"/>
      <c r="O30" s="221"/>
      <c r="P30" s="217"/>
      <c r="Q30" s="217"/>
      <c r="R30" s="217"/>
      <c r="S30" s="217"/>
      <c r="T30" s="217"/>
      <c r="U30" s="217"/>
      <c r="V30" s="217"/>
      <c r="W30" s="217"/>
      <c r="X30" s="217"/>
      <c r="Y30" s="217"/>
      <c r="Z30" s="217"/>
      <c r="AA30" s="217"/>
      <c r="AB30" s="218"/>
      <c r="AC30" s="217"/>
      <c r="AD30" s="217"/>
      <c r="AE30" s="219"/>
      <c r="AF30" s="24"/>
      <c r="AG30" s="24"/>
    </row>
    <row r="31" spans="3:33" ht="20.149999999999999" customHeight="1">
      <c r="C31" s="259"/>
      <c r="D31" s="306"/>
      <c r="E31" s="306"/>
      <c r="F31" s="306"/>
      <c r="G31" s="306"/>
      <c r="H31" s="306"/>
      <c r="I31" s="306"/>
      <c r="J31" s="306"/>
      <c r="K31" s="306"/>
      <c r="L31" s="220"/>
      <c r="M31" s="217"/>
      <c r="N31" s="217"/>
      <c r="O31" s="221"/>
      <c r="P31" s="217"/>
      <c r="Q31" s="217"/>
      <c r="R31" s="217"/>
      <c r="S31" s="217"/>
      <c r="T31" s="217"/>
      <c r="U31" s="217"/>
      <c r="V31" s="217"/>
      <c r="W31" s="217"/>
      <c r="X31" s="217"/>
      <c r="Y31" s="217"/>
      <c r="Z31" s="217"/>
      <c r="AA31" s="217"/>
      <c r="AB31" s="218"/>
      <c r="AC31" s="217"/>
      <c r="AD31" s="217"/>
      <c r="AE31" s="219"/>
      <c r="AF31" s="24"/>
      <c r="AG31" s="24"/>
    </row>
    <row r="32" spans="3:33" ht="20.149999999999999" customHeight="1">
      <c r="C32" s="259"/>
      <c r="D32" s="306"/>
      <c r="E32" s="306"/>
      <c r="F32" s="306"/>
      <c r="G32" s="306"/>
      <c r="H32" s="306"/>
      <c r="I32" s="306"/>
      <c r="J32" s="306"/>
      <c r="K32" s="306"/>
      <c r="L32" s="220"/>
      <c r="M32" s="217"/>
      <c r="N32" s="217"/>
      <c r="O32" s="221"/>
      <c r="P32" s="217"/>
      <c r="Q32" s="217"/>
      <c r="R32" s="217"/>
      <c r="S32" s="217"/>
      <c r="T32" s="217"/>
      <c r="U32" s="217"/>
      <c r="V32" s="217"/>
      <c r="W32" s="217"/>
      <c r="X32" s="217"/>
      <c r="Y32" s="217"/>
      <c r="Z32" s="217"/>
      <c r="AA32" s="217"/>
      <c r="AB32" s="218"/>
      <c r="AC32" s="217"/>
      <c r="AD32" s="217"/>
      <c r="AE32" s="219"/>
      <c r="AF32" s="24"/>
      <c r="AG32" s="24"/>
    </row>
    <row r="33" spans="3:33" ht="20.149999999999999" customHeight="1">
      <c r="C33" s="259"/>
      <c r="D33" s="306"/>
      <c r="E33" s="306"/>
      <c r="F33" s="306"/>
      <c r="G33" s="306"/>
      <c r="H33" s="306"/>
      <c r="I33" s="306"/>
      <c r="J33" s="306"/>
      <c r="K33" s="306"/>
      <c r="L33" s="220"/>
      <c r="M33" s="217"/>
      <c r="N33" s="217"/>
      <c r="O33" s="221"/>
      <c r="P33" s="217"/>
      <c r="Q33" s="217"/>
      <c r="R33" s="217"/>
      <c r="S33" s="217"/>
      <c r="T33" s="217"/>
      <c r="U33" s="217"/>
      <c r="V33" s="217"/>
      <c r="W33" s="217"/>
      <c r="X33" s="217"/>
      <c r="Y33" s="217"/>
      <c r="Z33" s="217"/>
      <c r="AA33" s="217"/>
      <c r="AB33" s="218"/>
      <c r="AC33" s="217"/>
      <c r="AD33" s="217"/>
      <c r="AE33" s="219"/>
      <c r="AF33" s="24"/>
      <c r="AG33" s="24"/>
    </row>
    <row r="34" spans="3:33" ht="20.149999999999999" customHeight="1">
      <c r="C34" s="259"/>
      <c r="D34" s="306"/>
      <c r="E34" s="306"/>
      <c r="F34" s="306"/>
      <c r="G34" s="306"/>
      <c r="H34" s="306"/>
      <c r="I34" s="306"/>
      <c r="J34" s="306"/>
      <c r="K34" s="306"/>
      <c r="L34" s="220"/>
      <c r="M34" s="217"/>
      <c r="N34" s="217"/>
      <c r="O34" s="221"/>
      <c r="P34" s="217"/>
      <c r="Q34" s="217"/>
      <c r="R34" s="217"/>
      <c r="S34" s="217"/>
      <c r="T34" s="217"/>
      <c r="U34" s="217"/>
      <c r="V34" s="217"/>
      <c r="W34" s="217"/>
      <c r="X34" s="217"/>
      <c r="Y34" s="217"/>
      <c r="Z34" s="217"/>
      <c r="AA34" s="217"/>
      <c r="AB34" s="218"/>
      <c r="AC34" s="217"/>
      <c r="AD34" s="217"/>
      <c r="AE34" s="219"/>
      <c r="AF34" s="24"/>
      <c r="AG34" s="24"/>
    </row>
    <row r="35" spans="3:33" ht="20.149999999999999" customHeight="1">
      <c r="C35" s="259"/>
      <c r="D35" s="306"/>
      <c r="E35" s="306"/>
      <c r="F35" s="306"/>
      <c r="G35" s="306"/>
      <c r="H35" s="306"/>
      <c r="I35" s="306"/>
      <c r="J35" s="306"/>
      <c r="K35" s="306"/>
      <c r="L35" s="220"/>
      <c r="M35" s="217"/>
      <c r="N35" s="217"/>
      <c r="O35" s="221"/>
      <c r="P35" s="217"/>
      <c r="Q35" s="217"/>
      <c r="R35" s="217"/>
      <c r="S35" s="217"/>
      <c r="T35" s="217"/>
      <c r="U35" s="217"/>
      <c r="V35" s="217"/>
      <c r="W35" s="217"/>
      <c r="X35" s="217"/>
      <c r="Y35" s="217"/>
      <c r="Z35" s="217"/>
      <c r="AA35" s="217"/>
      <c r="AB35" s="218"/>
      <c r="AC35" s="217"/>
      <c r="AD35" s="217"/>
      <c r="AE35" s="219"/>
      <c r="AF35" s="24"/>
      <c r="AG35" s="24"/>
    </row>
    <row r="36" spans="3:33" ht="20.149999999999999" customHeight="1">
      <c r="C36" s="259"/>
      <c r="D36" s="306"/>
      <c r="E36" s="306"/>
      <c r="F36" s="306"/>
      <c r="G36" s="306"/>
      <c r="H36" s="306"/>
      <c r="I36" s="306"/>
      <c r="J36" s="306"/>
      <c r="K36" s="306"/>
      <c r="L36" s="220"/>
      <c r="M36" s="217"/>
      <c r="N36" s="217"/>
      <c r="O36" s="221"/>
      <c r="P36" s="217"/>
      <c r="Q36" s="217"/>
      <c r="R36" s="217"/>
      <c r="S36" s="217"/>
      <c r="T36" s="217"/>
      <c r="U36" s="217"/>
      <c r="V36" s="217"/>
      <c r="W36" s="217"/>
      <c r="X36" s="217"/>
      <c r="Y36" s="217"/>
      <c r="Z36" s="217"/>
      <c r="AA36" s="217"/>
      <c r="AB36" s="218"/>
      <c r="AC36" s="217"/>
      <c r="AD36" s="217"/>
      <c r="AE36" s="219"/>
      <c r="AF36" s="24"/>
      <c r="AG36" s="24"/>
    </row>
    <row r="37" spans="3:33" ht="20.149999999999999" customHeight="1">
      <c r="C37" s="259"/>
      <c r="D37" s="306"/>
      <c r="E37" s="306"/>
      <c r="F37" s="306"/>
      <c r="G37" s="306"/>
      <c r="H37" s="306"/>
      <c r="I37" s="306"/>
      <c r="J37" s="306"/>
      <c r="K37" s="306"/>
      <c r="L37" s="220"/>
      <c r="M37" s="217"/>
      <c r="N37" s="217"/>
      <c r="O37" s="217"/>
      <c r="P37" s="217"/>
      <c r="Q37" s="217"/>
      <c r="R37" s="217"/>
      <c r="S37" s="217"/>
      <c r="T37" s="217"/>
      <c r="U37" s="217"/>
      <c r="V37" s="217"/>
      <c r="W37" s="217"/>
      <c r="X37" s="217"/>
      <c r="Y37" s="217"/>
      <c r="Z37" s="217"/>
      <c r="AA37" s="217"/>
      <c r="AB37" s="217"/>
      <c r="AC37" s="217"/>
      <c r="AD37" s="217"/>
      <c r="AE37" s="219"/>
      <c r="AF37" s="24"/>
      <c r="AG37" s="24"/>
    </row>
    <row r="38" spans="3:33" ht="3" customHeight="1">
      <c r="C38" s="262"/>
      <c r="D38" s="263"/>
      <c r="E38" s="263"/>
      <c r="F38" s="263"/>
      <c r="G38" s="263"/>
      <c r="H38" s="263"/>
      <c r="I38" s="263"/>
      <c r="J38" s="263"/>
      <c r="K38" s="263"/>
      <c r="L38" s="291"/>
      <c r="M38" s="292"/>
      <c r="N38" s="292"/>
      <c r="O38" s="292"/>
      <c r="P38" s="292"/>
      <c r="Q38" s="292"/>
      <c r="R38" s="292"/>
      <c r="S38" s="292"/>
      <c r="T38" s="292"/>
      <c r="U38" s="292"/>
      <c r="V38" s="292"/>
      <c r="W38" s="292"/>
      <c r="X38" s="292"/>
      <c r="Y38" s="292"/>
      <c r="Z38" s="292"/>
      <c r="AA38" s="292"/>
      <c r="AB38" s="292"/>
      <c r="AC38" s="292"/>
      <c r="AD38" s="292"/>
      <c r="AE38" s="334"/>
      <c r="AF38" s="24"/>
      <c r="AG38" s="24"/>
    </row>
    <row r="39" spans="3:33" ht="15" customHeight="1">
      <c r="C39" s="313" t="s">
        <v>87</v>
      </c>
      <c r="D39" s="314"/>
      <c r="E39" s="314"/>
      <c r="F39" s="314"/>
      <c r="G39" s="314"/>
      <c r="H39" s="314"/>
      <c r="I39" s="314"/>
      <c r="J39" s="314"/>
      <c r="K39" s="314"/>
      <c r="L39" s="335" t="s">
        <v>88</v>
      </c>
      <c r="M39" s="311"/>
      <c r="N39" s="337">
        <v>1</v>
      </c>
      <c r="O39" s="337"/>
      <c r="P39" s="299" t="s">
        <v>89</v>
      </c>
      <c r="Q39" s="299"/>
      <c r="R39" s="311" t="s">
        <v>90</v>
      </c>
      <c r="S39" s="311"/>
      <c r="T39" s="311"/>
      <c r="U39" s="311" t="s">
        <v>91</v>
      </c>
      <c r="V39" s="299"/>
      <c r="W39" s="337">
        <f>COUNTIF(L28:AE38,"*")</f>
        <v>3</v>
      </c>
      <c r="X39" s="337"/>
      <c r="Y39" s="299" t="s">
        <v>89</v>
      </c>
      <c r="Z39" s="299"/>
      <c r="AA39" s="74"/>
      <c r="AB39" s="89"/>
      <c r="AC39" s="89"/>
      <c r="AD39" s="89"/>
      <c r="AE39" s="90"/>
      <c r="AF39" s="24"/>
      <c r="AG39" s="24"/>
    </row>
    <row r="40" spans="3:33" ht="15" customHeight="1">
      <c r="C40" s="262"/>
      <c r="D40" s="263"/>
      <c r="E40" s="263"/>
      <c r="F40" s="263"/>
      <c r="G40" s="263"/>
      <c r="H40" s="263"/>
      <c r="I40" s="263"/>
      <c r="J40" s="263"/>
      <c r="K40" s="263"/>
      <c r="L40" s="336"/>
      <c r="M40" s="318"/>
      <c r="N40" s="338"/>
      <c r="O40" s="338"/>
      <c r="P40" s="312"/>
      <c r="Q40" s="312"/>
      <c r="R40" s="318"/>
      <c r="S40" s="318"/>
      <c r="T40" s="318"/>
      <c r="U40" s="312"/>
      <c r="V40" s="312"/>
      <c r="W40" s="338"/>
      <c r="X40" s="338"/>
      <c r="Y40" s="312"/>
      <c r="Z40" s="312"/>
      <c r="AA40" s="40"/>
      <c r="AB40" s="91"/>
      <c r="AC40" s="91"/>
      <c r="AD40" s="91"/>
      <c r="AE40" s="92"/>
      <c r="AF40" s="24"/>
      <c r="AG40" s="24"/>
    </row>
    <row r="41" spans="3:33" ht="15" hidden="1" customHeight="1">
      <c r="C41" s="100"/>
      <c r="D41" s="100"/>
      <c r="E41" s="100"/>
      <c r="F41" s="100"/>
      <c r="G41" s="100"/>
      <c r="H41" s="100"/>
      <c r="I41" s="100"/>
      <c r="J41" s="100"/>
      <c r="K41" s="100"/>
      <c r="L41" s="108"/>
      <c r="M41" s="108"/>
      <c r="N41" s="108"/>
      <c r="O41" s="108"/>
      <c r="P41" s="108"/>
      <c r="Q41" s="108"/>
      <c r="R41" s="108"/>
      <c r="S41" s="110"/>
      <c r="T41" s="110"/>
      <c r="U41" s="110"/>
      <c r="V41" s="110"/>
      <c r="W41" s="110"/>
      <c r="X41" s="110"/>
      <c r="Y41" s="110"/>
      <c r="Z41" s="110"/>
      <c r="AA41" s="110"/>
      <c r="AB41" s="110"/>
      <c r="AC41" s="110"/>
      <c r="AD41" s="110"/>
      <c r="AE41" s="110"/>
      <c r="AF41" s="24"/>
      <c r="AG41" s="24"/>
    </row>
    <row r="42" spans="3:33" ht="15" customHeight="1">
      <c r="F42" s="24"/>
      <c r="G42" s="24"/>
      <c r="H42" s="24"/>
      <c r="I42" s="24"/>
      <c r="J42" s="24"/>
      <c r="K42" s="24"/>
      <c r="L42" s="91"/>
      <c r="M42" s="91"/>
      <c r="N42" s="91"/>
      <c r="O42" s="91"/>
      <c r="P42" s="91"/>
      <c r="Q42" s="91"/>
      <c r="R42" s="91"/>
      <c r="S42" s="24"/>
      <c r="T42" s="24"/>
      <c r="U42" s="24"/>
      <c r="V42" s="24"/>
      <c r="W42" s="24"/>
      <c r="X42" s="24"/>
      <c r="Y42" s="24"/>
      <c r="Z42" s="24"/>
      <c r="AA42" s="24"/>
      <c r="AB42" s="24"/>
      <c r="AC42" s="24"/>
      <c r="AD42" s="24"/>
      <c r="AE42" s="24"/>
      <c r="AF42" s="24"/>
      <c r="AG42" s="24"/>
    </row>
    <row r="43" spans="3:33" ht="12" customHeight="1">
      <c r="C43" s="313" t="s">
        <v>92</v>
      </c>
      <c r="D43" s="314"/>
      <c r="E43" s="314"/>
      <c r="F43" s="314"/>
      <c r="G43" s="314"/>
      <c r="H43" s="314"/>
      <c r="I43" s="314"/>
      <c r="J43" s="314"/>
      <c r="K43" s="315"/>
      <c r="L43" s="316" t="s">
        <v>60</v>
      </c>
      <c r="M43" s="299"/>
      <c r="N43" s="299"/>
      <c r="O43" s="299"/>
      <c r="P43" s="299" t="s">
        <v>93</v>
      </c>
      <c r="Q43" s="309" t="s">
        <v>200</v>
      </c>
      <c r="R43" s="309"/>
      <c r="S43" s="309"/>
      <c r="T43" s="299" t="s">
        <v>94</v>
      </c>
      <c r="U43" s="311" t="s">
        <v>86</v>
      </c>
      <c r="V43" s="311"/>
      <c r="W43" s="302" t="s">
        <v>204</v>
      </c>
      <c r="X43" s="302"/>
      <c r="Y43" s="302"/>
      <c r="Z43" s="302"/>
      <c r="AA43" s="302"/>
      <c r="AB43" s="304" t="s">
        <v>95</v>
      </c>
      <c r="AC43" s="304"/>
      <c r="AD43" s="89"/>
      <c r="AE43" s="90"/>
      <c r="AF43" s="24"/>
      <c r="AG43" s="24"/>
    </row>
    <row r="44" spans="3:33" ht="12" customHeight="1">
      <c r="C44" s="262"/>
      <c r="D44" s="263"/>
      <c r="E44" s="263"/>
      <c r="F44" s="263"/>
      <c r="G44" s="263"/>
      <c r="H44" s="263"/>
      <c r="I44" s="263"/>
      <c r="J44" s="263"/>
      <c r="K44" s="264"/>
      <c r="L44" s="317"/>
      <c r="M44" s="312"/>
      <c r="N44" s="312"/>
      <c r="O44" s="312"/>
      <c r="P44" s="312"/>
      <c r="Q44" s="310"/>
      <c r="R44" s="310"/>
      <c r="S44" s="310"/>
      <c r="T44" s="312"/>
      <c r="U44" s="318"/>
      <c r="V44" s="318"/>
      <c r="W44" s="303"/>
      <c r="X44" s="303"/>
      <c r="Y44" s="303"/>
      <c r="Z44" s="303"/>
      <c r="AA44" s="303"/>
      <c r="AB44" s="305"/>
      <c r="AC44" s="305"/>
      <c r="AD44" s="91"/>
      <c r="AE44" s="92"/>
      <c r="AF44" s="24"/>
      <c r="AG44" s="24"/>
    </row>
    <row r="45" spans="3:33" ht="12" customHeight="1">
      <c r="C45" s="259" t="s">
        <v>96</v>
      </c>
      <c r="D45" s="306"/>
      <c r="E45" s="306"/>
      <c r="F45" s="306"/>
      <c r="G45" s="306"/>
      <c r="H45" s="306"/>
      <c r="I45" s="306"/>
      <c r="J45" s="306"/>
      <c r="K45" s="261"/>
      <c r="L45" s="307" t="s">
        <v>201</v>
      </c>
      <c r="M45" s="233"/>
      <c r="N45" s="280"/>
      <c r="O45" s="309" t="s">
        <v>200</v>
      </c>
      <c r="P45" s="309"/>
      <c r="Q45" s="309"/>
      <c r="R45" s="311" t="s">
        <v>61</v>
      </c>
      <c r="S45" s="299"/>
      <c r="T45" s="309" t="s">
        <v>200</v>
      </c>
      <c r="U45" s="309"/>
      <c r="V45" s="309"/>
      <c r="W45" s="311" t="s">
        <v>62</v>
      </c>
      <c r="X45" s="299"/>
      <c r="Y45" s="309" t="s">
        <v>200</v>
      </c>
      <c r="Z45" s="309"/>
      <c r="AA45" s="309"/>
      <c r="AB45" s="299" t="s">
        <v>63</v>
      </c>
      <c r="AC45" s="299"/>
      <c r="AD45" s="89"/>
      <c r="AE45" s="90"/>
      <c r="AF45" s="24"/>
      <c r="AG45" s="24"/>
    </row>
    <row r="46" spans="3:33" ht="12" customHeight="1">
      <c r="C46" s="262"/>
      <c r="D46" s="263"/>
      <c r="E46" s="263"/>
      <c r="F46" s="263"/>
      <c r="G46" s="263"/>
      <c r="H46" s="263"/>
      <c r="I46" s="263"/>
      <c r="J46" s="263"/>
      <c r="K46" s="264"/>
      <c r="L46" s="308"/>
      <c r="M46" s="282"/>
      <c r="N46" s="286"/>
      <c r="O46" s="310"/>
      <c r="P46" s="310"/>
      <c r="Q46" s="310"/>
      <c r="R46" s="312"/>
      <c r="S46" s="312"/>
      <c r="T46" s="310"/>
      <c r="U46" s="310"/>
      <c r="V46" s="310"/>
      <c r="W46" s="312"/>
      <c r="X46" s="312"/>
      <c r="Y46" s="310"/>
      <c r="Z46" s="310"/>
      <c r="AA46" s="310"/>
      <c r="AB46" s="312"/>
      <c r="AC46" s="312"/>
      <c r="AD46" s="91"/>
      <c r="AE46" s="92"/>
      <c r="AF46" s="24"/>
      <c r="AG46" s="24"/>
    </row>
    <row r="47" spans="3:33" ht="15" hidden="1" customHeight="1">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row>
    <row r="48" spans="3:33" ht="15" customHeight="1">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row>
    <row r="49" spans="3:38" ht="18" customHeight="1">
      <c r="C49" s="316" t="s">
        <v>234</v>
      </c>
      <c r="D49" s="299"/>
      <c r="E49" s="299"/>
      <c r="F49" s="299"/>
      <c r="G49" s="299"/>
      <c r="H49" s="299"/>
      <c r="I49" s="299"/>
      <c r="J49" s="299"/>
      <c r="K49" s="329"/>
      <c r="L49" s="330" t="s">
        <v>235</v>
      </c>
      <c r="M49" s="331"/>
      <c r="N49" s="331"/>
      <c r="O49" s="331"/>
      <c r="P49" s="331"/>
      <c r="Q49" s="331"/>
      <c r="R49" s="331"/>
      <c r="S49" s="331"/>
      <c r="T49" s="331"/>
      <c r="U49" s="331"/>
      <c r="V49" s="331"/>
      <c r="W49" s="331"/>
      <c r="X49" s="331"/>
      <c r="Y49" s="331"/>
      <c r="Z49" s="331"/>
      <c r="AA49" s="331"/>
      <c r="AB49" s="331"/>
      <c r="AC49" s="331"/>
      <c r="AD49" s="331"/>
      <c r="AE49" s="332"/>
      <c r="AF49" s="24"/>
      <c r="AG49" s="24"/>
    </row>
    <row r="50" spans="3:38" ht="18" customHeight="1">
      <c r="C50" s="316" t="s">
        <v>97</v>
      </c>
      <c r="D50" s="299"/>
      <c r="E50" s="299"/>
      <c r="F50" s="299"/>
      <c r="G50" s="299"/>
      <c r="H50" s="299"/>
      <c r="I50" s="299"/>
      <c r="J50" s="299"/>
      <c r="K50" s="329"/>
      <c r="L50" s="297" t="s">
        <v>98</v>
      </c>
      <c r="M50" s="298"/>
      <c r="N50" s="298"/>
      <c r="O50" s="298"/>
      <c r="P50" s="299"/>
      <c r="Q50" s="327" t="s">
        <v>205</v>
      </c>
      <c r="R50" s="328"/>
      <c r="S50" s="328"/>
      <c r="T50" s="192" t="s">
        <v>86</v>
      </c>
      <c r="U50" s="327" t="s">
        <v>206</v>
      </c>
      <c r="V50" s="328"/>
      <c r="W50" s="328"/>
      <c r="X50" s="192" t="s">
        <v>86</v>
      </c>
      <c r="Y50" s="327" t="s">
        <v>207</v>
      </c>
      <c r="Z50" s="328"/>
      <c r="AA50" s="328"/>
      <c r="AB50" s="192"/>
      <c r="AC50" s="192"/>
      <c r="AD50" s="192"/>
      <c r="AE50" s="193"/>
      <c r="AF50" s="24"/>
      <c r="AG50" s="24"/>
      <c r="AL50" s="44"/>
    </row>
    <row r="51" spans="3:38" ht="18" customHeight="1">
      <c r="C51" s="317"/>
      <c r="D51" s="312"/>
      <c r="E51" s="312"/>
      <c r="F51" s="312"/>
      <c r="G51" s="312"/>
      <c r="H51" s="312"/>
      <c r="I51" s="312"/>
      <c r="J51" s="312"/>
      <c r="K51" s="333"/>
      <c r="L51" s="300" t="s">
        <v>99</v>
      </c>
      <c r="M51" s="301"/>
      <c r="N51" s="301"/>
      <c r="O51" s="301"/>
      <c r="P51" s="255"/>
      <c r="Q51" s="327" t="s">
        <v>208</v>
      </c>
      <c r="R51" s="328"/>
      <c r="S51" s="328"/>
      <c r="T51" s="117" t="s">
        <v>86</v>
      </c>
      <c r="U51" s="327" t="s">
        <v>209</v>
      </c>
      <c r="V51" s="328"/>
      <c r="W51" s="328"/>
      <c r="X51" s="117" t="s">
        <v>86</v>
      </c>
      <c r="Y51" s="327" t="s">
        <v>207</v>
      </c>
      <c r="Z51" s="328"/>
      <c r="AA51" s="328"/>
      <c r="AB51" s="117"/>
      <c r="AC51" s="117"/>
      <c r="AD51" s="117"/>
      <c r="AE51" s="118"/>
      <c r="AF51" s="24"/>
      <c r="AG51" s="24"/>
      <c r="AL51" s="44"/>
    </row>
    <row r="52" spans="3:38" ht="15" customHeight="1">
      <c r="AL52" s="44"/>
    </row>
    <row r="53" spans="3:38" ht="15" customHeight="1">
      <c r="AL53" s="44"/>
    </row>
    <row r="54" spans="3:38" ht="15" customHeight="1">
      <c r="C54" s="45"/>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L54"/>
    </row>
    <row r="55" spans="3:38" ht="15" customHeight="1">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row>
    <row r="56" spans="3:38" ht="17.25" customHeight="1">
      <c r="C56" s="45"/>
      <c r="D56" s="46"/>
      <c r="E56" s="46"/>
      <c r="F56" s="46"/>
      <c r="G56" s="46"/>
      <c r="H56" s="46"/>
      <c r="I56" s="46"/>
      <c r="J56" s="46"/>
      <c r="K56" s="46"/>
      <c r="L56" s="46"/>
      <c r="M56" s="46"/>
      <c r="N56" s="46"/>
      <c r="O56" s="46"/>
      <c r="P56" s="46"/>
      <c r="Q56" s="46"/>
      <c r="R56" s="46"/>
      <c r="S56" s="46"/>
      <c r="T56" s="46"/>
      <c r="U56" s="46"/>
      <c r="V56" s="46"/>
      <c r="W56" s="295"/>
      <c r="X56" s="296"/>
      <c r="Y56" s="296"/>
      <c r="Z56" s="296"/>
      <c r="AA56" s="294"/>
      <c r="AB56" s="294"/>
      <c r="AC56" s="294"/>
      <c r="AD56" s="62"/>
      <c r="AE56" s="46"/>
    </row>
    <row r="57" spans="3:38" ht="15" customHeight="1">
      <c r="C57" s="45"/>
      <c r="D57" s="46"/>
      <c r="E57" s="46"/>
      <c r="F57" s="46"/>
      <c r="G57" s="46"/>
      <c r="H57" s="46"/>
      <c r="I57" s="46"/>
      <c r="J57" s="46"/>
      <c r="K57" s="46"/>
      <c r="L57" s="46"/>
      <c r="M57" s="46"/>
      <c r="N57" s="46"/>
      <c r="O57" s="46"/>
      <c r="P57" s="46"/>
      <c r="Q57" s="46"/>
      <c r="R57" s="46"/>
      <c r="S57" s="46"/>
      <c r="T57" s="46"/>
      <c r="U57" s="46"/>
      <c r="V57" s="46"/>
      <c r="W57" s="46"/>
      <c r="X57" s="57"/>
      <c r="Y57" s="57"/>
      <c r="Z57" s="57"/>
      <c r="AA57" s="61"/>
      <c r="AB57" s="61"/>
      <c r="AC57" s="61"/>
      <c r="AD57" s="46"/>
      <c r="AE57" s="46"/>
    </row>
    <row r="58" spans="3:38" ht="15" customHeight="1">
      <c r="X58" s="293"/>
      <c r="Y58" s="293"/>
      <c r="Z58" s="293"/>
      <c r="AA58" s="293"/>
      <c r="AB58" s="293"/>
      <c r="AC58" s="293"/>
    </row>
    <row r="59" spans="3:38" ht="15" customHeight="1">
      <c r="X59" s="60"/>
      <c r="Y59" s="60"/>
      <c r="Z59" s="60"/>
      <c r="AA59" s="60"/>
      <c r="AB59" s="60"/>
      <c r="AC59" s="60"/>
    </row>
    <row r="60" spans="3:38" ht="15" customHeight="1"/>
    <row r="61" spans="3:38" ht="15" customHeight="1"/>
    <row r="62" spans="3:38" ht="15" customHeight="1"/>
    <row r="63" spans="3:38" ht="15" customHeight="1"/>
    <row r="64" spans="3:38"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sheetData>
  <mergeCells count="138">
    <mergeCell ref="S26:U26"/>
    <mergeCell ref="AB26:AE26"/>
    <mergeCell ref="C23:K26"/>
    <mergeCell ref="Q50:S50"/>
    <mergeCell ref="U50:W50"/>
    <mergeCell ref="Y50:AA50"/>
    <mergeCell ref="C49:K49"/>
    <mergeCell ref="L49:AE49"/>
    <mergeCell ref="C50:K51"/>
    <mergeCell ref="Q51:S51"/>
    <mergeCell ref="U51:W51"/>
    <mergeCell ref="Y51:AA51"/>
    <mergeCell ref="X38:AA38"/>
    <mergeCell ref="AB38:AE38"/>
    <mergeCell ref="C39:K40"/>
    <mergeCell ref="L39:M40"/>
    <mergeCell ref="N39:O40"/>
    <mergeCell ref="P39:Q40"/>
    <mergeCell ref="R39:T40"/>
    <mergeCell ref="U39:V40"/>
    <mergeCell ref="W39:X40"/>
    <mergeCell ref="Y39:Z40"/>
    <mergeCell ref="C28:K38"/>
    <mergeCell ref="L28:O28"/>
    <mergeCell ref="X58:AC58"/>
    <mergeCell ref="AA56:AC56"/>
    <mergeCell ref="W56:Z56"/>
    <mergeCell ref="L50:P50"/>
    <mergeCell ref="L51:P51"/>
    <mergeCell ref="W43:AA44"/>
    <mergeCell ref="AB43:AC44"/>
    <mergeCell ref="C45:K46"/>
    <mergeCell ref="L45:N46"/>
    <mergeCell ref="O45:Q46"/>
    <mergeCell ref="R45:S46"/>
    <mergeCell ref="T45:V46"/>
    <mergeCell ref="W45:X46"/>
    <mergeCell ref="Y45:AA46"/>
    <mergeCell ref="AB45:AC46"/>
    <mergeCell ref="C43:K44"/>
    <mergeCell ref="L43:O44"/>
    <mergeCell ref="P43:P44"/>
    <mergeCell ref="Q43:S44"/>
    <mergeCell ref="T43:T44"/>
    <mergeCell ref="U43:V44"/>
    <mergeCell ref="X36:AA36"/>
    <mergeCell ref="P28:S28"/>
    <mergeCell ref="T28:W28"/>
    <mergeCell ref="X28:AA28"/>
    <mergeCell ref="L35:O35"/>
    <mergeCell ref="L38:O38"/>
    <mergeCell ref="P38:S38"/>
    <mergeCell ref="T38:W38"/>
    <mergeCell ref="AB36:AE36"/>
    <mergeCell ref="L37:O37"/>
    <mergeCell ref="P37:S37"/>
    <mergeCell ref="T37:W37"/>
    <mergeCell ref="X37:AA37"/>
    <mergeCell ref="AB37:AE37"/>
    <mergeCell ref="L36:O36"/>
    <mergeCell ref="P36:S36"/>
    <mergeCell ref="T36:W36"/>
    <mergeCell ref="AB28:AE28"/>
    <mergeCell ref="L34:O34"/>
    <mergeCell ref="P34:S34"/>
    <mergeCell ref="T34:W34"/>
    <mergeCell ref="X34:AA34"/>
    <mergeCell ref="AB34:AE34"/>
    <mergeCell ref="L29:O29"/>
    <mergeCell ref="P29:S29"/>
    <mergeCell ref="T29:W29"/>
    <mergeCell ref="X29:AA29"/>
    <mergeCell ref="P35:S35"/>
    <mergeCell ref="T35:W35"/>
    <mergeCell ref="X35:AA35"/>
    <mergeCell ref="AB35:AE35"/>
    <mergeCell ref="AD9:AE10"/>
    <mergeCell ref="L13:M14"/>
    <mergeCell ref="N13:P14"/>
    <mergeCell ref="Q13:S14"/>
    <mergeCell ref="T13:U14"/>
    <mergeCell ref="V13:X14"/>
    <mergeCell ref="L24:AE25"/>
    <mergeCell ref="AB29:AE29"/>
    <mergeCell ref="W26:Z26"/>
    <mergeCell ref="L31:O31"/>
    <mergeCell ref="P31:S31"/>
    <mergeCell ref="T31:W31"/>
    <mergeCell ref="X31:AA31"/>
    <mergeCell ref="AB31:AE31"/>
    <mergeCell ref="L32:O32"/>
    <mergeCell ref="P32:S32"/>
    <mergeCell ref="T32:W32"/>
    <mergeCell ref="C21:K21"/>
    <mergeCell ref="R23:U23"/>
    <mergeCell ref="N23:P23"/>
    <mergeCell ref="L21:AC21"/>
    <mergeCell ref="AD21:AE21"/>
    <mergeCell ref="AA2:AB2"/>
    <mergeCell ref="AD13:AE14"/>
    <mergeCell ref="C17:K17"/>
    <mergeCell ref="L17:N17"/>
    <mergeCell ref="C18:K20"/>
    <mergeCell ref="L18:AE20"/>
    <mergeCell ref="C9:K14"/>
    <mergeCell ref="L9:M10"/>
    <mergeCell ref="N9:Q10"/>
    <mergeCell ref="R9:S10"/>
    <mergeCell ref="L11:M12"/>
    <mergeCell ref="N11:P12"/>
    <mergeCell ref="Q11:S12"/>
    <mergeCell ref="T11:U12"/>
    <mergeCell ref="V11:X12"/>
    <mergeCell ref="Y13:Z14"/>
    <mergeCell ref="AA13:AC14"/>
    <mergeCell ref="L23:M23"/>
    <mergeCell ref="AC2:AE2"/>
    <mergeCell ref="E5:N6"/>
    <mergeCell ref="R5:AC6"/>
    <mergeCell ref="O5:Q6"/>
    <mergeCell ref="Y11:Z12"/>
    <mergeCell ref="AA11:AC12"/>
    <mergeCell ref="AD11:AE12"/>
    <mergeCell ref="R2:T2"/>
    <mergeCell ref="U2:V2"/>
    <mergeCell ref="X2:Y2"/>
    <mergeCell ref="X32:AA32"/>
    <mergeCell ref="AB32:AE32"/>
    <mergeCell ref="L30:O30"/>
    <mergeCell ref="P30:S30"/>
    <mergeCell ref="T30:W30"/>
    <mergeCell ref="X30:AA30"/>
    <mergeCell ref="AB30:AE30"/>
    <mergeCell ref="L33:O33"/>
    <mergeCell ref="P33:S33"/>
    <mergeCell ref="T33:W33"/>
    <mergeCell ref="X33:AA33"/>
    <mergeCell ref="AB33:AE33"/>
  </mergeCells>
  <phoneticPr fontId="20"/>
  <dataValidations count="4">
    <dataValidation type="list" allowBlank="1" showInputMessage="1" showErrorMessage="1" sqref="L17" xr:uid="{00000000-0002-0000-0000-000000000000}">
      <formula1>"法人,個人"</formula1>
    </dataValidation>
    <dataValidation type="list" allowBlank="1" showInputMessage="1" showErrorMessage="1" sqref="L28:S37 T28:AE36" xr:uid="{00000000-0002-0000-0000-000001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N11:P14 L45:N46" xr:uid="{00000000-0002-0000-0000-000002000000}">
      <formula1>"平成,令和"</formula1>
    </dataValidation>
    <dataValidation type="list" allowBlank="1" showInputMessage="1" showErrorMessage="1" sqref="O5:Q6" xr:uid="{00000000-0002-0000-0000-000003000000}">
      <formula1>"第１項,第１項第２項"</formula1>
    </dataValidation>
  </dataValidations>
  <pageMargins left="0.61" right="0.70866141732283472" top="0.70866141732283472" bottom="0.19685039370078741" header="0.43307086614173229" footer="0.15748031496062992"/>
  <pageSetup paperSize="9" scale="75" orientation="portrait" blackAndWhite="1" cellComments="asDisplayed" r:id="rId1"/>
  <headerFooter>
    <oddHeader>&amp;R&amp;"ＭＳ 明朝,標準"（用紙の寸法は、日本産業規格Ａ４とする。）</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
  <sheetViews>
    <sheetView view="pageBreakPreview" zoomScaleNormal="100" zoomScaleSheetLayoutView="100" workbookViewId="0">
      <selection activeCell="U11" sqref="U11"/>
    </sheetView>
  </sheetViews>
  <sheetFormatPr defaultColWidth="9" defaultRowHeight="12"/>
  <cols>
    <col min="1" max="1" width="0.7265625" style="1" customWidth="1"/>
    <col min="2" max="2" width="11.6328125" style="1" customWidth="1"/>
    <col min="3" max="3" width="5.08984375" style="1" customWidth="1"/>
    <col min="4" max="5" width="13.6328125" style="1" customWidth="1"/>
    <col min="6" max="6" width="10.6328125" style="1" customWidth="1"/>
    <col min="7" max="7" width="4.08984375" style="1" customWidth="1"/>
    <col min="8" max="10" width="3.6328125" style="1" customWidth="1"/>
    <col min="11" max="11" width="2.6328125" style="1" customWidth="1"/>
    <col min="12" max="12" width="3.6328125" style="1" customWidth="1"/>
    <col min="13" max="13" width="2.90625" style="1" customWidth="1"/>
    <col min="14" max="14" width="3.6328125" style="1" customWidth="1"/>
    <col min="15" max="15" width="2.90625" style="1" customWidth="1"/>
    <col min="16" max="17" width="0.7265625" style="1" customWidth="1"/>
    <col min="18" max="26" width="2.6328125" style="1" customWidth="1"/>
    <col min="27" max="16384" width="9" style="1"/>
  </cols>
  <sheetData>
    <row r="1" spans="1:22" ht="39.75" customHeight="1">
      <c r="A1" s="3"/>
      <c r="B1" s="339" t="s">
        <v>220</v>
      </c>
      <c r="C1" s="340"/>
      <c r="D1" s="340"/>
      <c r="E1" s="340"/>
      <c r="F1" s="341" t="s">
        <v>154</v>
      </c>
      <c r="G1" s="342"/>
      <c r="H1" s="342"/>
      <c r="I1" s="342"/>
      <c r="J1" s="342"/>
      <c r="K1" s="342"/>
      <c r="L1" s="342"/>
      <c r="M1" s="342"/>
      <c r="N1" s="342"/>
      <c r="O1" s="342"/>
      <c r="P1" s="4"/>
      <c r="Q1" s="4"/>
    </row>
    <row r="2" spans="1:22" ht="62.25" customHeight="1" thickBot="1">
      <c r="A2" s="4"/>
      <c r="B2" s="343" t="s">
        <v>0</v>
      </c>
      <c r="C2" s="343"/>
      <c r="D2" s="343"/>
      <c r="E2" s="343"/>
      <c r="F2" s="343"/>
      <c r="G2" s="343"/>
      <c r="H2" s="343"/>
      <c r="I2" s="343"/>
      <c r="J2" s="343"/>
      <c r="K2" s="343"/>
      <c r="L2" s="343"/>
      <c r="M2" s="343"/>
      <c r="N2" s="343"/>
      <c r="O2" s="343"/>
      <c r="P2" s="4"/>
      <c r="Q2" s="4"/>
    </row>
    <row r="3" spans="1:22" ht="23.25" customHeight="1">
      <c r="A3" s="4"/>
      <c r="B3" s="344" t="s">
        <v>1</v>
      </c>
      <c r="C3" s="345"/>
      <c r="D3" s="5" t="s">
        <v>2</v>
      </c>
      <c r="E3" s="5" t="s">
        <v>3</v>
      </c>
      <c r="F3" s="346" t="s">
        <v>4</v>
      </c>
      <c r="G3" s="345"/>
      <c r="H3" s="346" t="s">
        <v>5</v>
      </c>
      <c r="I3" s="347"/>
      <c r="J3" s="347"/>
      <c r="K3" s="347"/>
      <c r="L3" s="346" t="s">
        <v>6</v>
      </c>
      <c r="M3" s="347"/>
      <c r="N3" s="347"/>
      <c r="O3" s="348"/>
      <c r="P3" s="4"/>
      <c r="Q3" s="4"/>
    </row>
    <row r="4" spans="1:22" ht="35.15" customHeight="1">
      <c r="A4" s="4"/>
      <c r="B4" s="349" t="s">
        <v>211</v>
      </c>
      <c r="C4" s="350"/>
      <c r="D4" s="85" t="s">
        <v>212</v>
      </c>
      <c r="E4" s="85" t="s">
        <v>213</v>
      </c>
      <c r="F4" s="86">
        <v>10000</v>
      </c>
      <c r="G4" s="172" t="s">
        <v>19</v>
      </c>
      <c r="H4" s="351" t="s">
        <v>214</v>
      </c>
      <c r="I4" s="352"/>
      <c r="J4" s="352"/>
      <c r="K4" s="350"/>
      <c r="L4" s="351" t="s">
        <v>215</v>
      </c>
      <c r="M4" s="352"/>
      <c r="N4" s="352"/>
      <c r="O4" s="353"/>
      <c r="P4" s="4"/>
      <c r="Q4" s="4"/>
      <c r="V4" s="161"/>
    </row>
    <row r="5" spans="1:22" ht="35.15" customHeight="1">
      <c r="A5" s="4"/>
      <c r="B5" s="349"/>
      <c r="C5" s="350"/>
      <c r="D5" s="211"/>
      <c r="E5" s="211"/>
      <c r="F5" s="86"/>
      <c r="G5" s="172"/>
      <c r="H5" s="351"/>
      <c r="I5" s="352"/>
      <c r="J5" s="352"/>
      <c r="K5" s="350"/>
      <c r="L5" s="351"/>
      <c r="M5" s="352"/>
      <c r="N5" s="352"/>
      <c r="O5" s="353"/>
      <c r="P5" s="4"/>
      <c r="Q5" s="4"/>
    </row>
    <row r="6" spans="1:22" ht="35.15" customHeight="1">
      <c r="A6" s="4"/>
      <c r="B6" s="354" t="s">
        <v>210</v>
      </c>
      <c r="C6" s="355"/>
      <c r="D6" s="213"/>
      <c r="E6" s="213"/>
      <c r="F6" s="162"/>
      <c r="G6" s="173"/>
      <c r="H6" s="170"/>
      <c r="I6" s="170"/>
      <c r="J6" s="170"/>
      <c r="K6" s="171"/>
      <c r="L6" s="351"/>
      <c r="M6" s="352"/>
      <c r="N6" s="352"/>
      <c r="O6" s="353"/>
      <c r="P6" s="4"/>
      <c r="Q6" s="4"/>
    </row>
    <row r="7" spans="1:22" ht="35.15" customHeight="1">
      <c r="A7" s="4"/>
      <c r="B7" s="349"/>
      <c r="C7" s="350"/>
      <c r="D7" s="212"/>
      <c r="E7" s="212"/>
      <c r="F7" s="86"/>
      <c r="G7" s="172"/>
      <c r="H7" s="351"/>
      <c r="I7" s="352"/>
      <c r="J7" s="352"/>
      <c r="K7" s="350"/>
      <c r="L7" s="351"/>
      <c r="M7" s="352"/>
      <c r="N7" s="352"/>
      <c r="O7" s="353"/>
      <c r="P7" s="4"/>
      <c r="Q7" s="4"/>
    </row>
    <row r="8" spans="1:22" ht="35.15" customHeight="1">
      <c r="A8" s="4"/>
      <c r="B8" s="349"/>
      <c r="C8" s="350"/>
      <c r="D8" s="85"/>
      <c r="E8" s="85"/>
      <c r="F8" s="86"/>
      <c r="G8" s="172"/>
      <c r="H8" s="351"/>
      <c r="I8" s="352"/>
      <c r="J8" s="352"/>
      <c r="K8" s="350"/>
      <c r="L8" s="351"/>
      <c r="M8" s="352"/>
      <c r="N8" s="352"/>
      <c r="O8" s="353"/>
      <c r="P8" s="4"/>
      <c r="Q8" s="4"/>
    </row>
    <row r="9" spans="1:22" ht="35.15" customHeight="1">
      <c r="A9" s="4"/>
      <c r="B9" s="349"/>
      <c r="C9" s="350"/>
      <c r="D9" s="85"/>
      <c r="E9" s="85"/>
      <c r="F9" s="86"/>
      <c r="G9" s="172" t="str">
        <f t="shared" ref="G9:G13" si="0">IF(F9,"千円","")</f>
        <v/>
      </c>
      <c r="H9" s="351"/>
      <c r="I9" s="352"/>
      <c r="J9" s="352"/>
      <c r="K9" s="350"/>
      <c r="L9" s="351"/>
      <c r="M9" s="352"/>
      <c r="N9" s="352"/>
      <c r="O9" s="353"/>
      <c r="P9" s="4"/>
      <c r="Q9" s="4"/>
    </row>
    <row r="10" spans="1:22" ht="35.15" customHeight="1">
      <c r="A10" s="4"/>
      <c r="B10" s="349"/>
      <c r="C10" s="350"/>
      <c r="D10" s="85"/>
      <c r="E10" s="85"/>
      <c r="F10" s="86"/>
      <c r="G10" s="172" t="str">
        <f t="shared" si="0"/>
        <v/>
      </c>
      <c r="H10" s="351"/>
      <c r="I10" s="352"/>
      <c r="J10" s="352"/>
      <c r="K10" s="350"/>
      <c r="L10" s="351"/>
      <c r="M10" s="352"/>
      <c r="N10" s="352"/>
      <c r="O10" s="353"/>
      <c r="P10" s="4"/>
      <c r="Q10" s="4"/>
    </row>
    <row r="11" spans="1:22" ht="35.15" customHeight="1">
      <c r="A11" s="4"/>
      <c r="B11" s="349"/>
      <c r="C11" s="350"/>
      <c r="D11" s="85"/>
      <c r="E11" s="85"/>
      <c r="F11" s="86"/>
      <c r="G11" s="172" t="str">
        <f t="shared" si="0"/>
        <v/>
      </c>
      <c r="H11" s="351"/>
      <c r="I11" s="352"/>
      <c r="J11" s="352"/>
      <c r="K11" s="350"/>
      <c r="L11" s="351"/>
      <c r="M11" s="352"/>
      <c r="N11" s="352"/>
      <c r="O11" s="353"/>
      <c r="P11" s="4"/>
      <c r="Q11" s="4"/>
    </row>
    <row r="12" spans="1:22" ht="35.15" customHeight="1">
      <c r="A12" s="4"/>
      <c r="B12" s="349"/>
      <c r="C12" s="350"/>
      <c r="D12" s="85"/>
      <c r="E12" s="85"/>
      <c r="F12" s="86"/>
      <c r="G12" s="172" t="str">
        <f t="shared" si="0"/>
        <v/>
      </c>
      <c r="H12" s="351"/>
      <c r="I12" s="352"/>
      <c r="J12" s="352"/>
      <c r="K12" s="350"/>
      <c r="L12" s="351"/>
      <c r="M12" s="352"/>
      <c r="N12" s="352"/>
      <c r="O12" s="353"/>
      <c r="P12" s="4"/>
      <c r="Q12" s="4"/>
    </row>
    <row r="13" spans="1:22" ht="35.15" customHeight="1">
      <c r="A13" s="4"/>
      <c r="B13" s="349"/>
      <c r="C13" s="350"/>
      <c r="D13" s="85"/>
      <c r="E13" s="85"/>
      <c r="F13" s="86"/>
      <c r="G13" s="172" t="str">
        <f t="shared" si="0"/>
        <v/>
      </c>
      <c r="H13" s="351"/>
      <c r="I13" s="352"/>
      <c r="J13" s="352"/>
      <c r="K13" s="350"/>
      <c r="L13" s="351"/>
      <c r="M13" s="352"/>
      <c r="N13" s="352"/>
      <c r="O13" s="353"/>
      <c r="P13" s="4"/>
      <c r="Q13" s="4"/>
    </row>
    <row r="14" spans="1:22" ht="28" customHeight="1">
      <c r="A14" s="4"/>
      <c r="B14" s="357" t="s">
        <v>7</v>
      </c>
      <c r="C14" s="358"/>
      <c r="D14" s="358"/>
      <c r="E14" s="358"/>
      <c r="F14" s="358"/>
      <c r="G14" s="358"/>
      <c r="H14" s="358"/>
      <c r="I14" s="358"/>
      <c r="J14" s="358"/>
      <c r="K14" s="358"/>
      <c r="L14" s="358"/>
      <c r="M14" s="358"/>
      <c r="N14" s="358"/>
      <c r="O14" s="359"/>
      <c r="P14" s="4"/>
      <c r="Q14" s="4"/>
    </row>
    <row r="15" spans="1:22" ht="24" customHeight="1">
      <c r="A15" s="4"/>
      <c r="B15" s="6" t="s">
        <v>8</v>
      </c>
      <c r="C15" s="360" t="s">
        <v>229</v>
      </c>
      <c r="D15" s="361"/>
      <c r="E15" s="361"/>
      <c r="F15" s="361"/>
      <c r="G15" s="361"/>
      <c r="H15" s="362"/>
      <c r="I15" s="176"/>
      <c r="J15" s="87"/>
      <c r="K15" s="7" t="s">
        <v>61</v>
      </c>
      <c r="L15" s="174"/>
      <c r="M15" s="7" t="s">
        <v>62</v>
      </c>
      <c r="N15" s="174"/>
      <c r="O15" s="8" t="s">
        <v>63</v>
      </c>
      <c r="P15" s="4"/>
      <c r="Q15" s="4"/>
    </row>
    <row r="16" spans="1:22" ht="24" customHeight="1">
      <c r="A16" s="4"/>
      <c r="B16" s="363"/>
      <c r="C16" s="360" t="s">
        <v>219</v>
      </c>
      <c r="D16" s="361"/>
      <c r="E16" s="361"/>
      <c r="F16" s="361"/>
      <c r="G16" s="361"/>
      <c r="H16" s="362"/>
      <c r="I16" s="176"/>
      <c r="J16" s="87"/>
      <c r="K16" s="7" t="s">
        <v>61</v>
      </c>
      <c r="L16" s="174"/>
      <c r="M16" s="7" t="s">
        <v>62</v>
      </c>
      <c r="N16" s="174"/>
      <c r="O16" s="8" t="s">
        <v>63</v>
      </c>
      <c r="P16" s="4"/>
      <c r="Q16" s="4"/>
    </row>
    <row r="17" spans="1:17" ht="24" customHeight="1">
      <c r="A17" s="4"/>
      <c r="B17" s="364"/>
      <c r="C17" s="366"/>
      <c r="D17" s="367"/>
      <c r="E17" s="367"/>
      <c r="F17" s="367"/>
      <c r="G17" s="367"/>
      <c r="H17" s="368"/>
      <c r="I17" s="176"/>
      <c r="J17" s="87"/>
      <c r="K17" s="7" t="s">
        <v>61</v>
      </c>
      <c r="L17" s="174"/>
      <c r="M17" s="7" t="s">
        <v>62</v>
      </c>
      <c r="N17" s="174"/>
      <c r="O17" s="8" t="s">
        <v>63</v>
      </c>
      <c r="P17" s="4"/>
      <c r="Q17" s="4"/>
    </row>
    <row r="18" spans="1:17" ht="24" customHeight="1">
      <c r="A18" s="4"/>
      <c r="B18" s="364"/>
      <c r="C18" s="366"/>
      <c r="D18" s="367"/>
      <c r="E18" s="367"/>
      <c r="F18" s="367"/>
      <c r="G18" s="367"/>
      <c r="H18" s="368"/>
      <c r="I18" s="176"/>
      <c r="J18" s="87"/>
      <c r="K18" s="7" t="s">
        <v>61</v>
      </c>
      <c r="L18" s="174"/>
      <c r="M18" s="7" t="s">
        <v>62</v>
      </c>
      <c r="N18" s="174"/>
      <c r="O18" s="8" t="s">
        <v>63</v>
      </c>
      <c r="P18" s="4"/>
      <c r="Q18" s="4"/>
    </row>
    <row r="19" spans="1:17" ht="24" customHeight="1">
      <c r="A19" s="4"/>
      <c r="B19" s="364"/>
      <c r="C19" s="351"/>
      <c r="D19" s="352"/>
      <c r="E19" s="352"/>
      <c r="F19" s="352"/>
      <c r="G19" s="352"/>
      <c r="H19" s="350"/>
      <c r="I19" s="176"/>
      <c r="J19" s="87"/>
      <c r="K19" s="7" t="s">
        <v>61</v>
      </c>
      <c r="L19" s="174"/>
      <c r="M19" s="7" t="s">
        <v>62</v>
      </c>
      <c r="N19" s="174"/>
      <c r="O19" s="8" t="s">
        <v>63</v>
      </c>
      <c r="P19" s="4"/>
      <c r="Q19" s="4"/>
    </row>
    <row r="20" spans="1:17" ht="24" customHeight="1">
      <c r="A20" s="4"/>
      <c r="B20" s="364"/>
      <c r="C20" s="351"/>
      <c r="D20" s="352"/>
      <c r="E20" s="352"/>
      <c r="F20" s="352"/>
      <c r="G20" s="352"/>
      <c r="H20" s="350"/>
      <c r="I20" s="176"/>
      <c r="J20" s="87"/>
      <c r="K20" s="7" t="s">
        <v>61</v>
      </c>
      <c r="L20" s="174"/>
      <c r="M20" s="7" t="s">
        <v>62</v>
      </c>
      <c r="N20" s="174"/>
      <c r="O20" s="8" t="s">
        <v>63</v>
      </c>
      <c r="P20" s="4"/>
      <c r="Q20" s="4"/>
    </row>
    <row r="21" spans="1:17" ht="24" customHeight="1" thickBot="1">
      <c r="A21" s="4"/>
      <c r="B21" s="365"/>
      <c r="C21" s="369"/>
      <c r="D21" s="370"/>
      <c r="E21" s="370"/>
      <c r="F21" s="370"/>
      <c r="G21" s="370"/>
      <c r="H21" s="371"/>
      <c r="I21" s="177"/>
      <c r="J21" s="88"/>
      <c r="K21" s="9" t="s">
        <v>61</v>
      </c>
      <c r="L21" s="175"/>
      <c r="M21" s="9" t="s">
        <v>62</v>
      </c>
      <c r="N21" s="175"/>
      <c r="O21" s="10" t="s">
        <v>63</v>
      </c>
      <c r="P21" s="4"/>
      <c r="Q21" s="4"/>
    </row>
    <row r="22" spans="1:17" ht="6" customHeight="1">
      <c r="A22" s="11"/>
      <c r="B22" s="11"/>
      <c r="C22" s="11"/>
      <c r="D22" s="11"/>
      <c r="E22" s="11"/>
      <c r="F22" s="11"/>
      <c r="G22" s="11"/>
      <c r="H22" s="11"/>
      <c r="I22" s="11"/>
      <c r="J22" s="11"/>
      <c r="K22" s="11"/>
      <c r="L22" s="11"/>
      <c r="M22" s="11"/>
      <c r="N22" s="11"/>
      <c r="O22" s="11"/>
      <c r="P22" s="11"/>
      <c r="Q22" s="11"/>
    </row>
    <row r="23" spans="1:17" s="2" customFormat="1" ht="9.5">
      <c r="A23" s="12"/>
      <c r="B23" s="356" t="s">
        <v>9</v>
      </c>
      <c r="C23" s="356"/>
      <c r="D23" s="356"/>
      <c r="E23" s="356"/>
      <c r="F23" s="356"/>
      <c r="G23" s="356"/>
      <c r="H23" s="356"/>
      <c r="I23" s="356"/>
      <c r="J23" s="356"/>
      <c r="K23" s="356"/>
      <c r="L23" s="356"/>
      <c r="M23" s="356"/>
      <c r="N23" s="356"/>
      <c r="O23" s="356"/>
      <c r="P23" s="12"/>
      <c r="Q23" s="12"/>
    </row>
    <row r="24" spans="1:17" s="2" customFormat="1" ht="9.5">
      <c r="A24" s="12"/>
      <c r="B24" s="12" t="s">
        <v>221</v>
      </c>
      <c r="C24" s="12"/>
      <c r="D24" s="12"/>
      <c r="E24" s="12"/>
      <c r="F24" s="12"/>
      <c r="G24" s="12"/>
      <c r="H24" s="12"/>
      <c r="I24" s="12"/>
      <c r="J24" s="12"/>
      <c r="K24" s="12"/>
      <c r="L24" s="12"/>
      <c r="M24" s="12"/>
      <c r="N24" s="12"/>
      <c r="O24" s="12"/>
      <c r="P24" s="12"/>
      <c r="Q24" s="12"/>
    </row>
    <row r="25" spans="1:17" s="2" customFormat="1" ht="9.5">
      <c r="A25" s="12"/>
      <c r="B25" s="12" t="s">
        <v>10</v>
      </c>
      <c r="C25" s="12"/>
      <c r="D25" s="12"/>
      <c r="E25" s="12"/>
      <c r="F25" s="12"/>
      <c r="G25" s="12"/>
      <c r="H25" s="12"/>
      <c r="I25" s="12"/>
      <c r="J25" s="12"/>
      <c r="K25" s="12"/>
      <c r="L25" s="12"/>
      <c r="M25" s="12"/>
      <c r="N25" s="12"/>
      <c r="O25" s="12"/>
      <c r="P25" s="12"/>
      <c r="Q25" s="12"/>
    </row>
    <row r="26" spans="1:17" s="2" customFormat="1" ht="9.5">
      <c r="A26" s="12"/>
      <c r="B26" s="12" t="s">
        <v>11</v>
      </c>
      <c r="C26" s="12"/>
      <c r="D26" s="12"/>
      <c r="E26" s="12"/>
      <c r="F26" s="12"/>
      <c r="G26" s="12"/>
      <c r="H26" s="12"/>
      <c r="I26" s="12"/>
      <c r="J26" s="12"/>
      <c r="K26" s="12"/>
      <c r="L26" s="12"/>
      <c r="M26" s="12"/>
      <c r="N26" s="12"/>
      <c r="O26" s="12"/>
      <c r="P26" s="12"/>
      <c r="Q26" s="12"/>
    </row>
    <row r="27" spans="1:17" s="2" customFormat="1" ht="9.5">
      <c r="A27" s="12"/>
      <c r="B27" s="12" t="s">
        <v>12</v>
      </c>
      <c r="C27" s="12"/>
      <c r="D27" s="12"/>
      <c r="E27" s="12"/>
      <c r="F27" s="12"/>
      <c r="G27" s="12"/>
      <c r="H27" s="12"/>
      <c r="I27" s="12"/>
      <c r="J27" s="12"/>
      <c r="K27" s="12"/>
      <c r="L27" s="12"/>
      <c r="M27" s="12"/>
      <c r="N27" s="12"/>
      <c r="O27" s="12"/>
      <c r="P27" s="12"/>
      <c r="Q27" s="12"/>
    </row>
    <row r="28" spans="1:17" s="2" customFormat="1" ht="9.5">
      <c r="A28" s="12"/>
      <c r="B28" s="12" t="s">
        <v>13</v>
      </c>
      <c r="C28" s="12"/>
      <c r="D28" s="12"/>
      <c r="E28" s="12"/>
      <c r="F28" s="12"/>
      <c r="G28" s="12"/>
      <c r="H28" s="12"/>
      <c r="I28" s="12"/>
      <c r="J28" s="12"/>
      <c r="K28" s="12"/>
      <c r="L28" s="12"/>
      <c r="M28" s="12"/>
      <c r="N28" s="12"/>
      <c r="O28" s="12"/>
      <c r="P28" s="12"/>
      <c r="Q28" s="12"/>
    </row>
    <row r="29" spans="1:17" s="2" customFormat="1" ht="9.5">
      <c r="A29" s="12"/>
      <c r="B29" s="12" t="s">
        <v>14</v>
      </c>
      <c r="C29" s="12"/>
      <c r="D29" s="12"/>
      <c r="E29" s="12"/>
      <c r="F29" s="12"/>
      <c r="G29" s="12"/>
      <c r="H29" s="12"/>
      <c r="I29" s="12"/>
      <c r="J29" s="12"/>
      <c r="K29" s="12"/>
      <c r="L29" s="12"/>
      <c r="M29" s="12"/>
      <c r="N29" s="12"/>
      <c r="O29" s="12"/>
      <c r="P29" s="12"/>
      <c r="Q29" s="12"/>
    </row>
    <row r="30" spans="1:17" s="2" customFormat="1" ht="9.5">
      <c r="A30" s="12"/>
      <c r="B30" s="12" t="s">
        <v>15</v>
      </c>
      <c r="C30" s="12"/>
      <c r="D30" s="12"/>
      <c r="E30" s="12"/>
      <c r="F30" s="12"/>
      <c r="G30" s="12"/>
      <c r="H30" s="12"/>
      <c r="I30" s="12"/>
      <c r="J30" s="12"/>
      <c r="K30" s="12"/>
      <c r="L30" s="12"/>
      <c r="M30" s="12"/>
      <c r="N30" s="12"/>
      <c r="O30" s="12"/>
      <c r="P30" s="12"/>
      <c r="Q30" s="12"/>
    </row>
    <row r="31" spans="1:17" s="2" customFormat="1" ht="9.5">
      <c r="A31" s="12"/>
      <c r="B31" s="12" t="s">
        <v>16</v>
      </c>
      <c r="C31" s="12"/>
      <c r="D31" s="12"/>
      <c r="E31" s="12"/>
      <c r="F31" s="12"/>
      <c r="G31" s="12"/>
      <c r="H31" s="12"/>
      <c r="I31" s="12"/>
      <c r="J31" s="12"/>
      <c r="K31" s="12"/>
      <c r="L31" s="12"/>
      <c r="M31" s="12"/>
      <c r="N31" s="12"/>
      <c r="O31" s="12"/>
      <c r="P31" s="12"/>
      <c r="Q31" s="12"/>
    </row>
    <row r="32" spans="1:17">
      <c r="A32" s="4"/>
      <c r="B32" s="4"/>
      <c r="C32" s="4"/>
      <c r="D32" s="4"/>
      <c r="E32" s="4"/>
      <c r="F32" s="4"/>
      <c r="G32" s="4"/>
      <c r="H32" s="4"/>
      <c r="I32" s="4"/>
      <c r="J32" s="4"/>
      <c r="K32" s="4"/>
      <c r="L32" s="4"/>
      <c r="M32" s="4"/>
      <c r="N32" s="4"/>
      <c r="O32" s="4"/>
      <c r="P32" s="4"/>
      <c r="Q32" s="4"/>
    </row>
    <row r="33" spans="1:17">
      <c r="A33" s="4"/>
      <c r="B33" s="4"/>
      <c r="C33" s="4"/>
      <c r="D33" s="4"/>
      <c r="E33" s="4"/>
      <c r="F33" s="4"/>
      <c r="G33" s="4"/>
      <c r="H33" s="4"/>
      <c r="I33" s="4"/>
      <c r="J33" s="4"/>
      <c r="K33" s="4"/>
      <c r="L33" s="4"/>
      <c r="M33" s="4"/>
      <c r="N33" s="4"/>
      <c r="O33" s="4"/>
      <c r="P33" s="4"/>
      <c r="Q33" s="4"/>
    </row>
  </sheetData>
  <sheetProtection formatCells="0" formatColumns="0" formatRows="0" insertColumns="0" insertRows="0" selectLockedCells="1"/>
  <mergeCells count="46">
    <mergeCell ref="B23:O23"/>
    <mergeCell ref="B14:O14"/>
    <mergeCell ref="C15:H15"/>
    <mergeCell ref="B16:B21"/>
    <mergeCell ref="C16:H16"/>
    <mergeCell ref="C17:H17"/>
    <mergeCell ref="C18:H18"/>
    <mergeCell ref="C19:H19"/>
    <mergeCell ref="C20:H20"/>
    <mergeCell ref="C21:H21"/>
    <mergeCell ref="B13:C13"/>
    <mergeCell ref="H13:K13"/>
    <mergeCell ref="L13:O13"/>
    <mergeCell ref="B11:C11"/>
    <mergeCell ref="H11:K11"/>
    <mergeCell ref="L11:O11"/>
    <mergeCell ref="B12:C12"/>
    <mergeCell ref="H12:K12"/>
    <mergeCell ref="L12:O12"/>
    <mergeCell ref="B9:C9"/>
    <mergeCell ref="H9:K9"/>
    <mergeCell ref="L9:O9"/>
    <mergeCell ref="B10:C10"/>
    <mergeCell ref="H10:K10"/>
    <mergeCell ref="L10:O10"/>
    <mergeCell ref="L6:O6"/>
    <mergeCell ref="B7:C7"/>
    <mergeCell ref="H7:K7"/>
    <mergeCell ref="L7:O7"/>
    <mergeCell ref="B8:C8"/>
    <mergeCell ref="H8:K8"/>
    <mergeCell ref="L8:O8"/>
    <mergeCell ref="B6:C6"/>
    <mergeCell ref="B4:C4"/>
    <mergeCell ref="H4:K4"/>
    <mergeCell ref="L4:O4"/>
    <mergeCell ref="B5:C5"/>
    <mergeCell ref="H5:K5"/>
    <mergeCell ref="L5:O5"/>
    <mergeCell ref="B1:E1"/>
    <mergeCell ref="F1:O1"/>
    <mergeCell ref="B2:O2"/>
    <mergeCell ref="B3:C3"/>
    <mergeCell ref="F3:G3"/>
    <mergeCell ref="H3:K3"/>
    <mergeCell ref="L3:O3"/>
  </mergeCells>
  <phoneticPr fontId="20"/>
  <dataValidations count="1">
    <dataValidation type="list" allowBlank="1" showInputMessage="1" showErrorMessage="1" sqref="I15:I21" xr:uid="{00000000-0002-0000-0100-000000000000}">
      <formula1>"大正,昭和,平成,令和"</formula1>
    </dataValidation>
  </dataValidations>
  <printOptions horizontalCentered="1"/>
  <pageMargins left="0.56999999999999995" right="0.43" top="0.74803149606299213" bottom="0" header="0.31496062992125984" footer="0.51181102362204722"/>
  <pageSetup paperSize="9" scale="75" orientation="portrait" blackAndWhite="1" cellComments="asDisplayed" horizontalDpi="4294967295" verticalDpi="4294967295"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H53"/>
  <sheetViews>
    <sheetView showZeros="0" view="pageBreakPreview" zoomScale="70" zoomScaleNormal="90" zoomScaleSheetLayoutView="70" workbookViewId="0">
      <selection activeCell="AJ3" sqref="AJ3:AK3"/>
    </sheetView>
  </sheetViews>
  <sheetFormatPr defaultColWidth="9" defaultRowHeight="12"/>
  <cols>
    <col min="1" max="1" width="1.90625" style="29" customWidth="1"/>
    <col min="2" max="2" width="1.453125" style="29" customWidth="1"/>
    <col min="3" max="3" width="1.90625" style="29" customWidth="1"/>
    <col min="4" max="4" width="1.453125" style="29" customWidth="1"/>
    <col min="5" max="9" width="1.90625" style="29" customWidth="1"/>
    <col min="10" max="10" width="6" style="29" customWidth="1"/>
    <col min="11" max="11" width="1.90625" style="29" customWidth="1"/>
    <col min="12" max="12" width="7.453125" style="29" customWidth="1"/>
    <col min="13" max="27" width="1.90625" style="29" customWidth="1"/>
    <col min="28" max="28" width="20.453125" style="29" customWidth="1"/>
    <col min="29" max="45" width="1.90625" style="29" customWidth="1"/>
    <col min="46" max="46" width="2.08984375" style="29" customWidth="1"/>
    <col min="47" max="47" width="8.984375E-2" style="29" hidden="1" customWidth="1"/>
    <col min="48" max="48" width="0.6328125" style="29" customWidth="1"/>
    <col min="49" max="49" width="31.6328125" style="29" customWidth="1"/>
    <col min="50" max="50" width="3.6328125" style="29" customWidth="1"/>
    <col min="51" max="51" width="1.90625" style="29" customWidth="1"/>
    <col min="52" max="53" width="20.6328125" style="29" customWidth="1"/>
    <col min="54" max="54" width="9" style="29" customWidth="1"/>
    <col min="55" max="16384" width="9" style="29"/>
  </cols>
  <sheetData>
    <row r="1" spans="1:112" s="28" customFormat="1" ht="19.5" customHeight="1">
      <c r="A1" s="27"/>
      <c r="B1" s="376" t="s">
        <v>72</v>
      </c>
      <c r="C1" s="376"/>
      <c r="D1" s="376"/>
      <c r="E1" s="376"/>
      <c r="F1" s="376"/>
      <c r="G1" s="376"/>
      <c r="H1" s="376"/>
      <c r="I1" s="376"/>
      <c r="J1" s="376"/>
      <c r="K1" s="376"/>
      <c r="L1" s="376"/>
      <c r="AB1" s="422" t="s">
        <v>73</v>
      </c>
      <c r="AC1" s="423"/>
      <c r="AD1" s="423"/>
      <c r="AE1" s="423"/>
      <c r="AF1" s="423"/>
      <c r="AG1" s="423"/>
      <c r="AH1" s="423"/>
      <c r="AI1" s="423"/>
      <c r="AJ1" s="423"/>
      <c r="AK1" s="423"/>
      <c r="AL1" s="423"/>
      <c r="AM1" s="423"/>
      <c r="AN1" s="423"/>
      <c r="AO1" s="423"/>
      <c r="AP1" s="423"/>
      <c r="AQ1" s="423"/>
      <c r="AR1" s="423"/>
      <c r="AS1" s="423"/>
      <c r="AT1" s="423"/>
      <c r="AU1" s="423"/>
      <c r="AW1" s="120"/>
      <c r="AX1" s="120"/>
      <c r="AY1" s="120"/>
      <c r="AZ1" s="420"/>
      <c r="BA1" s="120"/>
      <c r="BB1" s="415" t="s">
        <v>153</v>
      </c>
      <c r="BC1" s="416"/>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row>
    <row r="2" spans="1:112" ht="30" customHeight="1">
      <c r="A2" s="424" t="s">
        <v>74</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W2" s="121"/>
      <c r="AX2" s="121"/>
      <c r="AY2" s="121"/>
      <c r="AZ2" s="421"/>
      <c r="BA2" s="121"/>
      <c r="BB2" s="413">
        <f>COUNTBLANK(AC32)</f>
        <v>0</v>
      </c>
      <c r="BC2" s="414"/>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row>
    <row r="3" spans="1:112" ht="25" customHeight="1">
      <c r="A3" s="30"/>
      <c r="B3" s="30"/>
      <c r="C3" s="30"/>
      <c r="D3" s="30"/>
      <c r="E3" s="30"/>
      <c r="F3" s="30"/>
      <c r="G3" s="30"/>
      <c r="H3" s="30"/>
      <c r="I3" s="30"/>
      <c r="J3" s="30"/>
      <c r="K3" s="30"/>
      <c r="L3" s="30"/>
      <c r="M3" s="30"/>
      <c r="N3" s="30"/>
      <c r="O3" s="30"/>
      <c r="P3" s="30"/>
      <c r="Q3" s="30"/>
      <c r="R3" s="30"/>
      <c r="S3" s="30"/>
      <c r="T3" s="30"/>
      <c r="U3" s="30"/>
      <c r="V3" s="30"/>
      <c r="W3" s="31"/>
      <c r="X3" s="31"/>
      <c r="Y3" s="31"/>
      <c r="Z3" s="31"/>
      <c r="AA3" s="31"/>
      <c r="AB3" s="31"/>
      <c r="AC3" s="428" t="str">
        <f>'財務に関する報告書（表紙）'!N13</f>
        <v>令和</v>
      </c>
      <c r="AD3" s="429"/>
      <c r="AE3" s="429"/>
      <c r="AF3" s="430">
        <f>'財務に関する報告書（表紙）'!Q13</f>
        <v>2</v>
      </c>
      <c r="AG3" s="431"/>
      <c r="AH3" s="374" t="s">
        <v>142</v>
      </c>
      <c r="AI3" s="375"/>
      <c r="AJ3" s="372">
        <f>'財務に関する報告書（表紙）'!V13</f>
        <v>3</v>
      </c>
      <c r="AK3" s="373"/>
      <c r="AL3" s="374" t="s">
        <v>143</v>
      </c>
      <c r="AM3" s="375"/>
      <c r="AN3" s="372">
        <f>'財務に関する報告書（表紙）'!AA13</f>
        <v>31</v>
      </c>
      <c r="AO3" s="373"/>
      <c r="AP3" s="374" t="s">
        <v>144</v>
      </c>
      <c r="AQ3" s="375"/>
      <c r="AR3" s="426" t="s">
        <v>102</v>
      </c>
      <c r="AS3" s="426"/>
      <c r="AT3" s="427"/>
      <c r="AU3" s="48"/>
      <c r="AV3" s="49"/>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row>
    <row r="4" spans="1:112" s="32" customFormat="1" ht="25" customHeight="1" thickBot="1">
      <c r="A4" s="179"/>
      <c r="B4" s="179"/>
      <c r="C4" s="179"/>
      <c r="D4" s="179"/>
      <c r="E4" s="179"/>
      <c r="F4" s="179"/>
      <c r="G4" s="179"/>
      <c r="H4" s="179"/>
      <c r="I4" s="179"/>
      <c r="J4" s="179"/>
      <c r="K4" s="179"/>
      <c r="L4" s="179"/>
      <c r="M4" s="179"/>
      <c r="N4" s="179"/>
      <c r="O4" s="179"/>
      <c r="P4" s="179"/>
      <c r="Q4" s="179"/>
      <c r="R4" s="179"/>
      <c r="S4" s="179"/>
      <c r="W4" s="425" t="s">
        <v>75</v>
      </c>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W4" s="123"/>
      <c r="AX4" s="122" t="str">
        <f>IF(AND(0&lt;=(BA15-AZ15),(BA15-AZ15)&lt;=0,BA15&lt;&gt;""),"OK","NG")</f>
        <v>OK</v>
      </c>
      <c r="AY4" s="123"/>
      <c r="AZ4" s="194" t="s">
        <v>105</v>
      </c>
      <c r="BA4" s="195" t="s">
        <v>141</v>
      </c>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row>
    <row r="5" spans="1:112" ht="27" customHeight="1">
      <c r="A5" s="396" t="s">
        <v>76</v>
      </c>
      <c r="B5" s="397"/>
      <c r="C5" s="397"/>
      <c r="D5" s="397"/>
      <c r="E5" s="384" t="s">
        <v>156</v>
      </c>
      <c r="F5" s="386"/>
      <c r="G5" s="386"/>
      <c r="H5" s="386"/>
      <c r="I5" s="386"/>
      <c r="J5" s="386"/>
      <c r="K5" s="386"/>
      <c r="L5" s="386"/>
      <c r="M5" s="386"/>
      <c r="N5" s="386"/>
      <c r="O5" s="386"/>
      <c r="P5" s="386"/>
      <c r="Q5" s="386"/>
      <c r="R5" s="386"/>
      <c r="S5" s="386"/>
      <c r="T5" s="386"/>
      <c r="U5" s="386"/>
      <c r="V5" s="386"/>
      <c r="W5" s="386"/>
      <c r="X5" s="386"/>
      <c r="Y5" s="386"/>
      <c r="Z5" s="386"/>
      <c r="AA5" s="386"/>
      <c r="AB5" s="387"/>
      <c r="AC5" s="417">
        <v>1544472</v>
      </c>
      <c r="AD5" s="418"/>
      <c r="AE5" s="418"/>
      <c r="AF5" s="418"/>
      <c r="AG5" s="418"/>
      <c r="AH5" s="418"/>
      <c r="AI5" s="418"/>
      <c r="AJ5" s="418"/>
      <c r="AK5" s="418"/>
      <c r="AL5" s="418"/>
      <c r="AM5" s="418"/>
      <c r="AN5" s="418"/>
      <c r="AO5" s="418"/>
      <c r="AP5" s="418"/>
      <c r="AQ5" s="418"/>
      <c r="AR5" s="418"/>
      <c r="AS5" s="418"/>
      <c r="AT5" s="163"/>
      <c r="AU5" s="51"/>
      <c r="AV5" s="33"/>
      <c r="AW5" s="121"/>
      <c r="AX5" s="122" t="str">
        <f>IF(AND(-BA5&lt;=(AZ5-AC5),(AZ5-AC5)&lt;=BA5,AC5&lt;&gt;""),"OK","NG")</f>
        <v>OK</v>
      </c>
      <c r="AY5" s="121"/>
      <c r="AZ5" s="196">
        <f>SUM(AC6:AS8)</f>
        <v>1544472</v>
      </c>
      <c r="BA5" s="197">
        <f>COUNTA(AC6:AT8)-COUNTIF(AC6:AT8,"=0")</f>
        <v>3</v>
      </c>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row>
    <row r="6" spans="1:112" ht="27" customHeight="1">
      <c r="A6" s="398"/>
      <c r="B6" s="399"/>
      <c r="C6" s="399"/>
      <c r="D6" s="399"/>
      <c r="E6" s="388"/>
      <c r="F6" s="401" t="s">
        <v>157</v>
      </c>
      <c r="G6" s="402"/>
      <c r="H6" s="402"/>
      <c r="I6" s="402"/>
      <c r="J6" s="402"/>
      <c r="K6" s="402"/>
      <c r="L6" s="402"/>
      <c r="M6" s="402"/>
      <c r="N6" s="402"/>
      <c r="O6" s="402"/>
      <c r="P6" s="402"/>
      <c r="Q6" s="402"/>
      <c r="R6" s="402"/>
      <c r="S6" s="402"/>
      <c r="T6" s="402"/>
      <c r="U6" s="402"/>
      <c r="V6" s="402"/>
      <c r="W6" s="402"/>
      <c r="X6" s="402"/>
      <c r="Y6" s="402"/>
      <c r="Z6" s="402"/>
      <c r="AA6" s="402"/>
      <c r="AB6" s="403"/>
      <c r="AC6" s="409">
        <v>912337</v>
      </c>
      <c r="AD6" s="419"/>
      <c r="AE6" s="419"/>
      <c r="AF6" s="419"/>
      <c r="AG6" s="419"/>
      <c r="AH6" s="419"/>
      <c r="AI6" s="419"/>
      <c r="AJ6" s="419"/>
      <c r="AK6" s="419"/>
      <c r="AL6" s="419"/>
      <c r="AM6" s="419"/>
      <c r="AN6" s="419"/>
      <c r="AO6" s="419"/>
      <c r="AP6" s="419"/>
      <c r="AQ6" s="419"/>
      <c r="AR6" s="419"/>
      <c r="AS6" s="419"/>
      <c r="AT6" s="164"/>
      <c r="AU6" s="52"/>
      <c r="AV6" s="33"/>
      <c r="AW6" s="121"/>
      <c r="AX6" s="121"/>
      <c r="AY6" s="121"/>
      <c r="AZ6" s="198"/>
      <c r="BA6" s="199"/>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row>
    <row r="7" spans="1:112" ht="27" customHeight="1">
      <c r="A7" s="398"/>
      <c r="B7" s="399"/>
      <c r="C7" s="399"/>
      <c r="D7" s="399"/>
      <c r="E7" s="400"/>
      <c r="F7" s="401" t="s">
        <v>158</v>
      </c>
      <c r="G7" s="402"/>
      <c r="H7" s="402"/>
      <c r="I7" s="402"/>
      <c r="J7" s="402"/>
      <c r="K7" s="402"/>
      <c r="L7" s="402"/>
      <c r="M7" s="402"/>
      <c r="N7" s="402"/>
      <c r="O7" s="402"/>
      <c r="P7" s="402"/>
      <c r="Q7" s="402"/>
      <c r="R7" s="402"/>
      <c r="S7" s="402"/>
      <c r="T7" s="402"/>
      <c r="U7" s="402"/>
      <c r="V7" s="402"/>
      <c r="W7" s="402"/>
      <c r="X7" s="402"/>
      <c r="Y7" s="402"/>
      <c r="Z7" s="402"/>
      <c r="AA7" s="402"/>
      <c r="AB7" s="403"/>
      <c r="AC7" s="409">
        <v>611449</v>
      </c>
      <c r="AD7" s="419"/>
      <c r="AE7" s="419"/>
      <c r="AF7" s="419"/>
      <c r="AG7" s="419"/>
      <c r="AH7" s="419"/>
      <c r="AI7" s="419"/>
      <c r="AJ7" s="419"/>
      <c r="AK7" s="419"/>
      <c r="AL7" s="419"/>
      <c r="AM7" s="419"/>
      <c r="AN7" s="419"/>
      <c r="AO7" s="419"/>
      <c r="AP7" s="419"/>
      <c r="AQ7" s="419"/>
      <c r="AR7" s="419"/>
      <c r="AS7" s="419"/>
      <c r="AT7" s="164"/>
      <c r="AU7" s="52"/>
      <c r="AV7" s="33"/>
      <c r="AW7" s="121"/>
      <c r="AX7" s="121"/>
      <c r="AY7" s="121"/>
      <c r="AZ7" s="194" t="s">
        <v>103</v>
      </c>
      <c r="BA7" s="195" t="s">
        <v>141</v>
      </c>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row>
    <row r="8" spans="1:112" ht="27" customHeight="1">
      <c r="A8" s="398"/>
      <c r="B8" s="399"/>
      <c r="C8" s="399"/>
      <c r="D8" s="399"/>
      <c r="E8" s="389"/>
      <c r="F8" s="401" t="s">
        <v>159</v>
      </c>
      <c r="G8" s="402"/>
      <c r="H8" s="402"/>
      <c r="I8" s="402"/>
      <c r="J8" s="402"/>
      <c r="K8" s="402"/>
      <c r="L8" s="402"/>
      <c r="M8" s="402"/>
      <c r="N8" s="402"/>
      <c r="O8" s="402"/>
      <c r="P8" s="402"/>
      <c r="Q8" s="402"/>
      <c r="R8" s="402"/>
      <c r="S8" s="402"/>
      <c r="T8" s="402"/>
      <c r="U8" s="402"/>
      <c r="V8" s="402"/>
      <c r="W8" s="402"/>
      <c r="X8" s="402"/>
      <c r="Y8" s="402"/>
      <c r="Z8" s="402"/>
      <c r="AA8" s="402"/>
      <c r="AB8" s="403"/>
      <c r="AC8" s="409">
        <v>20686</v>
      </c>
      <c r="AD8" s="410"/>
      <c r="AE8" s="410"/>
      <c r="AF8" s="410"/>
      <c r="AG8" s="410"/>
      <c r="AH8" s="410"/>
      <c r="AI8" s="410"/>
      <c r="AJ8" s="410"/>
      <c r="AK8" s="410"/>
      <c r="AL8" s="410"/>
      <c r="AM8" s="410"/>
      <c r="AN8" s="410"/>
      <c r="AO8" s="410"/>
      <c r="AP8" s="410"/>
      <c r="AQ8" s="410"/>
      <c r="AR8" s="410"/>
      <c r="AS8" s="410"/>
      <c r="AT8" s="164"/>
      <c r="AU8" s="53"/>
      <c r="AV8" s="33"/>
      <c r="AW8" s="121"/>
      <c r="AX8" s="121"/>
      <c r="AY8" s="121"/>
      <c r="AZ8" s="196">
        <f>SUM(AC10:AT11)</f>
        <v>1302681</v>
      </c>
      <c r="BA8" s="197">
        <f>COUNTA(AC9:AT10)-COUNTIF(AC9:AT10,"=0")</f>
        <v>2</v>
      </c>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row>
    <row r="9" spans="1:112" ht="27" customHeight="1">
      <c r="A9" s="398"/>
      <c r="B9" s="399"/>
      <c r="C9" s="399"/>
      <c r="D9" s="399"/>
      <c r="E9" s="381" t="s">
        <v>160</v>
      </c>
      <c r="F9" s="382"/>
      <c r="G9" s="382"/>
      <c r="H9" s="382"/>
      <c r="I9" s="382"/>
      <c r="J9" s="382"/>
      <c r="K9" s="382"/>
      <c r="L9" s="382"/>
      <c r="M9" s="382"/>
      <c r="N9" s="382"/>
      <c r="O9" s="382"/>
      <c r="P9" s="382"/>
      <c r="Q9" s="382"/>
      <c r="R9" s="382"/>
      <c r="S9" s="382"/>
      <c r="T9" s="382"/>
      <c r="U9" s="382"/>
      <c r="V9" s="382"/>
      <c r="W9" s="382"/>
      <c r="X9" s="382"/>
      <c r="Y9" s="382"/>
      <c r="Z9" s="382"/>
      <c r="AA9" s="382"/>
      <c r="AB9" s="383"/>
      <c r="AC9" s="409">
        <v>1302681</v>
      </c>
      <c r="AD9" s="410"/>
      <c r="AE9" s="410"/>
      <c r="AF9" s="410"/>
      <c r="AG9" s="410"/>
      <c r="AH9" s="410"/>
      <c r="AI9" s="410"/>
      <c r="AJ9" s="410"/>
      <c r="AK9" s="410"/>
      <c r="AL9" s="410"/>
      <c r="AM9" s="410"/>
      <c r="AN9" s="410"/>
      <c r="AO9" s="410"/>
      <c r="AP9" s="410"/>
      <c r="AQ9" s="410"/>
      <c r="AR9" s="410"/>
      <c r="AS9" s="410"/>
      <c r="AT9" s="164"/>
      <c r="AU9" s="52"/>
      <c r="AV9" s="33"/>
      <c r="AW9" s="121"/>
      <c r="AX9" s="122" t="str">
        <f>IF(AND(-BA8&lt;=(AZ8-AC9),(AZ8-AC9)&lt;=BA8,AC9&lt;&gt;""),"OK","NG")</f>
        <v>OK</v>
      </c>
      <c r="AY9" s="121"/>
      <c r="AZ9" s="200"/>
      <c r="BA9" s="200"/>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row>
    <row r="10" spans="1:112" ht="27" customHeight="1">
      <c r="A10" s="398"/>
      <c r="B10" s="399"/>
      <c r="C10" s="399"/>
      <c r="D10" s="399"/>
      <c r="E10" s="388"/>
      <c r="F10" s="401" t="s">
        <v>161</v>
      </c>
      <c r="G10" s="402"/>
      <c r="H10" s="402"/>
      <c r="I10" s="402"/>
      <c r="J10" s="402"/>
      <c r="K10" s="402"/>
      <c r="L10" s="402"/>
      <c r="M10" s="402"/>
      <c r="N10" s="402"/>
      <c r="O10" s="402"/>
      <c r="P10" s="402"/>
      <c r="Q10" s="402"/>
      <c r="R10" s="402"/>
      <c r="S10" s="402"/>
      <c r="T10" s="402"/>
      <c r="U10" s="402"/>
      <c r="V10" s="402"/>
      <c r="W10" s="402"/>
      <c r="X10" s="402"/>
      <c r="Y10" s="402"/>
      <c r="Z10" s="402"/>
      <c r="AA10" s="402"/>
      <c r="AB10" s="403"/>
      <c r="AC10" s="409">
        <v>1035189</v>
      </c>
      <c r="AD10" s="410"/>
      <c r="AE10" s="410"/>
      <c r="AF10" s="410"/>
      <c r="AG10" s="410"/>
      <c r="AH10" s="410"/>
      <c r="AI10" s="410"/>
      <c r="AJ10" s="410"/>
      <c r="AK10" s="410"/>
      <c r="AL10" s="410"/>
      <c r="AM10" s="410"/>
      <c r="AN10" s="410"/>
      <c r="AO10" s="410"/>
      <c r="AP10" s="410"/>
      <c r="AQ10" s="410"/>
      <c r="AR10" s="410"/>
      <c r="AS10" s="410"/>
      <c r="AT10" s="164"/>
      <c r="AU10" s="52"/>
      <c r="AV10" s="33"/>
      <c r="AW10" s="121"/>
      <c r="AX10" s="121"/>
      <c r="AY10" s="121"/>
      <c r="AZ10" s="194" t="s">
        <v>104</v>
      </c>
      <c r="BA10" s="195" t="s">
        <v>141</v>
      </c>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row>
    <row r="11" spans="1:112" ht="27" customHeight="1">
      <c r="A11" s="398"/>
      <c r="B11" s="399"/>
      <c r="C11" s="399"/>
      <c r="D11" s="399"/>
      <c r="E11" s="389"/>
      <c r="F11" s="401" t="s">
        <v>162</v>
      </c>
      <c r="G11" s="402"/>
      <c r="H11" s="402"/>
      <c r="I11" s="402"/>
      <c r="J11" s="402"/>
      <c r="K11" s="402"/>
      <c r="L11" s="402"/>
      <c r="M11" s="402"/>
      <c r="N11" s="402"/>
      <c r="O11" s="402"/>
      <c r="P11" s="402"/>
      <c r="Q11" s="402"/>
      <c r="R11" s="402"/>
      <c r="S11" s="402"/>
      <c r="T11" s="402"/>
      <c r="U11" s="402"/>
      <c r="V11" s="402"/>
      <c r="W11" s="402"/>
      <c r="X11" s="402"/>
      <c r="Y11" s="402"/>
      <c r="Z11" s="402"/>
      <c r="AA11" s="402"/>
      <c r="AB11" s="403"/>
      <c r="AC11" s="409">
        <v>267492</v>
      </c>
      <c r="AD11" s="410"/>
      <c r="AE11" s="410"/>
      <c r="AF11" s="410"/>
      <c r="AG11" s="410"/>
      <c r="AH11" s="410"/>
      <c r="AI11" s="410"/>
      <c r="AJ11" s="410"/>
      <c r="AK11" s="410"/>
      <c r="AL11" s="410"/>
      <c r="AM11" s="410"/>
      <c r="AN11" s="410"/>
      <c r="AO11" s="410"/>
      <c r="AP11" s="410"/>
      <c r="AQ11" s="410"/>
      <c r="AR11" s="410"/>
      <c r="AS11" s="410"/>
      <c r="AT11" s="164"/>
      <c r="AU11" s="52"/>
      <c r="AV11" s="33"/>
      <c r="AW11" s="121"/>
      <c r="AX11" s="121"/>
      <c r="AY11" s="121"/>
      <c r="AZ11" s="196">
        <f>AC13+AC15+AC16</f>
        <v>241791</v>
      </c>
      <c r="BA11" s="197">
        <f>COUNTA(AC13,AC16,AC15)-COUNTIF(AC10,"=0")</f>
        <v>3</v>
      </c>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row>
    <row r="12" spans="1:112" ht="27" customHeight="1">
      <c r="A12" s="398"/>
      <c r="B12" s="399"/>
      <c r="C12" s="399"/>
      <c r="D12" s="399"/>
      <c r="E12" s="381" t="s">
        <v>163</v>
      </c>
      <c r="F12" s="382"/>
      <c r="G12" s="382"/>
      <c r="H12" s="382"/>
      <c r="I12" s="382"/>
      <c r="J12" s="382"/>
      <c r="K12" s="382"/>
      <c r="L12" s="382"/>
      <c r="M12" s="382"/>
      <c r="N12" s="382"/>
      <c r="O12" s="382"/>
      <c r="P12" s="382"/>
      <c r="Q12" s="382"/>
      <c r="R12" s="382"/>
      <c r="S12" s="382"/>
      <c r="T12" s="382"/>
      <c r="U12" s="382"/>
      <c r="V12" s="382"/>
      <c r="W12" s="382"/>
      <c r="X12" s="382"/>
      <c r="Y12" s="382"/>
      <c r="Z12" s="382"/>
      <c r="AA12" s="382"/>
      <c r="AB12" s="383"/>
      <c r="AC12" s="409">
        <v>241791</v>
      </c>
      <c r="AD12" s="410"/>
      <c r="AE12" s="410"/>
      <c r="AF12" s="410"/>
      <c r="AG12" s="410"/>
      <c r="AH12" s="410"/>
      <c r="AI12" s="410"/>
      <c r="AJ12" s="410"/>
      <c r="AK12" s="410"/>
      <c r="AL12" s="410"/>
      <c r="AM12" s="410"/>
      <c r="AN12" s="410"/>
      <c r="AO12" s="410"/>
      <c r="AP12" s="410"/>
      <c r="AQ12" s="410"/>
      <c r="AR12" s="410"/>
      <c r="AS12" s="410"/>
      <c r="AT12" s="164"/>
      <c r="AU12" s="52"/>
      <c r="AV12" s="33"/>
      <c r="AW12" s="121"/>
      <c r="AX12" s="122" t="str">
        <f>IF(AND(-BA11&lt;=(AZ11-AC12),(AZ11-AC12)&lt;=BA11,AC12&lt;&gt;""),"OK","NG")</f>
        <v>OK</v>
      </c>
      <c r="AY12" s="121"/>
      <c r="AZ12" s="201"/>
      <c r="BA12" s="202"/>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row>
    <row r="13" spans="1:112" ht="27" customHeight="1">
      <c r="A13" s="398"/>
      <c r="B13" s="399"/>
      <c r="C13" s="399"/>
      <c r="D13" s="399"/>
      <c r="E13" s="388"/>
      <c r="F13" s="411" t="s">
        <v>164</v>
      </c>
      <c r="G13" s="402"/>
      <c r="H13" s="402"/>
      <c r="I13" s="402"/>
      <c r="J13" s="402"/>
      <c r="K13" s="402"/>
      <c r="L13" s="402"/>
      <c r="M13" s="402"/>
      <c r="N13" s="402"/>
      <c r="O13" s="402"/>
      <c r="P13" s="402"/>
      <c r="Q13" s="402"/>
      <c r="R13" s="402"/>
      <c r="S13" s="402"/>
      <c r="T13" s="402"/>
      <c r="U13" s="402"/>
      <c r="V13" s="402"/>
      <c r="W13" s="402"/>
      <c r="X13" s="402"/>
      <c r="Y13" s="402"/>
      <c r="Z13" s="402"/>
      <c r="AA13" s="402"/>
      <c r="AB13" s="403"/>
      <c r="AC13" s="409">
        <v>233104</v>
      </c>
      <c r="AD13" s="410"/>
      <c r="AE13" s="410"/>
      <c r="AF13" s="410"/>
      <c r="AG13" s="410"/>
      <c r="AH13" s="410"/>
      <c r="AI13" s="410"/>
      <c r="AJ13" s="410"/>
      <c r="AK13" s="410"/>
      <c r="AL13" s="410"/>
      <c r="AM13" s="410"/>
      <c r="AN13" s="410"/>
      <c r="AO13" s="410"/>
      <c r="AP13" s="410"/>
      <c r="AQ13" s="410"/>
      <c r="AR13" s="410"/>
      <c r="AS13" s="410"/>
      <c r="AT13" s="164"/>
      <c r="AU13" s="52"/>
      <c r="AV13" s="33"/>
      <c r="AW13" s="121"/>
      <c r="AX13" s="121"/>
      <c r="AY13" s="121"/>
      <c r="AZ13" s="201"/>
      <c r="BA13" s="202"/>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row>
    <row r="14" spans="1:112" ht="27" customHeight="1">
      <c r="A14" s="398"/>
      <c r="B14" s="399"/>
      <c r="C14" s="399"/>
      <c r="D14" s="399"/>
      <c r="E14" s="388"/>
      <c r="F14" s="150"/>
      <c r="G14" s="402" t="s">
        <v>165</v>
      </c>
      <c r="H14" s="402"/>
      <c r="I14" s="402"/>
      <c r="J14" s="402"/>
      <c r="K14" s="402"/>
      <c r="L14" s="402"/>
      <c r="M14" s="402"/>
      <c r="N14" s="402"/>
      <c r="O14" s="402"/>
      <c r="P14" s="402"/>
      <c r="Q14" s="402"/>
      <c r="R14" s="402"/>
      <c r="S14" s="402"/>
      <c r="T14" s="402"/>
      <c r="U14" s="402"/>
      <c r="V14" s="402"/>
      <c r="W14" s="402"/>
      <c r="X14" s="402"/>
      <c r="Y14" s="402"/>
      <c r="Z14" s="402"/>
      <c r="AA14" s="402"/>
      <c r="AB14" s="403"/>
      <c r="AC14" s="409">
        <v>10000</v>
      </c>
      <c r="AD14" s="410"/>
      <c r="AE14" s="410"/>
      <c r="AF14" s="410"/>
      <c r="AG14" s="410"/>
      <c r="AH14" s="410"/>
      <c r="AI14" s="410"/>
      <c r="AJ14" s="410"/>
      <c r="AK14" s="410"/>
      <c r="AL14" s="410"/>
      <c r="AM14" s="410"/>
      <c r="AN14" s="410"/>
      <c r="AO14" s="410"/>
      <c r="AP14" s="410"/>
      <c r="AQ14" s="410"/>
      <c r="AR14" s="410"/>
      <c r="AS14" s="410"/>
      <c r="AT14" s="164"/>
      <c r="AU14" s="54"/>
      <c r="AV14" s="33"/>
      <c r="AW14" s="121"/>
      <c r="AX14" s="121"/>
      <c r="AY14" s="121"/>
      <c r="AZ14" s="404" t="s">
        <v>65</v>
      </c>
      <c r="BA14" s="405"/>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row>
    <row r="15" spans="1:112" ht="27" customHeight="1">
      <c r="A15" s="398"/>
      <c r="B15" s="399"/>
      <c r="C15" s="399"/>
      <c r="D15" s="399"/>
      <c r="E15" s="388"/>
      <c r="F15" s="401" t="s">
        <v>166</v>
      </c>
      <c r="G15" s="402"/>
      <c r="H15" s="402"/>
      <c r="I15" s="402"/>
      <c r="J15" s="402"/>
      <c r="K15" s="402"/>
      <c r="L15" s="402"/>
      <c r="M15" s="402"/>
      <c r="N15" s="402"/>
      <c r="O15" s="402"/>
      <c r="P15" s="402"/>
      <c r="Q15" s="402"/>
      <c r="R15" s="402"/>
      <c r="S15" s="402"/>
      <c r="T15" s="402"/>
      <c r="U15" s="402"/>
      <c r="V15" s="402"/>
      <c r="W15" s="402"/>
      <c r="X15" s="402"/>
      <c r="Y15" s="402"/>
      <c r="Z15" s="402"/>
      <c r="AA15" s="402"/>
      <c r="AB15" s="403"/>
      <c r="AC15" s="409">
        <v>8687</v>
      </c>
      <c r="AD15" s="410"/>
      <c r="AE15" s="410"/>
      <c r="AF15" s="410"/>
      <c r="AG15" s="410"/>
      <c r="AH15" s="410"/>
      <c r="AI15" s="410"/>
      <c r="AJ15" s="410"/>
      <c r="AK15" s="410"/>
      <c r="AL15" s="410"/>
      <c r="AM15" s="410"/>
      <c r="AN15" s="410"/>
      <c r="AO15" s="410"/>
      <c r="AP15" s="410"/>
      <c r="AQ15" s="410"/>
      <c r="AR15" s="410"/>
      <c r="AS15" s="410"/>
      <c r="AT15" s="164"/>
      <c r="AU15" s="52"/>
      <c r="AV15" s="33"/>
      <c r="AW15" s="121"/>
      <c r="AX15" s="121"/>
      <c r="AY15" s="121"/>
      <c r="AZ15" s="203">
        <f>AC5</f>
        <v>1544472</v>
      </c>
      <c r="BA15" s="204">
        <f>AC9+AC12</f>
        <v>1544472</v>
      </c>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row>
    <row r="16" spans="1:112" ht="27" customHeight="1" thickBot="1">
      <c r="A16" s="398"/>
      <c r="B16" s="399"/>
      <c r="C16" s="399"/>
      <c r="D16" s="399"/>
      <c r="E16" s="389"/>
      <c r="F16" s="401" t="s">
        <v>167</v>
      </c>
      <c r="G16" s="402"/>
      <c r="H16" s="402"/>
      <c r="I16" s="402"/>
      <c r="J16" s="402"/>
      <c r="K16" s="402"/>
      <c r="L16" s="402"/>
      <c r="M16" s="402"/>
      <c r="N16" s="402"/>
      <c r="O16" s="402"/>
      <c r="P16" s="402"/>
      <c r="Q16" s="402"/>
      <c r="R16" s="402"/>
      <c r="S16" s="402"/>
      <c r="T16" s="402"/>
      <c r="U16" s="402"/>
      <c r="V16" s="402"/>
      <c r="W16" s="402"/>
      <c r="X16" s="402"/>
      <c r="Y16" s="402"/>
      <c r="Z16" s="402"/>
      <c r="AA16" s="402"/>
      <c r="AB16" s="403"/>
      <c r="AC16" s="379">
        <v>0</v>
      </c>
      <c r="AD16" s="380"/>
      <c r="AE16" s="380"/>
      <c r="AF16" s="380"/>
      <c r="AG16" s="380"/>
      <c r="AH16" s="380"/>
      <c r="AI16" s="380"/>
      <c r="AJ16" s="380"/>
      <c r="AK16" s="380"/>
      <c r="AL16" s="380"/>
      <c r="AM16" s="380"/>
      <c r="AN16" s="380"/>
      <c r="AO16" s="380"/>
      <c r="AP16" s="380"/>
      <c r="AQ16" s="380"/>
      <c r="AR16" s="380"/>
      <c r="AS16" s="380"/>
      <c r="AT16" s="165"/>
      <c r="AU16" s="53"/>
      <c r="AV16" s="33"/>
      <c r="AW16" s="121"/>
      <c r="AX16" s="121"/>
      <c r="AY16" s="121"/>
      <c r="AZ16" s="205"/>
      <c r="BA16" s="205"/>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row>
    <row r="17" spans="1:112" ht="27" customHeight="1">
      <c r="A17" s="396" t="s">
        <v>77</v>
      </c>
      <c r="B17" s="397"/>
      <c r="C17" s="397"/>
      <c r="D17" s="397"/>
      <c r="E17" s="384" t="s">
        <v>168</v>
      </c>
      <c r="F17" s="385"/>
      <c r="G17" s="386"/>
      <c r="H17" s="386"/>
      <c r="I17" s="386"/>
      <c r="J17" s="386"/>
      <c r="K17" s="386"/>
      <c r="L17" s="386"/>
      <c r="M17" s="386"/>
      <c r="N17" s="386"/>
      <c r="O17" s="386"/>
      <c r="P17" s="386"/>
      <c r="Q17" s="386"/>
      <c r="R17" s="386"/>
      <c r="S17" s="386"/>
      <c r="T17" s="386"/>
      <c r="U17" s="386"/>
      <c r="V17" s="386"/>
      <c r="W17" s="386"/>
      <c r="X17" s="386"/>
      <c r="Y17" s="386"/>
      <c r="Z17" s="386"/>
      <c r="AA17" s="386"/>
      <c r="AB17" s="387"/>
      <c r="AC17" s="377">
        <v>772285</v>
      </c>
      <c r="AD17" s="378"/>
      <c r="AE17" s="378"/>
      <c r="AF17" s="378"/>
      <c r="AG17" s="378"/>
      <c r="AH17" s="378"/>
      <c r="AI17" s="378"/>
      <c r="AJ17" s="378"/>
      <c r="AK17" s="378"/>
      <c r="AL17" s="378"/>
      <c r="AM17" s="378"/>
      <c r="AN17" s="378"/>
      <c r="AO17" s="378"/>
      <c r="AP17" s="378"/>
      <c r="AQ17" s="378"/>
      <c r="AR17" s="378"/>
      <c r="AS17" s="378"/>
      <c r="AT17" s="164"/>
      <c r="AU17" s="51"/>
      <c r="AV17" s="33"/>
      <c r="AW17" s="121"/>
      <c r="AX17" s="121"/>
      <c r="AY17" s="121"/>
      <c r="AZ17" s="404" t="s">
        <v>107</v>
      </c>
      <c r="BA17" s="405"/>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row>
    <row r="18" spans="1:112" ht="27" customHeight="1">
      <c r="A18" s="446"/>
      <c r="B18" s="399"/>
      <c r="C18" s="399"/>
      <c r="D18" s="399"/>
      <c r="E18" s="150"/>
      <c r="F18" s="434" t="s">
        <v>169</v>
      </c>
      <c r="G18" s="402"/>
      <c r="H18" s="402"/>
      <c r="I18" s="402"/>
      <c r="J18" s="402"/>
      <c r="K18" s="402"/>
      <c r="L18" s="402"/>
      <c r="M18" s="402"/>
      <c r="N18" s="402"/>
      <c r="O18" s="402"/>
      <c r="P18" s="402"/>
      <c r="Q18" s="402"/>
      <c r="R18" s="402"/>
      <c r="S18" s="402"/>
      <c r="T18" s="402"/>
      <c r="U18" s="402"/>
      <c r="V18" s="402"/>
      <c r="W18" s="402"/>
      <c r="X18" s="402"/>
      <c r="Y18" s="402"/>
      <c r="Z18" s="402"/>
      <c r="AA18" s="402"/>
      <c r="AB18" s="403"/>
      <c r="AC18" s="409">
        <v>513896</v>
      </c>
      <c r="AD18" s="410"/>
      <c r="AE18" s="410"/>
      <c r="AF18" s="410"/>
      <c r="AG18" s="410"/>
      <c r="AH18" s="410"/>
      <c r="AI18" s="410"/>
      <c r="AJ18" s="410"/>
      <c r="AK18" s="410"/>
      <c r="AL18" s="410"/>
      <c r="AM18" s="410"/>
      <c r="AN18" s="410"/>
      <c r="AO18" s="410"/>
      <c r="AP18" s="410"/>
      <c r="AQ18" s="410"/>
      <c r="AR18" s="410"/>
      <c r="AS18" s="410"/>
      <c r="AT18" s="164"/>
      <c r="AU18" s="55"/>
      <c r="AV18" s="33"/>
      <c r="AW18" s="121"/>
      <c r="AX18" s="121"/>
      <c r="AY18" s="121"/>
      <c r="AZ18" s="194" t="s">
        <v>106</v>
      </c>
      <c r="BA18" s="195" t="s">
        <v>141</v>
      </c>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row>
    <row r="19" spans="1:112" ht="27" customHeight="1">
      <c r="A19" s="446"/>
      <c r="B19" s="399"/>
      <c r="C19" s="399"/>
      <c r="D19" s="399"/>
      <c r="E19" s="388" t="s">
        <v>170</v>
      </c>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09">
        <v>450040</v>
      </c>
      <c r="AD19" s="410"/>
      <c r="AE19" s="410"/>
      <c r="AF19" s="410"/>
      <c r="AG19" s="410"/>
      <c r="AH19" s="410"/>
      <c r="AI19" s="410"/>
      <c r="AJ19" s="410"/>
      <c r="AK19" s="410"/>
      <c r="AL19" s="410"/>
      <c r="AM19" s="410"/>
      <c r="AN19" s="410"/>
      <c r="AO19" s="410"/>
      <c r="AP19" s="410"/>
      <c r="AQ19" s="410"/>
      <c r="AR19" s="410"/>
      <c r="AS19" s="410"/>
      <c r="AT19" s="164"/>
      <c r="AU19" s="52"/>
      <c r="AV19" s="33"/>
      <c r="AW19" s="121"/>
      <c r="AX19" s="121"/>
      <c r="AY19" s="121"/>
      <c r="AZ19" s="196">
        <f>AC17-AC19</f>
        <v>322245</v>
      </c>
      <c r="BA19" s="197">
        <f>COUNTA(AC19,AC19)-COUNTIF(AC17,"=0")-COUNTIF(AC19,"=0")</f>
        <v>2</v>
      </c>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row>
    <row r="20" spans="1:112" ht="27" customHeight="1">
      <c r="A20" s="446"/>
      <c r="B20" s="399"/>
      <c r="C20" s="399"/>
      <c r="D20" s="399"/>
      <c r="E20" s="151"/>
      <c r="F20" s="411" t="s">
        <v>171</v>
      </c>
      <c r="G20" s="402"/>
      <c r="H20" s="402"/>
      <c r="I20" s="402"/>
      <c r="J20" s="402"/>
      <c r="K20" s="402"/>
      <c r="L20" s="402"/>
      <c r="M20" s="402"/>
      <c r="N20" s="402"/>
      <c r="O20" s="402"/>
      <c r="P20" s="402"/>
      <c r="Q20" s="402"/>
      <c r="R20" s="402"/>
      <c r="S20" s="402"/>
      <c r="T20" s="402"/>
      <c r="U20" s="402"/>
      <c r="V20" s="402"/>
      <c r="W20" s="402"/>
      <c r="X20" s="402"/>
      <c r="Y20" s="402"/>
      <c r="Z20" s="402"/>
      <c r="AA20" s="402"/>
      <c r="AB20" s="403"/>
      <c r="AC20" s="409">
        <v>303646</v>
      </c>
      <c r="AD20" s="410"/>
      <c r="AE20" s="410"/>
      <c r="AF20" s="410"/>
      <c r="AG20" s="410"/>
      <c r="AH20" s="410"/>
      <c r="AI20" s="410"/>
      <c r="AJ20" s="410"/>
      <c r="AK20" s="410"/>
      <c r="AL20" s="410"/>
      <c r="AM20" s="410"/>
      <c r="AN20" s="410"/>
      <c r="AO20" s="410"/>
      <c r="AP20" s="410"/>
      <c r="AQ20" s="410"/>
      <c r="AR20" s="410"/>
      <c r="AS20" s="410"/>
      <c r="AT20" s="164"/>
      <c r="AU20" s="55"/>
      <c r="AV20" s="33"/>
      <c r="AW20" s="121"/>
      <c r="AX20" s="121"/>
      <c r="AY20" s="121"/>
      <c r="AZ20" s="205"/>
      <c r="BA20" s="205"/>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row>
    <row r="21" spans="1:112" ht="27" customHeight="1">
      <c r="A21" s="446"/>
      <c r="B21" s="399"/>
      <c r="C21" s="399"/>
      <c r="D21" s="399"/>
      <c r="E21" s="406" t="s">
        <v>172</v>
      </c>
      <c r="F21" s="407"/>
      <c r="G21" s="407"/>
      <c r="H21" s="407"/>
      <c r="I21" s="407"/>
      <c r="J21" s="407"/>
      <c r="K21" s="407"/>
      <c r="L21" s="407"/>
      <c r="M21" s="407"/>
      <c r="N21" s="407"/>
      <c r="O21" s="407"/>
      <c r="P21" s="407"/>
      <c r="Q21" s="407"/>
      <c r="R21" s="407"/>
      <c r="S21" s="407"/>
      <c r="T21" s="407"/>
      <c r="U21" s="407"/>
      <c r="V21" s="407"/>
      <c r="W21" s="407"/>
      <c r="X21" s="407"/>
      <c r="Y21" s="407"/>
      <c r="Z21" s="407"/>
      <c r="AA21" s="407"/>
      <c r="AB21" s="408"/>
      <c r="AC21" s="409">
        <v>322245</v>
      </c>
      <c r="AD21" s="410"/>
      <c r="AE21" s="410"/>
      <c r="AF21" s="410"/>
      <c r="AG21" s="410"/>
      <c r="AH21" s="410"/>
      <c r="AI21" s="410"/>
      <c r="AJ21" s="410"/>
      <c r="AK21" s="410"/>
      <c r="AL21" s="410"/>
      <c r="AM21" s="410"/>
      <c r="AN21" s="410"/>
      <c r="AO21" s="410"/>
      <c r="AP21" s="410"/>
      <c r="AQ21" s="410"/>
      <c r="AR21" s="410"/>
      <c r="AS21" s="410"/>
      <c r="AT21" s="164"/>
      <c r="AU21" s="52"/>
      <c r="AV21" s="33"/>
      <c r="AW21" s="121"/>
      <c r="AX21" s="122" t="str">
        <f>IF(AND(-BA19&lt;=(AZ19-AC21),(AZ19-AC21)&lt;=BA19,AC21&lt;&gt;""),"OK","NG")</f>
        <v>OK</v>
      </c>
      <c r="AY21" s="121"/>
      <c r="AZ21" s="404" t="s">
        <v>108</v>
      </c>
      <c r="BA21" s="405"/>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row>
    <row r="22" spans="1:112" ht="27" customHeight="1">
      <c r="A22" s="446"/>
      <c r="B22" s="399"/>
      <c r="C22" s="399"/>
      <c r="D22" s="399"/>
      <c r="E22" s="411" t="s">
        <v>173</v>
      </c>
      <c r="F22" s="412"/>
      <c r="G22" s="402"/>
      <c r="H22" s="402"/>
      <c r="I22" s="402"/>
      <c r="J22" s="402"/>
      <c r="K22" s="402"/>
      <c r="L22" s="402"/>
      <c r="M22" s="402"/>
      <c r="N22" s="402"/>
      <c r="O22" s="402"/>
      <c r="P22" s="402"/>
      <c r="Q22" s="402"/>
      <c r="R22" s="402"/>
      <c r="S22" s="402"/>
      <c r="T22" s="402"/>
      <c r="U22" s="402"/>
      <c r="V22" s="402"/>
      <c r="W22" s="402"/>
      <c r="X22" s="402"/>
      <c r="Y22" s="402"/>
      <c r="Z22" s="402"/>
      <c r="AA22" s="402"/>
      <c r="AB22" s="403"/>
      <c r="AC22" s="409">
        <v>218225</v>
      </c>
      <c r="AD22" s="410"/>
      <c r="AE22" s="410"/>
      <c r="AF22" s="410"/>
      <c r="AG22" s="410"/>
      <c r="AH22" s="410"/>
      <c r="AI22" s="410"/>
      <c r="AJ22" s="410"/>
      <c r="AK22" s="410"/>
      <c r="AL22" s="410"/>
      <c r="AM22" s="410"/>
      <c r="AN22" s="410"/>
      <c r="AO22" s="410"/>
      <c r="AP22" s="410"/>
      <c r="AQ22" s="410"/>
      <c r="AR22" s="410"/>
      <c r="AS22" s="410"/>
      <c r="AT22" s="164"/>
      <c r="AU22" s="52"/>
      <c r="AV22" s="33"/>
      <c r="AW22" s="121"/>
      <c r="AX22" s="122" t="str">
        <f>IF(AND(-BA23&lt;=(AZ23-AC22),(AZ23-AC22)&lt;=BA23,AC22&lt;&gt;""),"OK","NG")</f>
        <v>OK</v>
      </c>
      <c r="AY22" s="121"/>
      <c r="AZ22" s="194" t="s">
        <v>109</v>
      </c>
      <c r="BA22" s="195" t="s">
        <v>141</v>
      </c>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row>
    <row r="23" spans="1:112" ht="27" customHeight="1">
      <c r="A23" s="446"/>
      <c r="B23" s="399"/>
      <c r="C23" s="399"/>
      <c r="D23" s="399"/>
      <c r="E23" s="406" t="s">
        <v>174</v>
      </c>
      <c r="F23" s="407"/>
      <c r="G23" s="407"/>
      <c r="H23" s="407"/>
      <c r="I23" s="407"/>
      <c r="J23" s="407"/>
      <c r="K23" s="407"/>
      <c r="L23" s="407"/>
      <c r="M23" s="407"/>
      <c r="N23" s="407"/>
      <c r="O23" s="407"/>
      <c r="P23" s="407"/>
      <c r="Q23" s="407"/>
      <c r="R23" s="407"/>
      <c r="S23" s="407"/>
      <c r="T23" s="407"/>
      <c r="U23" s="407"/>
      <c r="V23" s="407"/>
      <c r="W23" s="407"/>
      <c r="X23" s="407"/>
      <c r="Y23" s="407"/>
      <c r="Z23" s="407"/>
      <c r="AA23" s="407"/>
      <c r="AB23" s="408"/>
      <c r="AC23" s="409">
        <v>104020</v>
      </c>
      <c r="AD23" s="410"/>
      <c r="AE23" s="410"/>
      <c r="AF23" s="410"/>
      <c r="AG23" s="410"/>
      <c r="AH23" s="410"/>
      <c r="AI23" s="410"/>
      <c r="AJ23" s="410"/>
      <c r="AK23" s="410"/>
      <c r="AL23" s="410"/>
      <c r="AM23" s="410"/>
      <c r="AN23" s="410"/>
      <c r="AO23" s="410"/>
      <c r="AP23" s="410"/>
      <c r="AQ23" s="410"/>
      <c r="AR23" s="410"/>
      <c r="AS23" s="410"/>
      <c r="AT23" s="164"/>
      <c r="AU23" s="52"/>
      <c r="AV23" s="33"/>
      <c r="AW23" s="121"/>
      <c r="AX23" s="121"/>
      <c r="AY23" s="121"/>
      <c r="AZ23" s="196">
        <f>AC21-AC23</f>
        <v>218225</v>
      </c>
      <c r="BA23" s="197">
        <f>COUNTA(AC23,AC23)-COUNTIF(AC21,"=0")-COUNTIF(AC23,"=0")</f>
        <v>2</v>
      </c>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row>
    <row r="24" spans="1:112" ht="27" customHeight="1">
      <c r="A24" s="398"/>
      <c r="B24" s="399"/>
      <c r="C24" s="399"/>
      <c r="D24" s="399"/>
      <c r="E24" s="432" t="s">
        <v>175</v>
      </c>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09">
        <v>10313</v>
      </c>
      <c r="AD24" s="410"/>
      <c r="AE24" s="410"/>
      <c r="AF24" s="410"/>
      <c r="AG24" s="410"/>
      <c r="AH24" s="410"/>
      <c r="AI24" s="410"/>
      <c r="AJ24" s="410"/>
      <c r="AK24" s="410"/>
      <c r="AL24" s="410"/>
      <c r="AM24" s="410"/>
      <c r="AN24" s="410"/>
      <c r="AO24" s="410"/>
      <c r="AP24" s="410"/>
      <c r="AQ24" s="410"/>
      <c r="AR24" s="410"/>
      <c r="AS24" s="410"/>
      <c r="AT24" s="164"/>
      <c r="AU24" s="52"/>
      <c r="AV24" s="33"/>
      <c r="AW24" s="121"/>
      <c r="AX24" s="121"/>
      <c r="AY24" s="121"/>
      <c r="AZ24" s="205"/>
      <c r="BA24" s="205"/>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row>
    <row r="25" spans="1:112" ht="27" customHeight="1">
      <c r="A25" s="398"/>
      <c r="B25" s="399"/>
      <c r="C25" s="399"/>
      <c r="D25" s="399"/>
      <c r="E25" s="411" t="s">
        <v>176</v>
      </c>
      <c r="F25" s="412"/>
      <c r="G25" s="402"/>
      <c r="H25" s="402"/>
      <c r="I25" s="402"/>
      <c r="J25" s="402"/>
      <c r="K25" s="402"/>
      <c r="L25" s="402"/>
      <c r="M25" s="402"/>
      <c r="N25" s="402"/>
      <c r="O25" s="402"/>
      <c r="P25" s="402"/>
      <c r="Q25" s="402"/>
      <c r="R25" s="402"/>
      <c r="S25" s="402"/>
      <c r="T25" s="402"/>
      <c r="U25" s="402"/>
      <c r="V25" s="402"/>
      <c r="W25" s="402"/>
      <c r="X25" s="402"/>
      <c r="Y25" s="402"/>
      <c r="Z25" s="402"/>
      <c r="AA25" s="402"/>
      <c r="AB25" s="403"/>
      <c r="AC25" s="409">
        <v>781</v>
      </c>
      <c r="AD25" s="410"/>
      <c r="AE25" s="410"/>
      <c r="AF25" s="410"/>
      <c r="AG25" s="410"/>
      <c r="AH25" s="410"/>
      <c r="AI25" s="410"/>
      <c r="AJ25" s="410"/>
      <c r="AK25" s="410"/>
      <c r="AL25" s="410"/>
      <c r="AM25" s="410"/>
      <c r="AN25" s="410"/>
      <c r="AO25" s="410"/>
      <c r="AP25" s="410"/>
      <c r="AQ25" s="410"/>
      <c r="AR25" s="410"/>
      <c r="AS25" s="410"/>
      <c r="AT25" s="164"/>
      <c r="AU25" s="52"/>
      <c r="AV25" s="33"/>
      <c r="AW25" s="121"/>
      <c r="AX25" s="121"/>
      <c r="AY25" s="121"/>
      <c r="AZ25" s="394" t="s">
        <v>66</v>
      </c>
      <c r="BA25" s="395"/>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row>
    <row r="26" spans="1:112" ht="27" customHeight="1">
      <c r="A26" s="398"/>
      <c r="B26" s="399"/>
      <c r="C26" s="399"/>
      <c r="D26" s="399"/>
      <c r="E26" s="406" t="s">
        <v>177</v>
      </c>
      <c r="F26" s="407"/>
      <c r="G26" s="407"/>
      <c r="H26" s="407"/>
      <c r="I26" s="407"/>
      <c r="J26" s="407"/>
      <c r="K26" s="407"/>
      <c r="L26" s="407"/>
      <c r="M26" s="407"/>
      <c r="N26" s="407"/>
      <c r="O26" s="407"/>
      <c r="P26" s="407"/>
      <c r="Q26" s="407"/>
      <c r="R26" s="407"/>
      <c r="S26" s="407"/>
      <c r="T26" s="407"/>
      <c r="U26" s="407"/>
      <c r="V26" s="407"/>
      <c r="W26" s="407"/>
      <c r="X26" s="407"/>
      <c r="Y26" s="407"/>
      <c r="Z26" s="407"/>
      <c r="AA26" s="407"/>
      <c r="AB26" s="408"/>
      <c r="AC26" s="409">
        <v>113552</v>
      </c>
      <c r="AD26" s="410"/>
      <c r="AE26" s="410"/>
      <c r="AF26" s="410"/>
      <c r="AG26" s="410"/>
      <c r="AH26" s="410"/>
      <c r="AI26" s="410"/>
      <c r="AJ26" s="410"/>
      <c r="AK26" s="410"/>
      <c r="AL26" s="410"/>
      <c r="AM26" s="410"/>
      <c r="AN26" s="410"/>
      <c r="AO26" s="410"/>
      <c r="AP26" s="410"/>
      <c r="AQ26" s="410"/>
      <c r="AR26" s="410"/>
      <c r="AS26" s="410"/>
      <c r="AT26" s="164"/>
      <c r="AU26" s="52"/>
      <c r="AV26" s="33"/>
      <c r="AW26" s="121"/>
      <c r="AX26" s="122" t="str">
        <f>IF(AND(-BA27&lt;=(AZ27-AC26),(AZ27-AC26)&lt;=BA27,AC26&lt;&gt;""),"OK","NG")</f>
        <v>OK</v>
      </c>
      <c r="AY26" s="121"/>
      <c r="AZ26" s="206" t="s">
        <v>67</v>
      </c>
      <c r="BA26" s="195" t="s">
        <v>141</v>
      </c>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row>
    <row r="27" spans="1:112" ht="27" customHeight="1">
      <c r="A27" s="398"/>
      <c r="B27" s="399"/>
      <c r="C27" s="399"/>
      <c r="D27" s="399"/>
      <c r="E27" s="432" t="s">
        <v>178</v>
      </c>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09">
        <v>2510</v>
      </c>
      <c r="AD27" s="410"/>
      <c r="AE27" s="410"/>
      <c r="AF27" s="410"/>
      <c r="AG27" s="410"/>
      <c r="AH27" s="410"/>
      <c r="AI27" s="410"/>
      <c r="AJ27" s="410"/>
      <c r="AK27" s="410"/>
      <c r="AL27" s="410"/>
      <c r="AM27" s="410"/>
      <c r="AN27" s="410"/>
      <c r="AO27" s="410"/>
      <c r="AP27" s="410"/>
      <c r="AQ27" s="410"/>
      <c r="AR27" s="410"/>
      <c r="AS27" s="410"/>
      <c r="AT27" s="164"/>
      <c r="AU27" s="52"/>
      <c r="AV27" s="33"/>
      <c r="AW27" s="121"/>
      <c r="AX27" s="121"/>
      <c r="AY27" s="121"/>
      <c r="AZ27" s="196">
        <f>AC23+AC24-AC25</f>
        <v>113552</v>
      </c>
      <c r="BA27" s="197">
        <f>COUNTA(AC23,AC24,AC25)-COUNTIF(AC23,"=0")-COUNTIF(AC24,"=0")-COUNTIF(AC25,"=0")</f>
        <v>3</v>
      </c>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row>
    <row r="28" spans="1:112" ht="27" customHeight="1">
      <c r="A28" s="398"/>
      <c r="B28" s="399"/>
      <c r="C28" s="399"/>
      <c r="D28" s="399"/>
      <c r="E28" s="411" t="s">
        <v>179</v>
      </c>
      <c r="F28" s="412"/>
      <c r="G28" s="412"/>
      <c r="H28" s="412"/>
      <c r="I28" s="412"/>
      <c r="J28" s="412"/>
      <c r="K28" s="412"/>
      <c r="L28" s="412"/>
      <c r="M28" s="412"/>
      <c r="N28" s="412"/>
      <c r="O28" s="412"/>
      <c r="P28" s="412"/>
      <c r="Q28" s="412"/>
      <c r="R28" s="412"/>
      <c r="S28" s="412"/>
      <c r="T28" s="412"/>
      <c r="U28" s="412"/>
      <c r="V28" s="412"/>
      <c r="W28" s="412"/>
      <c r="X28" s="412"/>
      <c r="Y28" s="412"/>
      <c r="Z28" s="412"/>
      <c r="AA28" s="412"/>
      <c r="AB28" s="449"/>
      <c r="AC28" s="409">
        <v>4358</v>
      </c>
      <c r="AD28" s="410"/>
      <c r="AE28" s="410"/>
      <c r="AF28" s="410"/>
      <c r="AG28" s="410"/>
      <c r="AH28" s="410"/>
      <c r="AI28" s="410"/>
      <c r="AJ28" s="410"/>
      <c r="AK28" s="410"/>
      <c r="AL28" s="410"/>
      <c r="AM28" s="410"/>
      <c r="AN28" s="410"/>
      <c r="AO28" s="410"/>
      <c r="AP28" s="410"/>
      <c r="AQ28" s="410"/>
      <c r="AR28" s="410"/>
      <c r="AS28" s="410"/>
      <c r="AT28" s="164"/>
      <c r="AU28" s="52"/>
      <c r="AV28" s="33"/>
      <c r="AW28" s="121"/>
      <c r="AX28" s="122"/>
      <c r="AY28" s="121"/>
      <c r="AZ28" s="198"/>
      <c r="BA28" s="199"/>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row>
    <row r="29" spans="1:112" ht="27" customHeight="1">
      <c r="A29" s="398"/>
      <c r="B29" s="399"/>
      <c r="C29" s="399"/>
      <c r="D29" s="399"/>
      <c r="E29" s="406" t="s">
        <v>180</v>
      </c>
      <c r="F29" s="407"/>
      <c r="G29" s="407"/>
      <c r="H29" s="407"/>
      <c r="I29" s="407"/>
      <c r="J29" s="407"/>
      <c r="K29" s="407"/>
      <c r="L29" s="407"/>
      <c r="M29" s="407"/>
      <c r="N29" s="407"/>
      <c r="O29" s="407"/>
      <c r="P29" s="407"/>
      <c r="Q29" s="407"/>
      <c r="R29" s="407"/>
      <c r="S29" s="407"/>
      <c r="T29" s="407"/>
      <c r="U29" s="407"/>
      <c r="V29" s="407"/>
      <c r="W29" s="407"/>
      <c r="X29" s="407"/>
      <c r="Y29" s="407"/>
      <c r="Z29" s="407"/>
      <c r="AA29" s="407"/>
      <c r="AB29" s="408"/>
      <c r="AC29" s="409">
        <v>111704</v>
      </c>
      <c r="AD29" s="410"/>
      <c r="AE29" s="410"/>
      <c r="AF29" s="410"/>
      <c r="AG29" s="410"/>
      <c r="AH29" s="410"/>
      <c r="AI29" s="410"/>
      <c r="AJ29" s="410"/>
      <c r="AK29" s="410"/>
      <c r="AL29" s="410"/>
      <c r="AM29" s="410"/>
      <c r="AN29" s="410"/>
      <c r="AO29" s="410"/>
      <c r="AP29" s="410"/>
      <c r="AQ29" s="410"/>
      <c r="AR29" s="410"/>
      <c r="AS29" s="410"/>
      <c r="AT29" s="164"/>
      <c r="AU29" s="52"/>
      <c r="AV29" s="33"/>
      <c r="AW29" s="121"/>
      <c r="AX29" s="122" t="str">
        <f>IF(AND(-BA31&lt;=(AZ31-AC29),(AZ31-AC29)&lt;=BA31,AC29&lt;&gt;""),"OK","NG")</f>
        <v>OK</v>
      </c>
      <c r="AY29" s="121"/>
      <c r="AZ29" s="394" t="s">
        <v>68</v>
      </c>
      <c r="BA29" s="395"/>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row>
    <row r="30" spans="1:112" ht="27" customHeight="1">
      <c r="A30" s="398"/>
      <c r="B30" s="399"/>
      <c r="C30" s="399"/>
      <c r="D30" s="399"/>
      <c r="E30" s="406" t="s">
        <v>181</v>
      </c>
      <c r="F30" s="407"/>
      <c r="G30" s="407"/>
      <c r="H30" s="407"/>
      <c r="I30" s="407"/>
      <c r="J30" s="407"/>
      <c r="K30" s="407"/>
      <c r="L30" s="407"/>
      <c r="M30" s="407"/>
      <c r="N30" s="407"/>
      <c r="O30" s="407"/>
      <c r="P30" s="407"/>
      <c r="Q30" s="407"/>
      <c r="R30" s="407"/>
      <c r="S30" s="407"/>
      <c r="T30" s="407"/>
      <c r="U30" s="407"/>
      <c r="V30" s="407"/>
      <c r="W30" s="407"/>
      <c r="X30" s="407"/>
      <c r="Y30" s="407"/>
      <c r="Z30" s="407"/>
      <c r="AA30" s="407"/>
      <c r="AB30" s="408"/>
      <c r="AC30" s="409">
        <v>2430</v>
      </c>
      <c r="AD30" s="410"/>
      <c r="AE30" s="410"/>
      <c r="AF30" s="410"/>
      <c r="AG30" s="410"/>
      <c r="AH30" s="410"/>
      <c r="AI30" s="410"/>
      <c r="AJ30" s="410"/>
      <c r="AK30" s="410"/>
      <c r="AL30" s="410"/>
      <c r="AM30" s="410"/>
      <c r="AN30" s="410"/>
      <c r="AO30" s="410"/>
      <c r="AP30" s="410"/>
      <c r="AQ30" s="410"/>
      <c r="AR30" s="410"/>
      <c r="AS30" s="410"/>
      <c r="AT30" s="164"/>
      <c r="AU30" s="52"/>
      <c r="AV30" s="33"/>
      <c r="AW30" s="121"/>
      <c r="AX30" s="121"/>
      <c r="AY30" s="121"/>
      <c r="AZ30" s="206" t="s">
        <v>69</v>
      </c>
      <c r="BA30" s="195" t="s">
        <v>141</v>
      </c>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row>
    <row r="31" spans="1:112" ht="27" customHeight="1" thickBot="1">
      <c r="A31" s="447"/>
      <c r="B31" s="448"/>
      <c r="C31" s="448"/>
      <c r="D31" s="448"/>
      <c r="E31" s="436" t="s">
        <v>182</v>
      </c>
      <c r="F31" s="437"/>
      <c r="G31" s="437"/>
      <c r="H31" s="437"/>
      <c r="I31" s="437"/>
      <c r="J31" s="437"/>
      <c r="K31" s="437"/>
      <c r="L31" s="437"/>
      <c r="M31" s="437"/>
      <c r="N31" s="437"/>
      <c r="O31" s="437"/>
      <c r="P31" s="437"/>
      <c r="Q31" s="437"/>
      <c r="R31" s="437"/>
      <c r="S31" s="437"/>
      <c r="T31" s="437"/>
      <c r="U31" s="437"/>
      <c r="V31" s="437"/>
      <c r="W31" s="437"/>
      <c r="X31" s="437"/>
      <c r="Y31" s="437"/>
      <c r="Z31" s="437"/>
      <c r="AA31" s="437"/>
      <c r="AB31" s="438"/>
      <c r="AC31" s="409">
        <v>109274</v>
      </c>
      <c r="AD31" s="410"/>
      <c r="AE31" s="410"/>
      <c r="AF31" s="410"/>
      <c r="AG31" s="410"/>
      <c r="AH31" s="410"/>
      <c r="AI31" s="410"/>
      <c r="AJ31" s="410"/>
      <c r="AK31" s="410"/>
      <c r="AL31" s="410"/>
      <c r="AM31" s="410"/>
      <c r="AN31" s="410"/>
      <c r="AO31" s="410"/>
      <c r="AP31" s="410"/>
      <c r="AQ31" s="410"/>
      <c r="AR31" s="410"/>
      <c r="AS31" s="410"/>
      <c r="AT31" s="166"/>
      <c r="AU31" s="56"/>
      <c r="AV31" s="33"/>
      <c r="AW31" s="121"/>
      <c r="AX31" s="122" t="str">
        <f>IF(AND(-BA36&lt;=(AZ36-AC31),(AZ36-AC31)&lt;=BA36,AC31&lt;&gt;""),"OK","NG")</f>
        <v>OK</v>
      </c>
      <c r="AY31" s="121"/>
      <c r="AZ31" s="196">
        <f>AC26+AC27-AC28</f>
        <v>111704</v>
      </c>
      <c r="BA31" s="197">
        <f>COUNTA(AC26,AC27,AC28)-COUNTIF(AC26,"=0")-COUNTIF(AC28,"=0")-COUNTIF(AC27,"=0")</f>
        <v>3</v>
      </c>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row>
    <row r="32" spans="1:112" ht="27" customHeight="1" thickBot="1">
      <c r="A32" s="442" t="s">
        <v>78</v>
      </c>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4" t="s">
        <v>216</v>
      </c>
      <c r="AD32" s="445"/>
      <c r="AE32" s="445"/>
      <c r="AF32" s="445"/>
      <c r="AG32" s="445"/>
      <c r="AH32" s="445"/>
      <c r="AI32" s="445"/>
      <c r="AJ32" s="445"/>
      <c r="AK32" s="445"/>
      <c r="AL32" s="445"/>
      <c r="AM32" s="445"/>
      <c r="AN32" s="445"/>
      <c r="AO32" s="445"/>
      <c r="AP32" s="445"/>
      <c r="AQ32" s="445"/>
      <c r="AR32" s="445"/>
      <c r="AS32" s="445"/>
      <c r="AT32" s="167"/>
      <c r="AU32" s="50"/>
      <c r="AV32" s="34"/>
      <c r="AW32" s="121"/>
      <c r="AX32" s="207" t="str">
        <f>IF(BB2=1,"NG","OK")</f>
        <v>OK</v>
      </c>
      <c r="AY32" s="121"/>
      <c r="AZ32" s="198"/>
      <c r="BA32" s="199"/>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row>
    <row r="33" spans="1:112" s="36" customFormat="1" ht="18" customHeight="1">
      <c r="A33" s="439" t="s">
        <v>123</v>
      </c>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440"/>
      <c r="AA33" s="440"/>
      <c r="AB33" s="440"/>
      <c r="AC33" s="440"/>
      <c r="AD33" s="440"/>
      <c r="AE33" s="440"/>
      <c r="AF33" s="440"/>
      <c r="AG33" s="440"/>
      <c r="AH33" s="440"/>
      <c r="AI33" s="440"/>
      <c r="AJ33" s="440"/>
      <c r="AK33" s="440"/>
      <c r="AL33" s="440"/>
      <c r="AM33" s="440"/>
      <c r="AN33" s="440"/>
      <c r="AO33" s="440"/>
      <c r="AP33" s="440"/>
      <c r="AQ33" s="440"/>
      <c r="AR33" s="440"/>
      <c r="AS33" s="440"/>
      <c r="AT33" s="153"/>
      <c r="AU33" s="35"/>
      <c r="AW33" s="124"/>
      <c r="AX33" s="124"/>
      <c r="AY33" s="124"/>
      <c r="AZ33" s="394" t="s">
        <v>70</v>
      </c>
      <c r="BA33" s="395"/>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row>
    <row r="34" spans="1:112" s="36" customFormat="1" ht="19.5" customHeight="1">
      <c r="A34" s="154" t="s">
        <v>151</v>
      </c>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3"/>
      <c r="AU34" s="35"/>
      <c r="AW34" s="124"/>
      <c r="AX34" s="124"/>
      <c r="AY34" s="124"/>
      <c r="AZ34" s="390" t="s">
        <v>71</v>
      </c>
      <c r="BA34" s="392" t="s">
        <v>141</v>
      </c>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row>
    <row r="35" spans="1:112" s="38" customFormat="1" ht="20.149999999999999" customHeight="1">
      <c r="A35" s="153"/>
      <c r="B35" s="24" t="s">
        <v>183</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3"/>
      <c r="AU35" s="35"/>
      <c r="AW35" s="125"/>
      <c r="AX35" s="125"/>
      <c r="AY35" s="125"/>
      <c r="AZ35" s="391"/>
      <c r="BA35" s="393"/>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row>
    <row r="36" spans="1:112" s="37" customFormat="1" ht="19.5" customHeight="1">
      <c r="A36" s="441" t="s">
        <v>184</v>
      </c>
      <c r="B36" s="435"/>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c r="AQ36" s="435"/>
      <c r="AR36" s="435"/>
      <c r="AS36" s="435"/>
      <c r="AT36" s="435"/>
      <c r="AU36" s="119"/>
      <c r="AW36" s="126"/>
      <c r="AX36" s="126"/>
      <c r="AY36" s="126"/>
      <c r="AZ36" s="196">
        <f>AC29-AC30</f>
        <v>109274</v>
      </c>
      <c r="BA36" s="197">
        <f>COUNTA(AC29,AC30)-COUNTIF(AC29,"=0")-COUNTIF(AC30,"=0")</f>
        <v>2</v>
      </c>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126"/>
      <c r="CQ36" s="126"/>
      <c r="CR36" s="126"/>
      <c r="CS36" s="126"/>
      <c r="CT36" s="126"/>
      <c r="CU36" s="126"/>
      <c r="CV36" s="126"/>
      <c r="CW36" s="126"/>
      <c r="CX36" s="126"/>
      <c r="CY36" s="126"/>
      <c r="CZ36" s="126"/>
      <c r="DA36" s="126"/>
      <c r="DB36" s="126"/>
      <c r="DC36" s="126"/>
      <c r="DD36" s="126"/>
      <c r="DE36" s="126"/>
      <c r="DF36" s="126"/>
      <c r="DG36" s="126"/>
      <c r="DH36" s="126"/>
    </row>
    <row r="37" spans="1:112" s="36" customFormat="1" ht="20.149999999999999" customHeight="1">
      <c r="A37" s="157" t="s">
        <v>185</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8"/>
      <c r="AU37" s="119"/>
      <c r="AW37" s="124"/>
      <c r="AX37" s="124"/>
      <c r="AY37" s="124"/>
      <c r="AZ37" s="121"/>
      <c r="BA37" s="121"/>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row>
    <row r="38" spans="1:112" ht="19.5" customHeight="1">
      <c r="A38" s="159"/>
      <c r="B38" s="157" t="s">
        <v>186</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8"/>
      <c r="AU38" s="119"/>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row>
    <row r="39" spans="1:112" ht="19.5" customHeight="1">
      <c r="A39" s="435" t="s">
        <v>187</v>
      </c>
      <c r="B39" s="435"/>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157"/>
      <c r="AU39" s="37"/>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row>
    <row r="40" spans="1:112" ht="19.5" customHeight="1">
      <c r="A40" s="158" t="s">
        <v>188</v>
      </c>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7"/>
      <c r="AU40" s="37"/>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row>
    <row r="41" spans="1:112" ht="18.75" customHeight="1">
      <c r="A41" s="158" t="s">
        <v>189</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7"/>
      <c r="AU41" s="37"/>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row>
    <row r="42" spans="1:112" ht="13">
      <c r="A42" s="158"/>
      <c r="B42" s="158" t="s">
        <v>190</v>
      </c>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7"/>
      <c r="AU42" s="152"/>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row>
    <row r="43" spans="1:112">
      <c r="A43" s="152"/>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row>
    <row r="44" spans="1:112">
      <c r="A44" s="152"/>
      <c r="B44" s="152"/>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152"/>
      <c r="AS44" s="152"/>
      <c r="AT44" s="152"/>
      <c r="AU44" s="152"/>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row>
    <row r="45" spans="1:11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row>
    <row r="46" spans="1:112">
      <c r="A46" s="15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row>
    <row r="47" spans="1:112">
      <c r="A47" s="152"/>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row>
    <row r="48" spans="1:112">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row>
    <row r="49" spans="1:47">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row>
    <row r="50" spans="1:47">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row>
    <row r="51" spans="1:47">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52"/>
      <c r="AN51" s="152"/>
      <c r="AO51" s="152"/>
      <c r="AP51" s="152"/>
      <c r="AQ51" s="152"/>
      <c r="AR51" s="152"/>
      <c r="AS51" s="152"/>
      <c r="AT51" s="152"/>
      <c r="AU51" s="152"/>
    </row>
    <row r="52" spans="1:47">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row>
    <row r="53" spans="1:47">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152"/>
      <c r="AI53" s="152"/>
      <c r="AJ53" s="152"/>
      <c r="AK53" s="152"/>
      <c r="AL53" s="152"/>
      <c r="AM53" s="152"/>
      <c r="AN53" s="152"/>
      <c r="AO53" s="152"/>
      <c r="AP53" s="152"/>
      <c r="AQ53" s="152"/>
      <c r="AR53" s="152"/>
      <c r="AS53" s="152"/>
      <c r="AT53" s="152"/>
      <c r="AU53" s="152"/>
    </row>
  </sheetData>
  <sheetProtection sheet="1" objects="1" scenarios="1"/>
  <mergeCells count="87">
    <mergeCell ref="E26:AB26"/>
    <mergeCell ref="A39:AS39"/>
    <mergeCell ref="E29:AB29"/>
    <mergeCell ref="E30:AB30"/>
    <mergeCell ref="E31:AB31"/>
    <mergeCell ref="A33:AS33"/>
    <mergeCell ref="A36:AT36"/>
    <mergeCell ref="A32:AB32"/>
    <mergeCell ref="AC30:AS30"/>
    <mergeCell ref="AC32:AS32"/>
    <mergeCell ref="A17:D31"/>
    <mergeCell ref="E27:AB27"/>
    <mergeCell ref="E28:AB28"/>
    <mergeCell ref="AC20:AS20"/>
    <mergeCell ref="AC21:AS21"/>
    <mergeCell ref="AC18:AS18"/>
    <mergeCell ref="E24:AB24"/>
    <mergeCell ref="AC31:AS31"/>
    <mergeCell ref="AC25:AS25"/>
    <mergeCell ref="AC26:AS26"/>
    <mergeCell ref="AC27:AS27"/>
    <mergeCell ref="AC28:AS28"/>
    <mergeCell ref="AC29:AS29"/>
    <mergeCell ref="F18:AB18"/>
    <mergeCell ref="F20:AB20"/>
    <mergeCell ref="E19:AB19"/>
    <mergeCell ref="E25:AB25"/>
    <mergeCell ref="AC19:AS19"/>
    <mergeCell ref="E23:AB23"/>
    <mergeCell ref="E10:E11"/>
    <mergeCell ref="F10:AB10"/>
    <mergeCell ref="F16:AB16"/>
    <mergeCell ref="AZ1:AZ2"/>
    <mergeCell ref="AC11:AS11"/>
    <mergeCell ref="F13:AB13"/>
    <mergeCell ref="F7:AB7"/>
    <mergeCell ref="F11:AB11"/>
    <mergeCell ref="AC13:AS13"/>
    <mergeCell ref="AB1:AU1"/>
    <mergeCell ref="A2:AU2"/>
    <mergeCell ref="W4:AU4"/>
    <mergeCell ref="AR3:AT3"/>
    <mergeCell ref="AC3:AE3"/>
    <mergeCell ref="AF3:AG3"/>
    <mergeCell ref="AH3:AI3"/>
    <mergeCell ref="AZ29:BA29"/>
    <mergeCell ref="BB2:BC2"/>
    <mergeCell ref="BB1:BC1"/>
    <mergeCell ref="AC9:AS9"/>
    <mergeCell ref="AC22:AS22"/>
    <mergeCell ref="AC23:AS23"/>
    <mergeCell ref="AC24:AS24"/>
    <mergeCell ref="AC14:AS14"/>
    <mergeCell ref="AC10:AS10"/>
    <mergeCell ref="AZ17:BA17"/>
    <mergeCell ref="AZ14:BA14"/>
    <mergeCell ref="AC5:AS5"/>
    <mergeCell ref="AC6:AS6"/>
    <mergeCell ref="AC7:AS7"/>
    <mergeCell ref="AC8:AS8"/>
    <mergeCell ref="AC12:AS12"/>
    <mergeCell ref="AZ34:AZ35"/>
    <mergeCell ref="BA34:BA35"/>
    <mergeCell ref="AZ33:BA33"/>
    <mergeCell ref="A5:D16"/>
    <mergeCell ref="E5:AB5"/>
    <mergeCell ref="E6:E8"/>
    <mergeCell ref="F6:AB6"/>
    <mergeCell ref="G14:AB14"/>
    <mergeCell ref="F15:AB15"/>
    <mergeCell ref="AZ25:BA25"/>
    <mergeCell ref="AZ21:BA21"/>
    <mergeCell ref="F8:AB8"/>
    <mergeCell ref="E9:AB9"/>
    <mergeCell ref="E21:AB21"/>
    <mergeCell ref="AC15:AS15"/>
    <mergeCell ref="E22:AB22"/>
    <mergeCell ref="AC17:AS17"/>
    <mergeCell ref="AC16:AS16"/>
    <mergeCell ref="E12:AB12"/>
    <mergeCell ref="E17:AB17"/>
    <mergeCell ref="E13:E16"/>
    <mergeCell ref="AN3:AO3"/>
    <mergeCell ref="AP3:AQ3"/>
    <mergeCell ref="AJ3:AK3"/>
    <mergeCell ref="AL3:AM3"/>
    <mergeCell ref="B1:L1"/>
  </mergeCells>
  <phoneticPr fontId="20"/>
  <conditionalFormatting sqref="AX5">
    <cfRule type="cellIs" dxfId="16" priority="14" operator="equal">
      <formula>"OK"</formula>
    </cfRule>
  </conditionalFormatting>
  <conditionalFormatting sqref="AX9">
    <cfRule type="cellIs" dxfId="15" priority="13" operator="equal">
      <formula>"OK"</formula>
    </cfRule>
  </conditionalFormatting>
  <conditionalFormatting sqref="AX12">
    <cfRule type="cellIs" dxfId="14" priority="12" operator="equal">
      <formula>"OK"</formula>
    </cfRule>
  </conditionalFormatting>
  <conditionalFormatting sqref="AX4">
    <cfRule type="cellIs" dxfId="13" priority="11" operator="equal">
      <formula>"OK"</formula>
    </cfRule>
  </conditionalFormatting>
  <conditionalFormatting sqref="AX21">
    <cfRule type="cellIs" dxfId="12" priority="9" operator="equal">
      <formula>"OK"</formula>
    </cfRule>
  </conditionalFormatting>
  <conditionalFormatting sqref="AX22">
    <cfRule type="cellIs" dxfId="11" priority="8" operator="equal">
      <formula>"OK"</formula>
    </cfRule>
  </conditionalFormatting>
  <conditionalFormatting sqref="AX26">
    <cfRule type="cellIs" dxfId="10" priority="7" operator="equal">
      <formula>"OK"</formula>
    </cfRule>
  </conditionalFormatting>
  <conditionalFormatting sqref="AX28">
    <cfRule type="cellIs" dxfId="9" priority="6" operator="equal">
      <formula>"OK"</formula>
    </cfRule>
  </conditionalFormatting>
  <conditionalFormatting sqref="AX29">
    <cfRule type="cellIs" dxfId="8" priority="5" operator="equal">
      <formula>"OK"</formula>
    </cfRule>
  </conditionalFormatting>
  <conditionalFormatting sqref="AX31">
    <cfRule type="cellIs" dxfId="7" priority="4" operator="equal">
      <formula>"OK"</formula>
    </cfRule>
  </conditionalFormatting>
  <conditionalFormatting sqref="AX32">
    <cfRule type="cellIs" dxfId="6" priority="1" stopIfTrue="1" operator="equal">
      <formula>"OK"</formula>
    </cfRule>
  </conditionalFormatting>
  <dataValidations count="1">
    <dataValidation type="list" allowBlank="1" showInputMessage="1" showErrorMessage="1" sqref="AC32:AS32" xr:uid="{00000000-0002-0000-0200-000000000000}">
      <formula1>"税抜方式,税込方式"</formula1>
    </dataValidation>
  </dataValidations>
  <pageMargins left="0.62992125984251968" right="0.27559055118110237" top="0.9055118110236221" bottom="0.55118110236220474" header="0.31496062992125984" footer="0.31496062992125984"/>
  <pageSetup paperSize="9" scale="65" fitToHeight="0" orientation="portrait" blackAndWhite="1"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C112"/>
  <sheetViews>
    <sheetView showZeros="0" tabSelected="1" view="pageBreakPreview" zoomScale="85" zoomScaleNormal="100" zoomScaleSheetLayoutView="85" workbookViewId="0">
      <selection activeCell="D8" sqref="D8:N8"/>
    </sheetView>
  </sheetViews>
  <sheetFormatPr defaultColWidth="3.6328125" defaultRowHeight="13"/>
  <cols>
    <col min="1" max="1" width="2.7265625" style="14" customWidth="1"/>
    <col min="2" max="2" width="1.7265625" style="14" customWidth="1"/>
    <col min="3" max="3" width="2.6328125" style="14" customWidth="1"/>
    <col min="4" max="9" width="3.6328125" style="14" customWidth="1"/>
    <col min="10" max="10" width="2.6328125" style="14" customWidth="1"/>
    <col min="11" max="11" width="4.6328125" style="14" customWidth="1"/>
    <col min="12" max="23" width="3.6328125" style="14" customWidth="1"/>
    <col min="24" max="24" width="34.6328125" style="14" customWidth="1"/>
    <col min="25" max="25" width="4.08984375" style="215" customWidth="1"/>
    <col min="26" max="26" width="3.6328125" style="14"/>
    <col min="27" max="27" width="10.6328125" style="14" customWidth="1"/>
    <col min="28" max="28" width="18.6328125" style="14" customWidth="1"/>
    <col min="29" max="29" width="10.6328125" style="14" customWidth="1"/>
    <col min="30" max="16384" width="3.6328125" style="14"/>
  </cols>
  <sheetData>
    <row r="1" spans="2:107" ht="27" customHeight="1">
      <c r="B1" s="532" t="s">
        <v>217</v>
      </c>
      <c r="C1" s="533"/>
      <c r="D1" s="533"/>
      <c r="E1" s="533"/>
      <c r="F1" s="533"/>
      <c r="G1" s="533"/>
      <c r="H1" s="533"/>
      <c r="I1" s="533"/>
      <c r="J1" s="533"/>
      <c r="K1" s="533"/>
      <c r="L1" s="533"/>
      <c r="M1" s="533"/>
      <c r="N1" s="533"/>
      <c r="O1" s="533"/>
      <c r="P1" s="533"/>
      <c r="Q1" s="533"/>
      <c r="R1" s="533"/>
      <c r="S1" s="533"/>
      <c r="T1" s="533"/>
      <c r="U1" s="533"/>
      <c r="V1" s="533"/>
      <c r="W1" s="533"/>
      <c r="X1" s="128"/>
      <c r="Y1" s="127"/>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row>
    <row r="2" spans="2:107" ht="45" customHeight="1">
      <c r="B2" s="463" t="s">
        <v>148</v>
      </c>
      <c r="C2" s="463"/>
      <c r="D2" s="463"/>
      <c r="E2" s="463"/>
      <c r="F2" s="463"/>
      <c r="G2" s="463"/>
      <c r="H2" s="463"/>
      <c r="I2" s="463"/>
      <c r="J2" s="463"/>
      <c r="K2" s="463"/>
      <c r="L2" s="463"/>
      <c r="M2" s="463"/>
      <c r="N2" s="463"/>
      <c r="O2" s="463"/>
      <c r="P2" s="463"/>
      <c r="Q2" s="463"/>
      <c r="R2" s="463"/>
      <c r="S2" s="463"/>
      <c r="T2" s="463"/>
      <c r="U2" s="463"/>
      <c r="V2" s="463"/>
      <c r="W2" s="463"/>
      <c r="X2" s="128"/>
      <c r="Y2" s="129"/>
      <c r="Z2" s="128"/>
      <c r="AA2" s="128"/>
      <c r="AB2" s="128"/>
      <c r="AC2" s="130" t="s">
        <v>152</v>
      </c>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row>
    <row r="3" spans="2:107" ht="18.75" customHeight="1">
      <c r="B3" s="462"/>
      <c r="C3" s="462"/>
      <c r="D3" s="462"/>
      <c r="E3" s="462"/>
      <c r="F3" s="462"/>
      <c r="G3" s="462"/>
      <c r="H3" s="462"/>
      <c r="I3" s="462"/>
      <c r="J3" s="14" t="s">
        <v>146</v>
      </c>
      <c r="K3" s="84" t="str">
        <f>'財務に関する報告書（表紙）'!N11</f>
        <v>平成</v>
      </c>
      <c r="L3" s="47">
        <f>'財務に関する報告書（表紙）'!Q11</f>
        <v>31</v>
      </c>
      <c r="M3" s="47" t="s">
        <v>61</v>
      </c>
      <c r="N3" s="47">
        <f>'財務に関する報告書（表紙）'!V11</f>
        <v>4</v>
      </c>
      <c r="O3" s="47" t="s">
        <v>22</v>
      </c>
      <c r="P3" s="47">
        <f>'財務に関する報告書（表紙）'!AA11</f>
        <v>1</v>
      </c>
      <c r="Q3" s="215" t="s">
        <v>63</v>
      </c>
      <c r="R3" s="215"/>
      <c r="S3" s="215"/>
      <c r="T3" s="215"/>
      <c r="U3" s="215"/>
      <c r="V3" s="215"/>
      <c r="W3" s="215"/>
      <c r="X3" s="128"/>
      <c r="Y3" s="534" t="str">
        <f>IF(AC3=3,"OK","NG")</f>
        <v>OK</v>
      </c>
      <c r="Z3" s="128"/>
      <c r="AA3" s="450"/>
      <c r="AB3" s="128"/>
      <c r="AC3" s="208">
        <f>COUNTIFS(L3,"&gt;0")+COUNTIFS(N3,"&gt;0")+COUNTIFS(P3,"&gt;0")</f>
        <v>3</v>
      </c>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row>
    <row r="4" spans="2:107" ht="18.75" customHeight="1">
      <c r="B4" s="462"/>
      <c r="C4" s="462"/>
      <c r="D4" s="462"/>
      <c r="E4" s="462"/>
      <c r="F4" s="462"/>
      <c r="G4" s="462"/>
      <c r="H4" s="462"/>
      <c r="I4" s="462"/>
      <c r="J4" s="14" t="s">
        <v>147</v>
      </c>
      <c r="K4" s="84" t="str">
        <f>'財務に関する報告書（表紙）'!N13</f>
        <v>令和</v>
      </c>
      <c r="L4" s="47">
        <f>'財務に関する報告書（表紙）'!Q13</f>
        <v>2</v>
      </c>
      <c r="M4" s="47" t="s">
        <v>61</v>
      </c>
      <c r="N4" s="47">
        <f>'財務に関する報告書（表紙）'!V13</f>
        <v>3</v>
      </c>
      <c r="O4" s="47" t="s">
        <v>22</v>
      </c>
      <c r="P4" s="47">
        <f>'財務に関する報告書（表紙）'!AA13</f>
        <v>31</v>
      </c>
      <c r="Q4" s="215" t="s">
        <v>63</v>
      </c>
      <c r="R4" s="215"/>
      <c r="S4" s="215"/>
      <c r="T4" s="215"/>
      <c r="U4" s="215"/>
      <c r="V4" s="215"/>
      <c r="W4" s="215"/>
      <c r="X4" s="128"/>
      <c r="Y4" s="534" t="str">
        <f>IF(AC4=3,"OK","NG")</f>
        <v>OK</v>
      </c>
      <c r="Z4" s="128"/>
      <c r="AA4" s="535"/>
      <c r="AB4" s="128"/>
      <c r="AC4" s="208">
        <f>COUNTIFS(L4,"&gt;0")+COUNTIFS(N4,"&gt;0")+COUNTIFS(P4,"&gt;0")</f>
        <v>3</v>
      </c>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row>
    <row r="5" spans="2:107" ht="24" customHeight="1">
      <c r="B5" s="63"/>
      <c r="C5" s="64"/>
      <c r="D5" s="64"/>
      <c r="E5" s="64"/>
      <c r="F5" s="64"/>
      <c r="G5" s="64"/>
      <c r="H5" s="64"/>
      <c r="I5" s="64"/>
      <c r="J5" s="64"/>
      <c r="K5" s="64"/>
      <c r="L5" s="64"/>
      <c r="M5" s="64"/>
      <c r="N5" s="64"/>
      <c r="O5" s="82"/>
      <c r="P5" s="65" t="s">
        <v>23</v>
      </c>
      <c r="Q5" s="83"/>
      <c r="R5" s="65"/>
      <c r="S5" s="65"/>
      <c r="T5" s="65"/>
      <c r="U5" s="65"/>
      <c r="V5" s="65"/>
      <c r="W5" s="65"/>
      <c r="X5" s="128"/>
      <c r="Y5" s="131"/>
      <c r="Z5" s="128"/>
      <c r="AA5" s="128"/>
      <c r="AB5" s="128"/>
      <c r="AC5" s="160"/>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row>
    <row r="6" spans="2:107" ht="24" customHeight="1">
      <c r="B6" s="64"/>
      <c r="C6" s="64"/>
      <c r="D6" s="64"/>
      <c r="E6" s="64"/>
      <c r="F6" s="64"/>
      <c r="G6" s="64"/>
      <c r="H6" s="64"/>
      <c r="I6" s="64"/>
      <c r="J6" s="64"/>
      <c r="K6" s="64"/>
      <c r="L6" s="64"/>
      <c r="M6" s="64"/>
      <c r="N6" s="64"/>
      <c r="O6" s="64"/>
      <c r="P6" s="536" t="str">
        <f>'財務に関する報告書（表紙）'!L18</f>
        <v>○○測量　株式会社</v>
      </c>
      <c r="Q6" s="537"/>
      <c r="R6" s="537"/>
      <c r="S6" s="537"/>
      <c r="T6" s="537"/>
      <c r="U6" s="537"/>
      <c r="V6" s="537"/>
      <c r="W6" s="537"/>
      <c r="X6" s="128"/>
      <c r="Y6" s="132"/>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row>
    <row r="7" spans="2:107" ht="30" customHeight="1">
      <c r="B7" s="214" t="s">
        <v>24</v>
      </c>
      <c r="C7" s="214"/>
      <c r="D7" s="214"/>
      <c r="E7" s="214"/>
      <c r="F7" s="214"/>
      <c r="G7" s="214"/>
      <c r="H7" s="214"/>
      <c r="I7" s="214"/>
      <c r="J7" s="214"/>
      <c r="K7" s="214"/>
      <c r="L7" s="214"/>
      <c r="M7" s="214"/>
      <c r="N7" s="214"/>
      <c r="O7" s="214"/>
      <c r="P7" s="214"/>
      <c r="Q7" s="214"/>
      <c r="R7" s="214"/>
      <c r="S7" s="214"/>
      <c r="T7" s="214"/>
      <c r="U7" s="214"/>
      <c r="V7" s="214"/>
      <c r="W7" s="66" t="s">
        <v>19</v>
      </c>
      <c r="X7" s="128"/>
      <c r="Y7" s="133"/>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row>
    <row r="8" spans="2:107" ht="25" customHeight="1">
      <c r="B8" s="15"/>
      <c r="C8" s="15"/>
      <c r="D8" s="547" t="s">
        <v>239</v>
      </c>
      <c r="E8" s="547"/>
      <c r="F8" s="547"/>
      <c r="G8" s="547"/>
      <c r="H8" s="547"/>
      <c r="I8" s="547"/>
      <c r="J8" s="547"/>
      <c r="K8" s="547"/>
      <c r="L8" s="547"/>
      <c r="M8" s="547"/>
      <c r="N8" s="547"/>
      <c r="O8" s="453">
        <v>263207</v>
      </c>
      <c r="P8" s="453"/>
      <c r="Q8" s="453"/>
      <c r="R8" s="453"/>
      <c r="S8" s="67"/>
      <c r="T8" s="67"/>
      <c r="U8" s="67"/>
      <c r="V8" s="67"/>
      <c r="W8" s="67"/>
      <c r="X8" s="128"/>
      <c r="Y8" s="134"/>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row>
    <row r="9" spans="2:107" ht="25" customHeight="1">
      <c r="B9" s="15"/>
      <c r="C9" s="15"/>
      <c r="D9" s="547" t="s">
        <v>34</v>
      </c>
      <c r="E9" s="547"/>
      <c r="F9" s="547"/>
      <c r="G9" s="547"/>
      <c r="H9" s="547"/>
      <c r="I9" s="547"/>
      <c r="J9" s="547"/>
      <c r="K9" s="547"/>
      <c r="L9" s="547"/>
      <c r="M9" s="547"/>
      <c r="N9" s="547"/>
      <c r="O9" s="453">
        <v>5180</v>
      </c>
      <c r="P9" s="453"/>
      <c r="Q9" s="453"/>
      <c r="R9" s="453"/>
      <c r="S9" s="67"/>
      <c r="T9" s="67"/>
      <c r="U9" s="67"/>
      <c r="V9" s="67"/>
      <c r="W9" s="67"/>
      <c r="X9" s="128"/>
      <c r="Y9" s="134"/>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row>
    <row r="10" spans="2:107" ht="25" customHeight="1">
      <c r="B10" s="15"/>
      <c r="C10" s="15"/>
      <c r="D10" s="547" t="s">
        <v>49</v>
      </c>
      <c r="E10" s="547"/>
      <c r="F10" s="547"/>
      <c r="G10" s="547"/>
      <c r="H10" s="547"/>
      <c r="I10" s="547"/>
      <c r="J10" s="547"/>
      <c r="K10" s="547"/>
      <c r="L10" s="547"/>
      <c r="M10" s="547"/>
      <c r="N10" s="547"/>
      <c r="O10" s="453">
        <v>1253</v>
      </c>
      <c r="P10" s="453"/>
      <c r="Q10" s="453"/>
      <c r="R10" s="453"/>
      <c r="S10" s="67"/>
      <c r="T10" s="67"/>
      <c r="U10" s="67"/>
      <c r="V10" s="67"/>
      <c r="W10" s="67"/>
      <c r="X10" s="128"/>
      <c r="Y10" s="134"/>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row>
    <row r="11" spans="2:107" ht="25" customHeight="1">
      <c r="B11" s="15"/>
      <c r="C11" s="15"/>
      <c r="D11" s="547" t="s">
        <v>50</v>
      </c>
      <c r="E11" s="547"/>
      <c r="F11" s="547"/>
      <c r="G11" s="547"/>
      <c r="H11" s="547"/>
      <c r="I11" s="547"/>
      <c r="J11" s="547"/>
      <c r="K11" s="547"/>
      <c r="L11" s="547"/>
      <c r="M11" s="547"/>
      <c r="N11" s="547"/>
      <c r="O11" s="453">
        <v>2733</v>
      </c>
      <c r="P11" s="453"/>
      <c r="Q11" s="453"/>
      <c r="R11" s="453"/>
      <c r="S11" s="67"/>
      <c r="T11" s="67"/>
      <c r="U11" s="67"/>
      <c r="V11" s="67"/>
      <c r="W11" s="67"/>
      <c r="X11" s="128"/>
      <c r="Y11" s="134"/>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row>
    <row r="12" spans="2:107" ht="25" customHeight="1">
      <c r="B12" s="15"/>
      <c r="C12" s="15"/>
      <c r="D12" s="547" t="s">
        <v>35</v>
      </c>
      <c r="E12" s="547"/>
      <c r="F12" s="547"/>
      <c r="G12" s="547"/>
      <c r="H12" s="547"/>
      <c r="I12" s="547"/>
      <c r="J12" s="547"/>
      <c r="K12" s="547"/>
      <c r="L12" s="547"/>
      <c r="M12" s="547"/>
      <c r="N12" s="547"/>
      <c r="O12" s="456">
        <v>3128</v>
      </c>
      <c r="P12" s="456"/>
      <c r="Q12" s="456"/>
      <c r="R12" s="456"/>
      <c r="S12" s="67"/>
      <c r="T12" s="67"/>
      <c r="U12" s="67"/>
      <c r="V12" s="67"/>
      <c r="W12" s="67"/>
      <c r="X12" s="128"/>
      <c r="Y12" s="134"/>
      <c r="Z12" s="128"/>
      <c r="AA12" s="135" t="s">
        <v>133</v>
      </c>
      <c r="AB12" s="135" t="s">
        <v>134</v>
      </c>
      <c r="AC12" s="216" t="s">
        <v>141</v>
      </c>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row>
    <row r="13" spans="2:107" ht="25" customHeight="1">
      <c r="B13" s="15"/>
      <c r="C13" s="15"/>
      <c r="D13" s="451" t="s">
        <v>25</v>
      </c>
      <c r="E13" s="451"/>
      <c r="F13" s="451"/>
      <c r="G13" s="451"/>
      <c r="H13" s="451"/>
      <c r="I13" s="451"/>
      <c r="J13" s="451"/>
      <c r="K13" s="451"/>
      <c r="L13" s="451"/>
      <c r="M13" s="451"/>
      <c r="N13" s="451"/>
      <c r="O13" s="451"/>
      <c r="P13" s="451"/>
      <c r="Q13" s="451"/>
      <c r="R13" s="451"/>
      <c r="S13" s="451"/>
      <c r="T13" s="453">
        <v>275501</v>
      </c>
      <c r="U13" s="453"/>
      <c r="V13" s="453"/>
      <c r="W13" s="453"/>
      <c r="X13" s="128"/>
      <c r="Y13" s="136" t="str">
        <f>IF(AND(-AC13&lt;=(T13-AA13),(T13-AA13)&lt;=AC13,T13&lt;&gt;""),"OK","NG")</f>
        <v>OK</v>
      </c>
      <c r="Z13" s="128"/>
      <c r="AA13" s="137">
        <f>SUM(O8:R12)</f>
        <v>275501</v>
      </c>
      <c r="AB13" s="137">
        <f>T13-AA13</f>
        <v>0</v>
      </c>
      <c r="AC13" s="138">
        <f>COUNTA(O8:R12)-COUNTIF(O8:R12,"=0")</f>
        <v>5</v>
      </c>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row>
    <row r="14" spans="2:107" ht="30" customHeight="1">
      <c r="B14" s="214" t="s">
        <v>26</v>
      </c>
      <c r="C14" s="214"/>
      <c r="D14" s="214"/>
      <c r="E14" s="214"/>
      <c r="F14" s="214"/>
      <c r="G14" s="214"/>
      <c r="H14" s="214"/>
      <c r="I14" s="214"/>
      <c r="J14" s="214"/>
      <c r="K14" s="214"/>
      <c r="L14" s="214"/>
      <c r="M14" s="214"/>
      <c r="N14" s="214"/>
      <c r="O14" s="214"/>
      <c r="P14" s="214"/>
      <c r="Q14" s="214"/>
      <c r="R14" s="214"/>
      <c r="S14" s="214"/>
      <c r="T14" s="464"/>
      <c r="U14" s="538"/>
      <c r="V14" s="538"/>
      <c r="W14" s="538"/>
      <c r="X14" s="128"/>
      <c r="Y14" s="134"/>
      <c r="Z14" s="128"/>
      <c r="AA14" s="139"/>
      <c r="AB14" s="139"/>
      <c r="AC14" s="139"/>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row>
    <row r="15" spans="2:107" ht="25" customHeight="1">
      <c r="B15" s="15"/>
      <c r="C15" s="15"/>
      <c r="D15" s="547" t="s">
        <v>51</v>
      </c>
      <c r="E15" s="547"/>
      <c r="F15" s="547"/>
      <c r="G15" s="547"/>
      <c r="H15" s="547"/>
      <c r="I15" s="547"/>
      <c r="J15" s="547"/>
      <c r="K15" s="547"/>
      <c r="L15" s="547"/>
      <c r="M15" s="547"/>
      <c r="N15" s="547"/>
      <c r="O15" s="453">
        <v>230</v>
      </c>
      <c r="P15" s="453"/>
      <c r="Q15" s="453"/>
      <c r="R15" s="453"/>
      <c r="S15" s="67"/>
      <c r="T15" s="67"/>
      <c r="U15" s="67"/>
      <c r="V15" s="168"/>
      <c r="W15" s="539"/>
      <c r="X15" s="128"/>
      <c r="Y15" s="540"/>
      <c r="Z15" s="128"/>
      <c r="AA15" s="139"/>
      <c r="AB15" s="139"/>
      <c r="AC15" s="139"/>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row>
    <row r="16" spans="2:107" ht="25" customHeight="1">
      <c r="B16" s="15"/>
      <c r="C16" s="15"/>
      <c r="D16" s="547" t="s">
        <v>52</v>
      </c>
      <c r="E16" s="547"/>
      <c r="F16" s="547"/>
      <c r="G16" s="547"/>
      <c r="H16" s="547"/>
      <c r="I16" s="547"/>
      <c r="J16" s="547"/>
      <c r="K16" s="547"/>
      <c r="L16" s="547"/>
      <c r="M16" s="547"/>
      <c r="N16" s="547"/>
      <c r="O16" s="456">
        <v>2190</v>
      </c>
      <c r="P16" s="456"/>
      <c r="Q16" s="456"/>
      <c r="R16" s="456"/>
      <c r="S16" s="67"/>
      <c r="T16" s="67"/>
      <c r="U16" s="67"/>
      <c r="V16" s="67"/>
      <c r="W16" s="67"/>
      <c r="X16" s="128"/>
      <c r="Y16" s="134"/>
      <c r="Z16" s="128"/>
      <c r="AA16" s="135" t="s">
        <v>135</v>
      </c>
      <c r="AB16" s="135" t="s">
        <v>136</v>
      </c>
      <c r="AC16" s="216" t="s">
        <v>141</v>
      </c>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row>
    <row r="17" spans="2:107" ht="25" customHeight="1">
      <c r="B17" s="15"/>
      <c r="C17" s="15"/>
      <c r="D17" s="451" t="s">
        <v>27</v>
      </c>
      <c r="E17" s="451"/>
      <c r="F17" s="451"/>
      <c r="G17" s="451"/>
      <c r="H17" s="451"/>
      <c r="I17" s="451"/>
      <c r="J17" s="451"/>
      <c r="K17" s="451"/>
      <c r="L17" s="451"/>
      <c r="M17" s="451"/>
      <c r="N17" s="451"/>
      <c r="O17" s="451"/>
      <c r="P17" s="451"/>
      <c r="Q17" s="451"/>
      <c r="R17" s="451"/>
      <c r="S17" s="451"/>
      <c r="T17" s="453">
        <v>2420</v>
      </c>
      <c r="U17" s="453"/>
      <c r="V17" s="453"/>
      <c r="W17" s="453"/>
      <c r="X17" s="128"/>
      <c r="Y17" s="136" t="str">
        <f>IF(AND(-AC17&lt;=(T17-AA17),(T17-AA17)&lt;=AC17,T17&lt;&gt;""),"OK","NG")</f>
        <v>OK</v>
      </c>
      <c r="Z17" s="128"/>
      <c r="AA17" s="137">
        <f>SUM(O15:R16)</f>
        <v>2420</v>
      </c>
      <c r="AB17" s="137">
        <f>T17-AA17</f>
        <v>0</v>
      </c>
      <c r="AC17" s="138">
        <f>COUNTA(O15:R16)-COUNTIF(O15:R16,"=0")</f>
        <v>2</v>
      </c>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128"/>
      <c r="CP17" s="128"/>
      <c r="CQ17" s="128"/>
      <c r="CR17" s="128"/>
      <c r="CS17" s="128"/>
      <c r="CT17" s="128"/>
      <c r="CU17" s="128"/>
      <c r="CV17" s="128"/>
      <c r="CW17" s="128"/>
      <c r="CX17" s="128"/>
      <c r="CY17" s="128"/>
      <c r="CZ17" s="128"/>
      <c r="DA17" s="128"/>
      <c r="DB17" s="128"/>
      <c r="DC17" s="128"/>
    </row>
    <row r="18" spans="2:107" ht="30" customHeight="1">
      <c r="B18" s="451" t="s">
        <v>28</v>
      </c>
      <c r="C18" s="451"/>
      <c r="D18" s="451"/>
      <c r="E18" s="451"/>
      <c r="F18" s="451"/>
      <c r="G18" s="451"/>
      <c r="H18" s="451"/>
      <c r="I18" s="451"/>
      <c r="J18" s="451"/>
      <c r="K18" s="451"/>
      <c r="L18" s="451"/>
      <c r="M18" s="451"/>
      <c r="N18" s="451"/>
      <c r="O18" s="451"/>
      <c r="P18" s="451"/>
      <c r="Q18" s="451"/>
      <c r="R18" s="451"/>
      <c r="S18" s="451"/>
      <c r="T18" s="452">
        <v>600</v>
      </c>
      <c r="U18" s="452"/>
      <c r="V18" s="452"/>
      <c r="W18" s="452"/>
      <c r="X18" s="128"/>
      <c r="Y18" s="136" t="str">
        <f>IF(AND(-AC18&lt;=(T18-AA18),(T18-AA18)&lt;=AC18,T18&lt;&gt;""),"OK","NG")</f>
        <v>OK</v>
      </c>
      <c r="Z18" s="128"/>
      <c r="AA18" s="140">
        <f>T18</f>
        <v>600</v>
      </c>
      <c r="AB18" s="139"/>
      <c r="AC18" s="139"/>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c r="DC18" s="128"/>
    </row>
    <row r="19" spans="2:107" ht="30" customHeight="1">
      <c r="B19" s="214" t="s">
        <v>29</v>
      </c>
      <c r="C19" s="214"/>
      <c r="D19" s="214"/>
      <c r="E19" s="214"/>
      <c r="F19" s="214"/>
      <c r="G19" s="214"/>
      <c r="H19" s="214"/>
      <c r="I19" s="214"/>
      <c r="J19" s="214"/>
      <c r="K19" s="214"/>
      <c r="L19" s="214"/>
      <c r="M19" s="214"/>
      <c r="N19" s="214"/>
      <c r="O19" s="214"/>
      <c r="P19" s="214"/>
      <c r="Q19" s="214"/>
      <c r="R19" s="214"/>
      <c r="S19" s="214"/>
      <c r="T19" s="214"/>
      <c r="U19" s="214"/>
      <c r="V19" s="169"/>
      <c r="W19" s="541"/>
      <c r="X19" s="128"/>
      <c r="Y19" s="542"/>
      <c r="Z19" s="128"/>
      <c r="AA19" s="139"/>
      <c r="AB19" s="139"/>
      <c r="AC19" s="139"/>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row>
    <row r="20" spans="2:107" ht="25" customHeight="1">
      <c r="B20" s="15"/>
      <c r="C20" s="15"/>
      <c r="D20" s="547" t="s">
        <v>36</v>
      </c>
      <c r="E20" s="547"/>
      <c r="F20" s="547"/>
      <c r="G20" s="547"/>
      <c r="H20" s="547"/>
      <c r="I20" s="547"/>
      <c r="J20" s="547"/>
      <c r="K20" s="547"/>
      <c r="L20" s="547"/>
      <c r="M20" s="547"/>
      <c r="N20" s="547"/>
      <c r="O20" s="453">
        <v>6740</v>
      </c>
      <c r="P20" s="453"/>
      <c r="Q20" s="453"/>
      <c r="R20" s="453"/>
      <c r="S20" s="67"/>
      <c r="T20" s="67"/>
      <c r="U20" s="67"/>
      <c r="V20" s="67"/>
      <c r="W20" s="67"/>
      <c r="X20" s="128"/>
      <c r="Y20" s="134"/>
      <c r="Z20" s="128"/>
      <c r="AA20" s="139"/>
      <c r="AB20" s="139"/>
      <c r="AC20" s="139"/>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c r="CN20" s="128"/>
      <c r="CO20" s="128"/>
      <c r="CP20" s="128"/>
      <c r="CQ20" s="128"/>
      <c r="CR20" s="128"/>
      <c r="CS20" s="128"/>
      <c r="CT20" s="128"/>
      <c r="CU20" s="128"/>
      <c r="CV20" s="128"/>
      <c r="CW20" s="128"/>
      <c r="CX20" s="128"/>
      <c r="CY20" s="128"/>
      <c r="CZ20" s="128"/>
      <c r="DA20" s="128"/>
      <c r="DB20" s="128"/>
      <c r="DC20" s="128"/>
    </row>
    <row r="21" spans="2:107" ht="25" customHeight="1">
      <c r="B21" s="15"/>
      <c r="C21" s="15"/>
      <c r="D21" s="547" t="s">
        <v>37</v>
      </c>
      <c r="E21" s="547"/>
      <c r="F21" s="547"/>
      <c r="G21" s="547"/>
      <c r="H21" s="547"/>
      <c r="I21" s="547"/>
      <c r="J21" s="547"/>
      <c r="K21" s="547"/>
      <c r="L21" s="547"/>
      <c r="M21" s="547"/>
      <c r="N21" s="547"/>
      <c r="O21" s="453">
        <v>1690</v>
      </c>
      <c r="P21" s="453"/>
      <c r="Q21" s="453"/>
      <c r="R21" s="453"/>
      <c r="S21" s="67"/>
      <c r="T21" s="67"/>
      <c r="U21" s="67"/>
      <c r="V21" s="67"/>
      <c r="W21" s="67"/>
      <c r="X21" s="128"/>
      <c r="Y21" s="134"/>
      <c r="Z21" s="128"/>
      <c r="AA21" s="139"/>
      <c r="AB21" s="139"/>
      <c r="AC21" s="139"/>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row>
    <row r="22" spans="2:107" ht="25" customHeight="1">
      <c r="B22" s="15"/>
      <c r="C22" s="15"/>
      <c r="D22" s="547" t="s">
        <v>53</v>
      </c>
      <c r="E22" s="547"/>
      <c r="F22" s="547"/>
      <c r="G22" s="547"/>
      <c r="H22" s="547"/>
      <c r="I22" s="547"/>
      <c r="J22" s="547"/>
      <c r="K22" s="547"/>
      <c r="L22" s="547"/>
      <c r="M22" s="547"/>
      <c r="N22" s="547"/>
      <c r="O22" s="453">
        <v>910</v>
      </c>
      <c r="P22" s="453"/>
      <c r="Q22" s="453"/>
      <c r="R22" s="453"/>
      <c r="S22" s="67"/>
      <c r="T22" s="67"/>
      <c r="U22" s="67"/>
      <c r="V22" s="67"/>
      <c r="W22" s="67"/>
      <c r="X22" s="128"/>
      <c r="Y22" s="134"/>
      <c r="Z22" s="128"/>
      <c r="AA22" s="139"/>
      <c r="AB22" s="139"/>
      <c r="AC22" s="139"/>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row>
    <row r="23" spans="2:107" ht="25" customHeight="1">
      <c r="B23" s="15"/>
      <c r="C23" s="15"/>
      <c r="D23" s="547" t="s">
        <v>38</v>
      </c>
      <c r="E23" s="547"/>
      <c r="F23" s="547"/>
      <c r="G23" s="547"/>
      <c r="H23" s="547"/>
      <c r="I23" s="547"/>
      <c r="J23" s="547"/>
      <c r="K23" s="547"/>
      <c r="L23" s="547"/>
      <c r="M23" s="547"/>
      <c r="N23" s="547"/>
      <c r="O23" s="453">
        <v>2319</v>
      </c>
      <c r="P23" s="453"/>
      <c r="Q23" s="453"/>
      <c r="R23" s="453"/>
      <c r="S23" s="67"/>
      <c r="T23" s="67"/>
      <c r="U23" s="67"/>
      <c r="V23" s="67"/>
      <c r="W23" s="67"/>
      <c r="X23" s="128"/>
      <c r="Y23" s="134"/>
      <c r="Z23" s="128"/>
      <c r="AA23" s="139"/>
      <c r="AB23" s="139"/>
      <c r="AC23" s="139"/>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row>
    <row r="24" spans="2:107" ht="25" customHeight="1">
      <c r="B24" s="15"/>
      <c r="C24" s="15"/>
      <c r="D24" s="547" t="s">
        <v>54</v>
      </c>
      <c r="E24" s="547"/>
      <c r="F24" s="547"/>
      <c r="G24" s="547"/>
      <c r="H24" s="547"/>
      <c r="I24" s="547"/>
      <c r="J24" s="547"/>
      <c r="K24" s="547"/>
      <c r="L24" s="547"/>
      <c r="M24" s="547"/>
      <c r="N24" s="547"/>
      <c r="O24" s="453">
        <v>218</v>
      </c>
      <c r="P24" s="453"/>
      <c r="Q24" s="453"/>
      <c r="R24" s="453"/>
      <c r="S24" s="67"/>
      <c r="T24" s="67"/>
      <c r="U24" s="67"/>
      <c r="V24" s="67"/>
      <c r="W24" s="67"/>
      <c r="X24" s="128"/>
      <c r="Y24" s="134"/>
      <c r="Z24" s="128"/>
      <c r="AA24" s="139"/>
      <c r="AB24" s="139"/>
      <c r="AC24" s="139"/>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c r="DC24" s="128"/>
    </row>
    <row r="25" spans="2:107" ht="25" customHeight="1">
      <c r="B25" s="15"/>
      <c r="C25" s="15"/>
      <c r="D25" s="547" t="s">
        <v>39</v>
      </c>
      <c r="E25" s="547"/>
      <c r="F25" s="547"/>
      <c r="G25" s="547"/>
      <c r="H25" s="547"/>
      <c r="I25" s="547"/>
      <c r="J25" s="547"/>
      <c r="K25" s="547"/>
      <c r="L25" s="547"/>
      <c r="M25" s="547"/>
      <c r="N25" s="547"/>
      <c r="O25" s="453">
        <v>5294</v>
      </c>
      <c r="P25" s="453"/>
      <c r="Q25" s="453"/>
      <c r="R25" s="453"/>
      <c r="S25" s="67"/>
      <c r="T25" s="67"/>
      <c r="U25" s="67"/>
      <c r="V25" s="67"/>
      <c r="W25" s="67"/>
      <c r="X25" s="128"/>
      <c r="Y25" s="134"/>
      <c r="Z25" s="128"/>
      <c r="AA25" s="139"/>
      <c r="AB25" s="139"/>
      <c r="AC25" s="139"/>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row>
    <row r="26" spans="2:107" ht="25" customHeight="1">
      <c r="B26" s="15"/>
      <c r="C26" s="15"/>
      <c r="D26" s="548" t="s">
        <v>218</v>
      </c>
      <c r="E26" s="547"/>
      <c r="F26" s="547"/>
      <c r="G26" s="547"/>
      <c r="H26" s="547"/>
      <c r="I26" s="547"/>
      <c r="J26" s="547"/>
      <c r="K26" s="547"/>
      <c r="L26" s="547"/>
      <c r="M26" s="547"/>
      <c r="N26" s="547"/>
      <c r="O26" s="453"/>
      <c r="P26" s="453"/>
      <c r="Q26" s="453"/>
      <c r="R26" s="453"/>
      <c r="S26" s="67"/>
      <c r="T26" s="67"/>
      <c r="U26" s="67"/>
      <c r="V26" s="67"/>
      <c r="W26" s="67"/>
      <c r="X26" s="128"/>
      <c r="Y26" s="134"/>
      <c r="Z26" s="128"/>
      <c r="AA26" s="139"/>
      <c r="AB26" s="139"/>
      <c r="AC26" s="139"/>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row>
    <row r="27" spans="2:107" ht="25" customHeight="1">
      <c r="B27" s="15"/>
      <c r="C27" s="15"/>
      <c r="D27" s="547" t="s">
        <v>40</v>
      </c>
      <c r="E27" s="547"/>
      <c r="F27" s="547"/>
      <c r="G27" s="547"/>
      <c r="H27" s="547"/>
      <c r="I27" s="547"/>
      <c r="J27" s="547"/>
      <c r="K27" s="547"/>
      <c r="L27" s="547"/>
      <c r="M27" s="547"/>
      <c r="N27" s="547"/>
      <c r="O27" s="453"/>
      <c r="P27" s="453"/>
      <c r="Q27" s="453"/>
      <c r="R27" s="453"/>
      <c r="S27" s="67"/>
      <c r="T27" s="67"/>
      <c r="U27" s="67"/>
      <c r="V27" s="67"/>
      <c r="W27" s="67"/>
      <c r="X27" s="128"/>
      <c r="Y27" s="134"/>
      <c r="Z27" s="128"/>
      <c r="AA27" s="139"/>
      <c r="AB27" s="139"/>
      <c r="AC27" s="139"/>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row>
    <row r="28" spans="2:107" ht="25" customHeight="1">
      <c r="B28" s="15"/>
      <c r="C28" s="15"/>
      <c r="D28" s="547" t="s">
        <v>41</v>
      </c>
      <c r="E28" s="547"/>
      <c r="F28" s="547"/>
      <c r="G28" s="547"/>
      <c r="H28" s="547"/>
      <c r="I28" s="547"/>
      <c r="J28" s="547"/>
      <c r="K28" s="547"/>
      <c r="L28" s="547"/>
      <c r="M28" s="547"/>
      <c r="N28" s="547"/>
      <c r="O28" s="453"/>
      <c r="P28" s="453"/>
      <c r="Q28" s="453"/>
      <c r="R28" s="453"/>
      <c r="S28" s="67"/>
      <c r="T28" s="67"/>
      <c r="U28" s="67"/>
      <c r="V28" s="67"/>
      <c r="W28" s="67"/>
      <c r="X28" s="128"/>
      <c r="Y28" s="134"/>
      <c r="Z28" s="128"/>
      <c r="AA28" s="139"/>
      <c r="AB28" s="139"/>
      <c r="AC28" s="139"/>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row>
    <row r="29" spans="2:107" ht="25" customHeight="1">
      <c r="B29" s="15"/>
      <c r="C29" s="15"/>
      <c r="D29" s="547" t="s">
        <v>42</v>
      </c>
      <c r="E29" s="547"/>
      <c r="F29" s="547"/>
      <c r="G29" s="547"/>
      <c r="H29" s="547"/>
      <c r="I29" s="547"/>
      <c r="J29" s="547"/>
      <c r="K29" s="547"/>
      <c r="L29" s="547"/>
      <c r="M29" s="547"/>
      <c r="N29" s="547"/>
      <c r="O29" s="453"/>
      <c r="P29" s="453"/>
      <c r="Q29" s="453"/>
      <c r="R29" s="453"/>
      <c r="S29" s="67"/>
      <c r="T29" s="67"/>
      <c r="U29" s="67"/>
      <c r="V29" s="67"/>
      <c r="W29" s="67"/>
      <c r="X29" s="128"/>
      <c r="Y29" s="134"/>
      <c r="Z29" s="128"/>
      <c r="AA29" s="139"/>
      <c r="AB29" s="139"/>
      <c r="AC29" s="139"/>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row>
    <row r="30" spans="2:107" ht="25" customHeight="1">
      <c r="B30" s="15"/>
      <c r="C30" s="15"/>
      <c r="D30" s="547" t="s">
        <v>43</v>
      </c>
      <c r="E30" s="547"/>
      <c r="F30" s="547"/>
      <c r="G30" s="547"/>
      <c r="H30" s="547"/>
      <c r="I30" s="547"/>
      <c r="J30" s="547"/>
      <c r="K30" s="547"/>
      <c r="L30" s="547"/>
      <c r="M30" s="547"/>
      <c r="N30" s="547"/>
      <c r="O30" s="453">
        <v>2613</v>
      </c>
      <c r="P30" s="453"/>
      <c r="Q30" s="453"/>
      <c r="R30" s="453"/>
      <c r="S30" s="67"/>
      <c r="T30" s="67"/>
      <c r="U30" s="67"/>
      <c r="V30" s="67"/>
      <c r="W30" s="67"/>
      <c r="X30" s="128"/>
      <c r="Y30" s="134"/>
      <c r="Z30" s="128"/>
      <c r="AA30" s="139"/>
      <c r="AB30" s="139"/>
      <c r="AC30" s="139"/>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row>
    <row r="31" spans="2:107" ht="25" customHeight="1">
      <c r="B31" s="15"/>
      <c r="C31" s="15"/>
      <c r="D31" s="547" t="s">
        <v>44</v>
      </c>
      <c r="E31" s="547"/>
      <c r="F31" s="547"/>
      <c r="G31" s="547"/>
      <c r="H31" s="547"/>
      <c r="I31" s="547"/>
      <c r="J31" s="547"/>
      <c r="K31" s="547"/>
      <c r="L31" s="547"/>
      <c r="M31" s="547"/>
      <c r="N31" s="547"/>
      <c r="O31" s="453">
        <v>2969</v>
      </c>
      <c r="P31" s="453"/>
      <c r="Q31" s="453"/>
      <c r="R31" s="453"/>
      <c r="S31" s="67"/>
      <c r="T31" s="67"/>
      <c r="U31" s="67"/>
      <c r="V31" s="67"/>
      <c r="W31" s="67"/>
      <c r="X31" s="128"/>
      <c r="Y31" s="134"/>
      <c r="Z31" s="128"/>
      <c r="AA31" s="139"/>
      <c r="AB31" s="139"/>
      <c r="AC31" s="139"/>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row>
    <row r="32" spans="2:107" ht="25" customHeight="1">
      <c r="B32" s="15"/>
      <c r="C32" s="15"/>
      <c r="D32" s="547" t="s">
        <v>45</v>
      </c>
      <c r="E32" s="547"/>
      <c r="F32" s="547"/>
      <c r="G32" s="547"/>
      <c r="H32" s="547"/>
      <c r="I32" s="547"/>
      <c r="J32" s="547"/>
      <c r="K32" s="547"/>
      <c r="L32" s="547"/>
      <c r="M32" s="547"/>
      <c r="N32" s="547"/>
      <c r="O32" s="453"/>
      <c r="P32" s="453"/>
      <c r="Q32" s="453"/>
      <c r="R32" s="453"/>
      <c r="S32" s="67"/>
      <c r="T32" s="67"/>
      <c r="U32" s="67"/>
      <c r="V32" s="67"/>
      <c r="W32" s="67"/>
      <c r="X32" s="128"/>
      <c r="Y32" s="134"/>
      <c r="Z32" s="128"/>
      <c r="AA32" s="139"/>
      <c r="AB32" s="139"/>
      <c r="AC32" s="139"/>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row>
    <row r="33" spans="2:107" ht="25" customHeight="1">
      <c r="B33" s="15"/>
      <c r="C33" s="15"/>
      <c r="D33" s="547" t="s">
        <v>46</v>
      </c>
      <c r="E33" s="547"/>
      <c r="F33" s="547"/>
      <c r="G33" s="547"/>
      <c r="H33" s="547"/>
      <c r="I33" s="547"/>
      <c r="J33" s="547"/>
      <c r="K33" s="547"/>
      <c r="L33" s="547"/>
      <c r="M33" s="547"/>
      <c r="N33" s="547"/>
      <c r="O33" s="453"/>
      <c r="P33" s="453"/>
      <c r="Q33" s="453"/>
      <c r="R33" s="453"/>
      <c r="S33" s="67"/>
      <c r="T33" s="67"/>
      <c r="U33" s="67"/>
      <c r="V33" s="67"/>
      <c r="W33" s="67"/>
      <c r="X33" s="128"/>
      <c r="Y33" s="134"/>
      <c r="Z33" s="128"/>
      <c r="AA33" s="139"/>
      <c r="AB33" s="139"/>
      <c r="AC33" s="139"/>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row>
    <row r="34" spans="2:107" ht="25" customHeight="1">
      <c r="B34" s="15"/>
      <c r="C34" s="15"/>
      <c r="D34" s="547" t="s">
        <v>47</v>
      </c>
      <c r="E34" s="547"/>
      <c r="F34" s="547"/>
      <c r="G34" s="547"/>
      <c r="H34" s="547"/>
      <c r="I34" s="547"/>
      <c r="J34" s="547"/>
      <c r="K34" s="547"/>
      <c r="L34" s="547"/>
      <c r="M34" s="547"/>
      <c r="N34" s="547"/>
      <c r="O34" s="453">
        <v>210</v>
      </c>
      <c r="P34" s="453"/>
      <c r="Q34" s="453"/>
      <c r="R34" s="453"/>
      <c r="S34" s="67"/>
      <c r="T34" s="67"/>
      <c r="U34" s="67"/>
      <c r="V34" s="67"/>
      <c r="W34" s="67"/>
      <c r="X34" s="128"/>
      <c r="Y34" s="134"/>
      <c r="Z34" s="128"/>
      <c r="AA34" s="139"/>
      <c r="AB34" s="139"/>
      <c r="AC34" s="139"/>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row>
    <row r="35" spans="2:107" ht="25" customHeight="1">
      <c r="B35" s="15"/>
      <c r="C35" s="15"/>
      <c r="D35" s="547" t="s">
        <v>55</v>
      </c>
      <c r="E35" s="547"/>
      <c r="F35" s="547"/>
      <c r="G35" s="547"/>
      <c r="H35" s="547"/>
      <c r="I35" s="547"/>
      <c r="J35" s="547"/>
      <c r="K35" s="547"/>
      <c r="L35" s="547"/>
      <c r="M35" s="547"/>
      <c r="N35" s="547"/>
      <c r="O35" s="453"/>
      <c r="P35" s="453"/>
      <c r="Q35" s="453"/>
      <c r="R35" s="453"/>
      <c r="S35" s="67"/>
      <c r="T35" s="67"/>
      <c r="U35" s="67"/>
      <c r="V35" s="67"/>
      <c r="W35" s="67"/>
      <c r="X35" s="128"/>
      <c r="Y35" s="134"/>
      <c r="Z35" s="128"/>
      <c r="AA35" s="139"/>
      <c r="AB35" s="139"/>
      <c r="AC35" s="139"/>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row>
    <row r="36" spans="2:107" ht="25" customHeight="1">
      <c r="B36" s="15"/>
      <c r="C36" s="15"/>
      <c r="D36" s="547" t="s">
        <v>56</v>
      </c>
      <c r="E36" s="547"/>
      <c r="F36" s="547"/>
      <c r="G36" s="547"/>
      <c r="H36" s="547"/>
      <c r="I36" s="547"/>
      <c r="J36" s="547"/>
      <c r="K36" s="547"/>
      <c r="L36" s="547"/>
      <c r="M36" s="547"/>
      <c r="N36" s="547"/>
      <c r="O36" s="453"/>
      <c r="P36" s="453"/>
      <c r="Q36" s="453"/>
      <c r="R36" s="453"/>
      <c r="S36" s="67"/>
      <c r="T36" s="67"/>
      <c r="U36" s="67"/>
      <c r="V36" s="67"/>
      <c r="W36" s="67"/>
      <c r="X36" s="128"/>
      <c r="Y36" s="134"/>
      <c r="Z36" s="128"/>
      <c r="AA36" s="139"/>
      <c r="AB36" s="139"/>
      <c r="AC36" s="139"/>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row>
    <row r="37" spans="2:107" ht="25" customHeight="1">
      <c r="B37" s="15"/>
      <c r="C37" s="15"/>
      <c r="D37" s="547" t="s">
        <v>57</v>
      </c>
      <c r="E37" s="547"/>
      <c r="F37" s="547"/>
      <c r="G37" s="547"/>
      <c r="H37" s="547"/>
      <c r="I37" s="547"/>
      <c r="J37" s="547"/>
      <c r="K37" s="547"/>
      <c r="L37" s="547"/>
      <c r="M37" s="547"/>
      <c r="N37" s="547"/>
      <c r="O37" s="453">
        <v>2162</v>
      </c>
      <c r="P37" s="453"/>
      <c r="Q37" s="453"/>
      <c r="R37" s="453"/>
      <c r="S37" s="67"/>
      <c r="T37" s="67"/>
      <c r="U37" s="67"/>
      <c r="V37" s="67"/>
      <c r="W37" s="67"/>
      <c r="X37" s="128"/>
      <c r="Y37" s="134"/>
      <c r="Z37" s="128"/>
      <c r="AA37" s="139"/>
      <c r="AB37" s="139"/>
      <c r="AC37" s="139"/>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row>
    <row r="38" spans="2:107" ht="25" customHeight="1">
      <c r="B38" s="15"/>
      <c r="C38" s="15"/>
      <c r="D38" s="547" t="s">
        <v>58</v>
      </c>
      <c r="E38" s="547"/>
      <c r="F38" s="547"/>
      <c r="G38" s="547"/>
      <c r="H38" s="547"/>
      <c r="I38" s="547"/>
      <c r="J38" s="547"/>
      <c r="K38" s="547"/>
      <c r="L38" s="547"/>
      <c r="M38" s="547"/>
      <c r="N38" s="547"/>
      <c r="O38" s="453"/>
      <c r="P38" s="453"/>
      <c r="Q38" s="453"/>
      <c r="R38" s="453"/>
      <c r="S38" s="67"/>
      <c r="T38" s="67"/>
      <c r="U38" s="67"/>
      <c r="V38" s="67"/>
      <c r="W38" s="67"/>
      <c r="X38" s="128"/>
      <c r="Y38" s="134"/>
      <c r="Z38" s="128"/>
      <c r="AA38" s="139"/>
      <c r="AB38" s="139"/>
      <c r="AC38" s="139"/>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row>
    <row r="39" spans="2:107" ht="25" customHeight="1">
      <c r="B39" s="15"/>
      <c r="C39" s="15"/>
      <c r="D39" s="547"/>
      <c r="E39" s="547"/>
      <c r="F39" s="547"/>
      <c r="G39" s="547"/>
      <c r="H39" s="547"/>
      <c r="I39" s="547"/>
      <c r="J39" s="547"/>
      <c r="K39" s="547"/>
      <c r="L39" s="547"/>
      <c r="M39" s="547"/>
      <c r="N39" s="547"/>
      <c r="O39" s="452"/>
      <c r="P39" s="452"/>
      <c r="Q39" s="452"/>
      <c r="R39" s="452"/>
      <c r="S39" s="67"/>
      <c r="T39" s="67"/>
      <c r="U39" s="67"/>
      <c r="V39" s="67"/>
      <c r="W39" s="67"/>
      <c r="X39" s="128"/>
      <c r="Y39" s="134"/>
      <c r="Z39" s="128"/>
      <c r="AA39" s="139"/>
      <c r="AB39" s="139"/>
      <c r="AC39" s="139"/>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row>
    <row r="40" spans="2:107" ht="25" customHeight="1">
      <c r="B40" s="15"/>
      <c r="C40" s="15"/>
      <c r="D40" s="547"/>
      <c r="E40" s="547"/>
      <c r="F40" s="547"/>
      <c r="G40" s="547"/>
      <c r="H40" s="547"/>
      <c r="I40" s="547"/>
      <c r="J40" s="547"/>
      <c r="K40" s="547"/>
      <c r="L40" s="547"/>
      <c r="M40" s="547"/>
      <c r="N40" s="547"/>
      <c r="O40" s="452"/>
      <c r="P40" s="452"/>
      <c r="Q40" s="452"/>
      <c r="R40" s="452"/>
      <c r="S40" s="67"/>
      <c r="T40" s="67"/>
      <c r="U40" s="67"/>
      <c r="V40" s="67"/>
      <c r="W40" s="67"/>
      <c r="X40" s="128"/>
      <c r="Y40" s="134"/>
      <c r="Z40" s="128"/>
      <c r="AA40" s="139"/>
      <c r="AB40" s="139"/>
      <c r="AC40" s="139"/>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row>
    <row r="41" spans="2:107" ht="25" customHeight="1">
      <c r="B41" s="15"/>
      <c r="C41" s="15"/>
      <c r="D41" s="547"/>
      <c r="E41" s="547"/>
      <c r="F41" s="547"/>
      <c r="G41" s="547"/>
      <c r="H41" s="547"/>
      <c r="I41" s="547"/>
      <c r="J41" s="547"/>
      <c r="K41" s="547"/>
      <c r="L41" s="547"/>
      <c r="M41" s="547"/>
      <c r="N41" s="547"/>
      <c r="O41" s="452"/>
      <c r="P41" s="452"/>
      <c r="Q41" s="452"/>
      <c r="R41" s="452"/>
      <c r="S41" s="67"/>
      <c r="T41" s="67"/>
      <c r="U41" s="67"/>
      <c r="V41" s="67"/>
      <c r="W41" s="67"/>
      <c r="X41" s="128"/>
      <c r="Y41" s="134"/>
      <c r="Z41" s="128"/>
      <c r="AA41" s="139"/>
      <c r="AB41" s="139"/>
      <c r="AC41" s="139"/>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row>
    <row r="42" spans="2:107" ht="25" customHeight="1">
      <c r="B42" s="15"/>
      <c r="C42" s="15"/>
      <c r="D42" s="547"/>
      <c r="E42" s="547"/>
      <c r="F42" s="547"/>
      <c r="G42" s="547"/>
      <c r="H42" s="547"/>
      <c r="I42" s="547"/>
      <c r="J42" s="547"/>
      <c r="K42" s="547"/>
      <c r="L42" s="547"/>
      <c r="M42" s="547"/>
      <c r="N42" s="547"/>
      <c r="O42" s="452"/>
      <c r="P42" s="452"/>
      <c r="Q42" s="452"/>
      <c r="R42" s="452"/>
      <c r="S42" s="67"/>
      <c r="T42" s="67"/>
      <c r="U42" s="67"/>
      <c r="V42" s="67"/>
      <c r="W42" s="67"/>
      <c r="X42" s="128"/>
      <c r="Y42" s="134"/>
      <c r="Z42" s="128"/>
      <c r="AA42" s="139"/>
      <c r="AB42" s="139"/>
      <c r="AC42" s="139"/>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row>
    <row r="43" spans="2:107" ht="25" customHeight="1">
      <c r="B43" s="15"/>
      <c r="C43" s="15"/>
      <c r="D43" s="547"/>
      <c r="E43" s="547"/>
      <c r="F43" s="547"/>
      <c r="G43" s="547"/>
      <c r="H43" s="547"/>
      <c r="I43" s="547"/>
      <c r="J43" s="547"/>
      <c r="K43" s="547"/>
      <c r="L43" s="547"/>
      <c r="M43" s="547"/>
      <c r="N43" s="547"/>
      <c r="O43" s="452"/>
      <c r="P43" s="452"/>
      <c r="Q43" s="452"/>
      <c r="R43" s="452"/>
      <c r="S43" s="67"/>
      <c r="T43" s="67"/>
      <c r="U43" s="67"/>
      <c r="V43" s="67"/>
      <c r="W43" s="67"/>
      <c r="X43" s="128"/>
      <c r="Y43" s="134"/>
      <c r="Z43" s="128"/>
      <c r="AA43" s="139"/>
      <c r="AB43" s="139"/>
      <c r="AC43" s="139"/>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row>
    <row r="44" spans="2:107" ht="25" customHeight="1">
      <c r="B44" s="15"/>
      <c r="C44" s="15"/>
      <c r="D44" s="547" t="s">
        <v>48</v>
      </c>
      <c r="E44" s="547"/>
      <c r="F44" s="547"/>
      <c r="G44" s="547"/>
      <c r="H44" s="547"/>
      <c r="I44" s="547"/>
      <c r="J44" s="547"/>
      <c r="K44" s="547"/>
      <c r="L44" s="547"/>
      <c r="M44" s="547"/>
      <c r="N44" s="547"/>
      <c r="O44" s="456"/>
      <c r="P44" s="456"/>
      <c r="Q44" s="456"/>
      <c r="R44" s="456"/>
      <c r="S44" s="67"/>
      <c r="T44" s="67"/>
      <c r="U44" s="67"/>
      <c r="V44" s="67"/>
      <c r="W44" s="67"/>
      <c r="X44" s="128"/>
      <c r="Y44" s="134"/>
      <c r="Z44" s="128"/>
      <c r="AA44" s="135" t="s">
        <v>137</v>
      </c>
      <c r="AB44" s="135" t="s">
        <v>138</v>
      </c>
      <c r="AC44" s="216" t="s">
        <v>141</v>
      </c>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row>
    <row r="45" spans="2:107" ht="25" customHeight="1">
      <c r="B45" s="15"/>
      <c r="C45" s="15"/>
      <c r="D45" s="451" t="s">
        <v>30</v>
      </c>
      <c r="E45" s="451"/>
      <c r="F45" s="451"/>
      <c r="G45" s="451"/>
      <c r="H45" s="451"/>
      <c r="I45" s="451"/>
      <c r="J45" s="451"/>
      <c r="K45" s="451"/>
      <c r="L45" s="451"/>
      <c r="M45" s="451"/>
      <c r="N45" s="451"/>
      <c r="O45" s="451"/>
      <c r="P45" s="451"/>
      <c r="Q45" s="451"/>
      <c r="R45" s="451"/>
      <c r="S45" s="451"/>
      <c r="T45" s="460">
        <v>25125</v>
      </c>
      <c r="U45" s="460"/>
      <c r="V45" s="460"/>
      <c r="W45" s="460"/>
      <c r="X45" s="128"/>
      <c r="Y45" s="136" t="str">
        <f>IF(AND(-AC45&lt;=(T45-AA45),(T45-AA45)&lt;=AC45,T45&lt;&gt;""),"OK","NG")</f>
        <v>OK</v>
      </c>
      <c r="Z45" s="128"/>
      <c r="AA45" s="137">
        <f>SUM(O20:R44)</f>
        <v>25125</v>
      </c>
      <c r="AB45" s="137">
        <f>T45-AA45</f>
        <v>0</v>
      </c>
      <c r="AC45" s="138">
        <f>COUNTA(O20:R44)-COUNTIF(O20:R44,"=0")</f>
        <v>10</v>
      </c>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row>
    <row r="46" spans="2:107" ht="25" customHeight="1">
      <c r="B46" s="15"/>
      <c r="C46" s="15"/>
      <c r="D46" s="451"/>
      <c r="E46" s="451"/>
      <c r="F46" s="451"/>
      <c r="G46" s="451"/>
      <c r="H46" s="451"/>
      <c r="I46" s="451"/>
      <c r="J46" s="451"/>
      <c r="K46" s="451"/>
      <c r="L46" s="451"/>
      <c r="M46" s="451"/>
      <c r="N46" s="451"/>
      <c r="O46" s="451"/>
      <c r="P46" s="451"/>
      <c r="Q46" s="451"/>
      <c r="R46" s="451"/>
      <c r="S46" s="451"/>
      <c r="T46" s="457"/>
      <c r="U46" s="457"/>
      <c r="V46" s="457"/>
      <c r="W46" s="457"/>
      <c r="X46" s="128"/>
      <c r="Y46" s="141"/>
      <c r="Z46" s="128"/>
      <c r="AA46" s="139"/>
      <c r="AB46" s="139"/>
      <c r="AC46" s="139"/>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row>
    <row r="47" spans="2:107" ht="25" customHeight="1">
      <c r="B47" s="15"/>
      <c r="C47" s="15"/>
      <c r="D47" s="451"/>
      <c r="E47" s="451"/>
      <c r="F47" s="451"/>
      <c r="G47" s="451"/>
      <c r="H47" s="451"/>
      <c r="I47" s="451"/>
      <c r="J47" s="451"/>
      <c r="K47" s="451"/>
      <c r="L47" s="451"/>
      <c r="M47" s="451"/>
      <c r="N47" s="451"/>
      <c r="O47" s="451"/>
      <c r="P47" s="451"/>
      <c r="Q47" s="451"/>
      <c r="R47" s="451"/>
      <c r="S47" s="451"/>
      <c r="T47" s="458"/>
      <c r="U47" s="458"/>
      <c r="V47" s="458"/>
      <c r="W47" s="458"/>
      <c r="X47" s="128"/>
      <c r="Y47" s="141"/>
      <c r="Z47" s="128"/>
      <c r="AA47" s="139"/>
      <c r="AB47" s="139"/>
      <c r="AC47" s="139"/>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row>
    <row r="48" spans="2:107" ht="25" customHeight="1">
      <c r="B48" s="15"/>
      <c r="C48" s="15"/>
      <c r="D48" s="451"/>
      <c r="E48" s="451"/>
      <c r="F48" s="451"/>
      <c r="G48" s="451"/>
      <c r="H48" s="451"/>
      <c r="I48" s="451"/>
      <c r="J48" s="451"/>
      <c r="K48" s="451"/>
      <c r="L48" s="451"/>
      <c r="M48" s="451"/>
      <c r="N48" s="451"/>
      <c r="O48" s="451"/>
      <c r="P48" s="451"/>
      <c r="Q48" s="451"/>
      <c r="R48" s="451"/>
      <c r="S48" s="451"/>
      <c r="T48" s="458"/>
      <c r="U48" s="458"/>
      <c r="V48" s="458"/>
      <c r="W48" s="458"/>
      <c r="X48" s="128"/>
      <c r="Y48" s="141"/>
      <c r="Z48" s="128"/>
      <c r="AA48" s="139"/>
      <c r="AB48" s="139"/>
      <c r="AC48" s="139"/>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row>
    <row r="49" spans="2:107" ht="25" customHeight="1">
      <c r="B49" s="15"/>
      <c r="C49" s="15"/>
      <c r="D49" s="451"/>
      <c r="E49" s="451"/>
      <c r="F49" s="451"/>
      <c r="G49" s="451"/>
      <c r="H49" s="451"/>
      <c r="I49" s="451"/>
      <c r="J49" s="451"/>
      <c r="K49" s="451"/>
      <c r="L49" s="451"/>
      <c r="M49" s="451"/>
      <c r="N49" s="451"/>
      <c r="O49" s="451"/>
      <c r="P49" s="451"/>
      <c r="Q49" s="451"/>
      <c r="R49" s="451"/>
      <c r="S49" s="451"/>
      <c r="T49" s="458"/>
      <c r="U49" s="458"/>
      <c r="V49" s="458"/>
      <c r="W49" s="458"/>
      <c r="X49" s="128"/>
      <c r="Y49" s="141"/>
      <c r="Z49" s="128"/>
      <c r="AA49" s="135" t="s">
        <v>139</v>
      </c>
      <c r="AB49" s="135" t="s">
        <v>140</v>
      </c>
      <c r="AC49" s="216" t="s">
        <v>141</v>
      </c>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row>
    <row r="50" spans="2:107" ht="25" customHeight="1" thickBot="1">
      <c r="B50" s="15"/>
      <c r="C50" s="15"/>
      <c r="D50" s="451" t="s">
        <v>31</v>
      </c>
      <c r="E50" s="451"/>
      <c r="F50" s="451"/>
      <c r="G50" s="451"/>
      <c r="H50" s="451"/>
      <c r="I50" s="451"/>
      <c r="J50" s="451"/>
      <c r="K50" s="451"/>
      <c r="L50" s="451"/>
      <c r="M50" s="451"/>
      <c r="N50" s="451"/>
      <c r="O50" s="451"/>
      <c r="P50" s="451"/>
      <c r="Q50" s="451"/>
      <c r="R50" s="451"/>
      <c r="S50" s="451"/>
      <c r="T50" s="459">
        <f>'財務事項一覧表（法人）'!AC20</f>
        <v>303646</v>
      </c>
      <c r="U50" s="549"/>
      <c r="V50" s="549"/>
      <c r="W50" s="549"/>
      <c r="X50" s="128"/>
      <c r="Y50" s="136" t="str">
        <f>IF(AND(-AC50&lt;=(T50-AA50),(T50-AA50)&lt;=AC50,T50&lt;&gt;""),"OK","NG")</f>
        <v>OK</v>
      </c>
      <c r="Z50" s="128"/>
      <c r="AA50" s="137">
        <f>T13+T17+T18+T45+T46+T47+T48+T49</f>
        <v>303646</v>
      </c>
      <c r="AB50" s="137">
        <f>T50-AA50</f>
        <v>0</v>
      </c>
      <c r="AC50" s="138">
        <f>COUNTA(T13)-COUNTIF(T13,"=0")+COUNTA(T17)-COUNTIF(T17,"=0")+COUNTA(T18)-COUNTIF(T18,"=0")+COUNTA(T45)-COUNTIF(T45,"=0")</f>
        <v>4</v>
      </c>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row>
    <row r="51" spans="2:107" ht="30" customHeight="1" thickTop="1">
      <c r="B51" s="16"/>
      <c r="C51" s="16"/>
      <c r="D51" s="16"/>
      <c r="E51" s="16"/>
      <c r="F51" s="16"/>
      <c r="G51" s="16"/>
      <c r="H51" s="16"/>
      <c r="I51" s="16"/>
      <c r="J51" s="16"/>
      <c r="K51" s="16"/>
      <c r="L51" s="16"/>
      <c r="M51" s="16"/>
      <c r="N51" s="16"/>
      <c r="O51" s="22"/>
      <c r="P51" s="22"/>
      <c r="Q51" s="22"/>
      <c r="R51" s="22"/>
      <c r="S51" s="16"/>
      <c r="X51" s="128"/>
      <c r="Y51" s="136" t="str">
        <f>IF(AND(0&lt;=(AA52-T50),(AA52-T50)&lt;=0,T50&lt;&gt;""),"OK","NG")</f>
        <v>OK</v>
      </c>
      <c r="Z51" s="128"/>
      <c r="AA51" s="455" t="s">
        <v>101</v>
      </c>
      <c r="AB51" s="543"/>
      <c r="AC51" s="544"/>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row>
    <row r="52" spans="2:107" ht="14.15" customHeight="1">
      <c r="B52" s="25" t="s">
        <v>33</v>
      </c>
      <c r="C52" s="25"/>
      <c r="D52" s="25"/>
      <c r="E52" s="25"/>
      <c r="F52" s="25"/>
      <c r="G52" s="25"/>
      <c r="H52" s="25"/>
      <c r="I52" s="25"/>
      <c r="J52" s="25"/>
      <c r="K52" s="25"/>
      <c r="L52" s="25"/>
      <c r="M52" s="25"/>
      <c r="N52" s="25"/>
      <c r="O52" s="25"/>
      <c r="P52" s="25"/>
      <c r="Q52" s="25"/>
      <c r="R52" s="25"/>
      <c r="S52" s="25"/>
      <c r="T52" s="25"/>
      <c r="U52" s="25"/>
      <c r="V52" s="25"/>
      <c r="W52" s="25"/>
      <c r="X52" s="128"/>
      <c r="Y52" s="142"/>
      <c r="Z52" s="128"/>
      <c r="AA52" s="454">
        <f>'財務事項一覧表（法人）'!AC20</f>
        <v>303646</v>
      </c>
      <c r="AB52" s="545"/>
      <c r="AC52" s="545"/>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row>
    <row r="53" spans="2:107" ht="14.15" customHeight="1">
      <c r="C53" s="17" t="s">
        <v>100</v>
      </c>
      <c r="X53" s="128"/>
      <c r="Y53" s="143"/>
      <c r="Z53" s="128"/>
      <c r="AA53" s="545"/>
      <c r="AB53" s="545"/>
      <c r="AC53" s="545"/>
      <c r="AD53" s="546"/>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row>
    <row r="54" spans="2:107" ht="14.15" customHeight="1">
      <c r="C54" s="18" t="s">
        <v>59</v>
      </c>
      <c r="X54" s="128"/>
      <c r="Y54" s="143"/>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row>
    <row r="55" spans="2:107" ht="14.15" customHeight="1">
      <c r="C55" s="25" t="s">
        <v>32</v>
      </c>
      <c r="X55" s="128"/>
      <c r="Y55" s="143"/>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row>
    <row r="56" spans="2:107" ht="14.15" customHeight="1">
      <c r="X56" s="128"/>
      <c r="Y56" s="143"/>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row>
    <row r="57" spans="2:107" ht="14.15" customHeight="1">
      <c r="X57" s="128"/>
      <c r="Y57" s="143"/>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row>
    <row r="58" spans="2:107" ht="14.15" customHeight="1">
      <c r="X58" s="128"/>
      <c r="Y58" s="143"/>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row>
    <row r="59" spans="2:107" ht="14.15" customHeight="1">
      <c r="X59" s="128"/>
      <c r="Y59" s="143"/>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row>
    <row r="60" spans="2:107" ht="14.15" customHeight="1">
      <c r="X60" s="128"/>
      <c r="Y60" s="143"/>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row>
    <row r="61" spans="2:107" ht="14.15" customHeight="1">
      <c r="X61" s="128"/>
      <c r="Y61" s="143"/>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row>
    <row r="62" spans="2:107" ht="14.15" customHeight="1">
      <c r="X62" s="128"/>
      <c r="Y62" s="143"/>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row>
    <row r="63" spans="2:107" ht="14.15" customHeight="1"/>
    <row r="64" spans="2:107" ht="14.15" customHeight="1"/>
    <row r="65" spans="3:3" ht="14.15" customHeight="1"/>
    <row r="66" spans="3:3" ht="14.15" customHeight="1">
      <c r="C66" s="20"/>
    </row>
    <row r="67" spans="3:3">
      <c r="C67" s="20"/>
    </row>
    <row r="70" spans="3:3">
      <c r="C70" s="20"/>
    </row>
    <row r="72" spans="3:3">
      <c r="C72" s="20"/>
    </row>
    <row r="73" spans="3:3">
      <c r="C73" s="20"/>
    </row>
    <row r="76" spans="3:3">
      <c r="C76" s="21"/>
    </row>
    <row r="77" spans="3:3">
      <c r="C77" s="20"/>
    </row>
    <row r="79" spans="3:3">
      <c r="C79" s="20"/>
    </row>
    <row r="83" spans="3:3">
      <c r="C83" s="20"/>
    </row>
    <row r="84" spans="3:3">
      <c r="C84" s="20"/>
    </row>
    <row r="85" spans="3:3">
      <c r="C85" s="20"/>
    </row>
    <row r="87" spans="3:3">
      <c r="C87" s="20"/>
    </row>
    <row r="89" spans="3:3">
      <c r="C89" s="20"/>
    </row>
    <row r="90" spans="3:3">
      <c r="C90" s="20"/>
    </row>
    <row r="92" spans="3:3">
      <c r="C92" s="20"/>
    </row>
    <row r="93" spans="3:3">
      <c r="C93" s="20"/>
    </row>
    <row r="95" spans="3:3">
      <c r="C95" s="20"/>
    </row>
    <row r="97" spans="3:3">
      <c r="C97" s="20"/>
    </row>
    <row r="99" spans="3:3">
      <c r="C99" s="20"/>
    </row>
    <row r="101" spans="3:3">
      <c r="C101" s="20"/>
    </row>
    <row r="102" spans="3:3">
      <c r="C102" s="20"/>
    </row>
    <row r="103" spans="3:3">
      <c r="C103" s="20"/>
    </row>
    <row r="104" spans="3:3">
      <c r="C104" s="20"/>
    </row>
    <row r="106" spans="3:3">
      <c r="C106" s="20"/>
    </row>
    <row r="108" spans="3:3">
      <c r="C108" s="20"/>
    </row>
    <row r="109" spans="3:3">
      <c r="C109" s="20"/>
    </row>
    <row r="110" spans="3:3">
      <c r="C110" s="20"/>
    </row>
    <row r="112" spans="3:3">
      <c r="C112" s="20"/>
    </row>
  </sheetData>
  <sheetProtection sheet="1" selectLockedCells="1"/>
  <mergeCells count="90">
    <mergeCell ref="D33:N33"/>
    <mergeCell ref="O33:R33"/>
    <mergeCell ref="O32:R32"/>
    <mergeCell ref="O27:R27"/>
    <mergeCell ref="O26:R26"/>
    <mergeCell ref="O25:R25"/>
    <mergeCell ref="O31:R31"/>
    <mergeCell ref="O28:R28"/>
    <mergeCell ref="O29:R29"/>
    <mergeCell ref="D23:N23"/>
    <mergeCell ref="O23:R23"/>
    <mergeCell ref="D31:N31"/>
    <mergeCell ref="D32:N32"/>
    <mergeCell ref="D24:N24"/>
    <mergeCell ref="D27:N27"/>
    <mergeCell ref="D28:N28"/>
    <mergeCell ref="D29:N29"/>
    <mergeCell ref="D26:N26"/>
    <mergeCell ref="D25:N25"/>
    <mergeCell ref="D13:S13"/>
    <mergeCell ref="D16:N16"/>
    <mergeCell ref="O16:R16"/>
    <mergeCell ref="D21:N21"/>
    <mergeCell ref="D22:N22"/>
    <mergeCell ref="O22:R22"/>
    <mergeCell ref="O21:R21"/>
    <mergeCell ref="B1:W1"/>
    <mergeCell ref="D12:N12"/>
    <mergeCell ref="O12:R12"/>
    <mergeCell ref="B18:S18"/>
    <mergeCell ref="T18:W18"/>
    <mergeCell ref="O8:R8"/>
    <mergeCell ref="B3:I4"/>
    <mergeCell ref="D8:N8"/>
    <mergeCell ref="P6:W6"/>
    <mergeCell ref="B2:W2"/>
    <mergeCell ref="T14:W14"/>
    <mergeCell ref="T13:W13"/>
    <mergeCell ref="D9:N9"/>
    <mergeCell ref="D10:N10"/>
    <mergeCell ref="D11:N11"/>
    <mergeCell ref="O10:R10"/>
    <mergeCell ref="T48:W48"/>
    <mergeCell ref="O38:R38"/>
    <mergeCell ref="T49:W49"/>
    <mergeCell ref="D15:N15"/>
    <mergeCell ref="O15:R15"/>
    <mergeCell ref="D45:S45"/>
    <mergeCell ref="D38:N38"/>
    <mergeCell ref="D20:N20"/>
    <mergeCell ref="O20:R20"/>
    <mergeCell ref="D46:S46"/>
    <mergeCell ref="D44:N44"/>
    <mergeCell ref="T45:W45"/>
    <mergeCell ref="D34:N34"/>
    <mergeCell ref="D35:N35"/>
    <mergeCell ref="D36:N36"/>
    <mergeCell ref="D37:N37"/>
    <mergeCell ref="AA52:AC53"/>
    <mergeCell ref="D43:N43"/>
    <mergeCell ref="AA51:AC51"/>
    <mergeCell ref="T17:W17"/>
    <mergeCell ref="D17:S17"/>
    <mergeCell ref="O44:R44"/>
    <mergeCell ref="D49:S49"/>
    <mergeCell ref="T46:W46"/>
    <mergeCell ref="T47:W47"/>
    <mergeCell ref="O41:R41"/>
    <mergeCell ref="O42:R42"/>
    <mergeCell ref="T50:W50"/>
    <mergeCell ref="D47:S47"/>
    <mergeCell ref="D48:S48"/>
    <mergeCell ref="O43:R43"/>
    <mergeCell ref="D50:S50"/>
    <mergeCell ref="AA3:AA4"/>
    <mergeCell ref="D39:N39"/>
    <mergeCell ref="D40:N40"/>
    <mergeCell ref="D41:N41"/>
    <mergeCell ref="D42:N42"/>
    <mergeCell ref="O39:R39"/>
    <mergeCell ref="O40:R40"/>
    <mergeCell ref="D30:N30"/>
    <mergeCell ref="O30:R30"/>
    <mergeCell ref="O34:R34"/>
    <mergeCell ref="O35:R35"/>
    <mergeCell ref="O37:R37"/>
    <mergeCell ref="O36:R36"/>
    <mergeCell ref="O24:R24"/>
    <mergeCell ref="O11:R11"/>
    <mergeCell ref="O9:R9"/>
  </mergeCells>
  <phoneticPr fontId="20"/>
  <conditionalFormatting sqref="B51:S51 AD53 AA52 B7:Y50">
    <cfRule type="cellIs" dxfId="5" priority="3" stopIfTrue="1" operator="equal">
      <formula>"OK"</formula>
    </cfRule>
  </conditionalFormatting>
  <conditionalFormatting sqref="Y51">
    <cfRule type="cellIs" dxfId="4" priority="2" stopIfTrue="1" operator="equal">
      <formula>"OK"</formula>
    </cfRule>
  </conditionalFormatting>
  <conditionalFormatting sqref="Y3:Y4">
    <cfRule type="cellIs" dxfId="3" priority="1" stopIfTrue="1" operator="equal">
      <formula>"OK"</formula>
    </cfRule>
  </conditionalFormatting>
  <pageMargins left="0.78740157480314965" right="0.51181102362204722" top="0.98425196850393704" bottom="0.98425196850393704" header="0.51181102362204722" footer="0.51181102362204722"/>
  <pageSetup paperSize="9" scale="75" orientation="portrait" blackAndWhite="1" cellComments="asDisplayed"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C59"/>
  <sheetViews>
    <sheetView showZeros="0" view="pageBreakPreview" zoomScaleNormal="100" zoomScaleSheetLayoutView="100" workbookViewId="0">
      <selection activeCell="J3" sqref="J3"/>
    </sheetView>
  </sheetViews>
  <sheetFormatPr defaultColWidth="3.6328125" defaultRowHeight="13"/>
  <cols>
    <col min="1" max="1" width="2.7265625" style="14" customWidth="1"/>
    <col min="2" max="2" width="1.7265625" style="14" customWidth="1"/>
    <col min="3" max="3" width="2.6328125" style="14" customWidth="1"/>
    <col min="4" max="9" width="3.6328125" style="14" customWidth="1"/>
    <col min="10" max="10" width="2.6328125" style="14" customWidth="1"/>
    <col min="11" max="11" width="4.6328125" style="14" customWidth="1"/>
    <col min="12" max="23" width="3.6328125" style="14" customWidth="1"/>
    <col min="24" max="24" width="4.08984375" style="26" customWidth="1"/>
    <col min="25" max="25" width="0.7265625" style="14" customWidth="1"/>
    <col min="26" max="26" width="3.6328125" style="14"/>
    <col min="27" max="27" width="10.6328125" style="14" customWidth="1"/>
    <col min="28" max="28" width="18.6328125" style="14" customWidth="1"/>
    <col min="29" max="29" width="10.6328125" style="14" customWidth="1"/>
    <col min="30" max="16384" width="3.6328125" style="14"/>
  </cols>
  <sheetData>
    <row r="1" spans="1:107" ht="27" customHeight="1">
      <c r="A1" s="13"/>
      <c r="B1" s="465" t="s">
        <v>217</v>
      </c>
      <c r="C1" s="461"/>
      <c r="D1" s="461"/>
      <c r="E1" s="461"/>
      <c r="F1" s="461"/>
      <c r="G1" s="461"/>
      <c r="H1" s="461"/>
      <c r="I1" s="461"/>
      <c r="J1" s="461"/>
      <c r="K1" s="461"/>
      <c r="L1" s="461"/>
      <c r="M1" s="461"/>
      <c r="N1" s="461"/>
      <c r="O1" s="461"/>
      <c r="P1" s="461"/>
      <c r="Q1" s="461"/>
      <c r="R1" s="461"/>
      <c r="S1" s="461"/>
      <c r="T1" s="461"/>
      <c r="U1" s="461"/>
      <c r="V1" s="461"/>
      <c r="W1" s="461"/>
      <c r="X1" s="127"/>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row>
    <row r="2" spans="1:107" ht="45" customHeight="1">
      <c r="B2" s="466" t="s">
        <v>222</v>
      </c>
      <c r="C2" s="466"/>
      <c r="D2" s="466"/>
      <c r="E2" s="466"/>
      <c r="F2" s="466"/>
      <c r="G2" s="466"/>
      <c r="H2" s="466"/>
      <c r="I2" s="466"/>
      <c r="J2" s="466"/>
      <c r="K2" s="466"/>
      <c r="L2" s="466"/>
      <c r="M2" s="466"/>
      <c r="N2" s="466"/>
      <c r="O2" s="466"/>
      <c r="P2" s="466"/>
      <c r="Q2" s="466"/>
      <c r="R2" s="466"/>
      <c r="S2" s="466"/>
      <c r="T2" s="466"/>
      <c r="U2" s="466"/>
      <c r="V2" s="466"/>
      <c r="W2" s="466"/>
      <c r="X2" s="129"/>
      <c r="Y2" s="128"/>
      <c r="Z2" s="128"/>
      <c r="AA2" s="128"/>
      <c r="AB2" s="128"/>
      <c r="AC2" s="130" t="s">
        <v>152</v>
      </c>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row>
    <row r="3" spans="1:107" ht="14.15" customHeight="1">
      <c r="X3" s="143"/>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row>
    <row r="4" spans="1:107" ht="14.15" customHeight="1">
      <c r="X4" s="143"/>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row>
    <row r="5" spans="1:107" ht="14.15" customHeight="1">
      <c r="X5" s="143"/>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row>
    <row r="6" spans="1:107" ht="14.15" customHeight="1">
      <c r="X6" s="143"/>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row>
    <row r="7" spans="1:107" ht="14.15" customHeight="1">
      <c r="X7" s="143"/>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row>
    <row r="8" spans="1:107" ht="14.15" customHeight="1">
      <c r="X8" s="143"/>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row>
    <row r="9" spans="1:107" ht="14.15" customHeight="1">
      <c r="X9" s="143"/>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row>
    <row r="10" spans="1:107" ht="14.15" customHeight="1"/>
    <row r="11" spans="1:107" ht="14.15" customHeight="1"/>
    <row r="12" spans="1:107" ht="14.15" customHeight="1"/>
    <row r="13" spans="1:107" ht="14.15" customHeight="1">
      <c r="C13" s="20"/>
    </row>
    <row r="14" spans="1:107">
      <c r="C14" s="20"/>
    </row>
    <row r="17" spans="3:3">
      <c r="C17" s="20"/>
    </row>
    <row r="19" spans="3:3">
      <c r="C19" s="20"/>
    </row>
    <row r="20" spans="3:3">
      <c r="C20" s="20"/>
    </row>
    <row r="23" spans="3:3">
      <c r="C23" s="21"/>
    </row>
    <row r="24" spans="3:3">
      <c r="C24" s="20"/>
    </row>
    <row r="26" spans="3:3">
      <c r="C26" s="20"/>
    </row>
    <row r="30" spans="3:3">
      <c r="C30" s="20"/>
    </row>
    <row r="31" spans="3:3">
      <c r="C31" s="20"/>
    </row>
    <row r="32" spans="3:3">
      <c r="C32" s="20"/>
    </row>
    <row r="34" spans="3:3">
      <c r="C34" s="20"/>
    </row>
    <row r="36" spans="3:3">
      <c r="C36" s="20"/>
    </row>
    <row r="37" spans="3:3">
      <c r="C37" s="20"/>
    </row>
    <row r="39" spans="3:3">
      <c r="C39" s="20"/>
    </row>
    <row r="40" spans="3:3">
      <c r="C40" s="20"/>
    </row>
    <row r="42" spans="3:3">
      <c r="C42" s="20"/>
    </row>
    <row r="44" spans="3:3">
      <c r="C44" s="20"/>
    </row>
    <row r="46" spans="3:3">
      <c r="C46" s="20"/>
    </row>
    <row r="48" spans="3:3">
      <c r="C48" s="20"/>
    </row>
    <row r="49" spans="3:3">
      <c r="C49" s="20"/>
    </row>
    <row r="50" spans="3:3">
      <c r="C50" s="20"/>
    </row>
    <row r="51" spans="3:3">
      <c r="C51" s="20"/>
    </row>
    <row r="53" spans="3:3">
      <c r="C53" s="20"/>
    </row>
    <row r="55" spans="3:3">
      <c r="C55" s="20"/>
    </row>
    <row r="56" spans="3:3">
      <c r="C56" s="20"/>
    </row>
    <row r="57" spans="3:3">
      <c r="C57" s="20"/>
    </row>
    <row r="59" spans="3:3">
      <c r="C59" s="20"/>
    </row>
  </sheetData>
  <sheetProtection selectLockedCells="1"/>
  <mergeCells count="2">
    <mergeCell ref="B1:W1"/>
    <mergeCell ref="B2:W2"/>
  </mergeCells>
  <phoneticPr fontId="20"/>
  <pageMargins left="0.78740157480314965" right="0.51181102362204722" top="0.98425196850393704" bottom="0.98425196850393704" header="0.51181102362204722" footer="0.51181102362204722"/>
  <pageSetup paperSize="9" orientation="portrait" blackAndWhite="1" r:id="rId1"/>
  <headerFooter alignWithMargins="0">
    <oddHeader>&amp;L&amp;K00-024財務報告_20200401</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81"/>
  <sheetViews>
    <sheetView zoomScaleNormal="100" zoomScaleSheetLayoutView="75" workbookViewId="0">
      <selection activeCell="B22" sqref="B22"/>
    </sheetView>
  </sheetViews>
  <sheetFormatPr defaultColWidth="9" defaultRowHeight="13" customHeight="1"/>
  <cols>
    <col min="1" max="1" width="0.7265625" style="1" customWidth="1"/>
    <col min="2" max="2" width="84.7265625" style="23" customWidth="1"/>
    <col min="3" max="16384" width="9" style="23"/>
  </cols>
  <sheetData>
    <row r="3" spans="1:2" ht="31.5" customHeight="1">
      <c r="B3" s="111" t="s">
        <v>191</v>
      </c>
    </row>
    <row r="4" spans="1:2" ht="13" customHeight="1">
      <c r="B4" s="112" t="s">
        <v>192</v>
      </c>
    </row>
    <row r="6" spans="1:2" ht="13" customHeight="1">
      <c r="B6" s="23" t="s">
        <v>193</v>
      </c>
    </row>
    <row r="7" spans="1:2" ht="13" customHeight="1">
      <c r="B7" s="23" t="s">
        <v>194</v>
      </c>
    </row>
    <row r="9" spans="1:2" ht="13" customHeight="1">
      <c r="B9" s="23" t="s">
        <v>195</v>
      </c>
    </row>
    <row r="12" spans="1:2" ht="13" customHeight="1">
      <c r="B12" s="113"/>
    </row>
    <row r="13" spans="1:2" ht="13" customHeight="1">
      <c r="B13" s="113"/>
    </row>
    <row r="16" spans="1:2" ht="13" customHeight="1">
      <c r="A16" s="114"/>
      <c r="B16" s="115"/>
    </row>
    <row r="17" spans="1:2" ht="13" customHeight="1">
      <c r="A17" s="114"/>
      <c r="B17" s="115"/>
    </row>
    <row r="18" spans="1:2" ht="13" customHeight="1">
      <c r="B18" s="115"/>
    </row>
    <row r="19" spans="1:2" ht="13" customHeight="1">
      <c r="B19" s="115"/>
    </row>
    <row r="20" spans="1:2" ht="13" customHeight="1">
      <c r="B20" s="115"/>
    </row>
    <row r="21" spans="1:2" ht="13" customHeight="1">
      <c r="B21" s="115"/>
    </row>
    <row r="22" spans="1:2" ht="13" customHeight="1">
      <c r="B22" s="115"/>
    </row>
    <row r="23" spans="1:2" ht="13" customHeight="1">
      <c r="B23" s="115"/>
    </row>
    <row r="24" spans="1:2" ht="13" customHeight="1">
      <c r="B24" s="115"/>
    </row>
    <row r="25" spans="1:2" ht="13" customHeight="1">
      <c r="B25" s="115"/>
    </row>
    <row r="26" spans="1:2" ht="13" customHeight="1">
      <c r="B26" s="115"/>
    </row>
    <row r="27" spans="1:2" ht="13" customHeight="1">
      <c r="B27" s="115"/>
    </row>
    <row r="28" spans="1:2" ht="13" customHeight="1">
      <c r="B28" s="115"/>
    </row>
    <row r="29" spans="1:2" ht="13" customHeight="1">
      <c r="B29" s="115"/>
    </row>
    <row r="30" spans="1:2" ht="13" customHeight="1">
      <c r="B30" s="115"/>
    </row>
    <row r="81" spans="1:1" ht="13" customHeight="1">
      <c r="A81" s="116"/>
    </row>
  </sheetData>
  <phoneticPr fontId="20"/>
  <pageMargins left="0.78740157480314965" right="0.27559055118110237" top="0.59055118110236227" bottom="0.78740157480314965" header="0.51181102362204722" footer="0.51181102362204722"/>
  <pageSetup paperSize="9" scale="75" orientation="portrait" cellComments="asDisplayed"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C81"/>
  <sheetViews>
    <sheetView showZeros="0" zoomScale="90" zoomScaleNormal="90" zoomScaleSheetLayoutView="90" workbookViewId="0">
      <selection activeCell="G20" sqref="G20:I20"/>
    </sheetView>
  </sheetViews>
  <sheetFormatPr defaultRowHeight="13"/>
  <cols>
    <col min="1" max="1" width="1.7265625" customWidth="1"/>
    <col min="2" max="2" width="13.26953125" customWidth="1"/>
    <col min="3" max="4" width="7.08984375" customWidth="1"/>
    <col min="5" max="5" width="13.6328125" customWidth="1"/>
    <col min="6" max="7" width="7.08984375" customWidth="1"/>
    <col min="8" max="8" width="13.6328125" customWidth="1"/>
    <col min="9" max="10" width="7.08984375" customWidth="1"/>
    <col min="11" max="11" width="13.6328125" customWidth="1"/>
    <col min="12" max="12" width="34.6328125" customWidth="1"/>
    <col min="13" max="13" width="4.453125" customWidth="1"/>
  </cols>
  <sheetData>
    <row r="1" spans="1:81" s="23" customFormat="1" ht="23.25" customHeight="1" thickTop="1">
      <c r="A1" s="58"/>
      <c r="B1" s="505" t="s">
        <v>110</v>
      </c>
      <c r="C1" s="505"/>
      <c r="D1" s="505"/>
      <c r="E1" s="505"/>
      <c r="F1" s="505"/>
      <c r="G1" s="506" t="s">
        <v>155</v>
      </c>
      <c r="H1" s="507"/>
      <c r="I1" s="507"/>
      <c r="J1" s="507"/>
      <c r="K1" s="507"/>
      <c r="L1" s="144"/>
      <c r="M1" s="144"/>
      <c r="N1" s="489" t="str">
        <f>IF((COUNTIF(M1:M53,"NG"))=0,"印刷ＯＫ","印刷ＮＧ")</f>
        <v>印刷ＯＫ</v>
      </c>
      <c r="O1" s="490"/>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row>
    <row r="2" spans="1:81" s="23" customFormat="1" ht="21" customHeight="1" thickBot="1">
      <c r="A2" s="59"/>
      <c r="B2" s="505" t="s">
        <v>111</v>
      </c>
      <c r="C2" s="505"/>
      <c r="D2" s="505"/>
      <c r="E2" s="505"/>
      <c r="F2" s="505"/>
      <c r="G2" s="505"/>
      <c r="H2" s="505"/>
      <c r="I2" s="505"/>
      <c r="J2" s="505"/>
      <c r="K2" s="505"/>
      <c r="L2" s="144"/>
      <c r="M2" s="144"/>
      <c r="N2" s="491"/>
      <c r="O2" s="492"/>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row>
    <row r="3" spans="1:81" ht="39" customHeight="1" thickTop="1" thickBot="1">
      <c r="B3" s="508" t="s">
        <v>112</v>
      </c>
      <c r="C3" s="508"/>
      <c r="D3" s="508"/>
      <c r="E3" s="508"/>
      <c r="F3" s="508"/>
      <c r="G3" s="508"/>
      <c r="H3" s="508"/>
      <c r="I3" s="508"/>
      <c r="J3" s="508"/>
      <c r="K3" s="508"/>
      <c r="L3" s="145"/>
      <c r="M3" s="145"/>
      <c r="N3" s="145"/>
      <c r="O3" s="145"/>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row>
    <row r="4" spans="1:81" ht="21" customHeight="1">
      <c r="B4" s="509" t="s">
        <v>113</v>
      </c>
      <c r="C4" s="511" t="s">
        <v>114</v>
      </c>
      <c r="D4" s="512"/>
      <c r="E4" s="512"/>
      <c r="F4" s="512"/>
      <c r="G4" s="512"/>
      <c r="H4" s="513"/>
      <c r="I4" s="514" t="s">
        <v>115</v>
      </c>
      <c r="J4" s="515"/>
      <c r="K4" s="516" t="s">
        <v>116</v>
      </c>
      <c r="L4" s="145"/>
      <c r="M4" s="145"/>
      <c r="N4" s="145"/>
      <c r="O4" s="145"/>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row>
    <row r="5" spans="1:81" ht="21" customHeight="1">
      <c r="B5" s="510"/>
      <c r="C5" s="502" t="s">
        <v>117</v>
      </c>
      <c r="D5" s="503"/>
      <c r="E5" s="180" t="s">
        <v>118</v>
      </c>
      <c r="F5" s="502" t="s">
        <v>119</v>
      </c>
      <c r="G5" s="503"/>
      <c r="H5" s="180" t="s">
        <v>116</v>
      </c>
      <c r="I5" s="523" t="s">
        <v>120</v>
      </c>
      <c r="J5" s="524"/>
      <c r="K5" s="517"/>
      <c r="L5" s="145"/>
      <c r="M5" s="145"/>
      <c r="N5" s="145"/>
      <c r="O5" s="145"/>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row>
    <row r="6" spans="1:81" ht="65.25" customHeight="1">
      <c r="B6" s="181" t="s">
        <v>121</v>
      </c>
      <c r="C6" s="525">
        <v>1</v>
      </c>
      <c r="D6" s="526"/>
      <c r="E6" s="182"/>
      <c r="F6" s="527">
        <v>1</v>
      </c>
      <c r="G6" s="528"/>
      <c r="H6" s="183">
        <f>SUM(C6:G6)</f>
        <v>2</v>
      </c>
      <c r="I6" s="527"/>
      <c r="J6" s="528"/>
      <c r="K6" s="184">
        <f>SUM(H6,I6)</f>
        <v>2</v>
      </c>
      <c r="L6" s="145"/>
      <c r="M6" s="145"/>
      <c r="N6" s="145"/>
      <c r="O6" s="145"/>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row>
    <row r="7" spans="1:81" ht="66" customHeight="1" thickBot="1">
      <c r="B7" s="185" t="s">
        <v>122</v>
      </c>
      <c r="C7" s="530">
        <v>2</v>
      </c>
      <c r="D7" s="531"/>
      <c r="E7" s="186">
        <v>2</v>
      </c>
      <c r="F7" s="518">
        <v>1</v>
      </c>
      <c r="G7" s="519"/>
      <c r="H7" s="187">
        <f>SUM(C7:G7)</f>
        <v>5</v>
      </c>
      <c r="I7" s="518">
        <v>1</v>
      </c>
      <c r="J7" s="519"/>
      <c r="K7" s="188">
        <f>SUM(H7,I7)</f>
        <v>6</v>
      </c>
      <c r="L7" s="145"/>
      <c r="M7" s="145"/>
      <c r="N7" s="145"/>
      <c r="O7" s="145"/>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row>
    <row r="8" spans="1:81">
      <c r="B8" s="520"/>
      <c r="C8" s="520"/>
      <c r="D8" s="520"/>
      <c r="E8" s="520"/>
      <c r="F8" s="520"/>
      <c r="G8" s="520"/>
      <c r="H8" s="520"/>
      <c r="I8" s="520"/>
      <c r="J8" s="520"/>
      <c r="K8" s="520"/>
      <c r="L8" s="145"/>
      <c r="M8" s="145"/>
      <c r="N8" s="145"/>
      <c r="O8" s="145"/>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row>
    <row r="9" spans="1:81">
      <c r="B9" s="521" t="s">
        <v>123</v>
      </c>
      <c r="C9" s="521"/>
      <c r="D9" s="521"/>
      <c r="E9" s="521"/>
      <c r="F9" s="521"/>
      <c r="G9" s="521"/>
      <c r="H9" s="521"/>
      <c r="I9" s="521"/>
      <c r="J9" s="521"/>
      <c r="K9" s="521"/>
      <c r="L9" s="145"/>
      <c r="M9" s="145"/>
      <c r="N9" s="145"/>
      <c r="O9" s="145"/>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row>
    <row r="10" spans="1:81" ht="20.25" customHeight="1">
      <c r="B10" s="522" t="s">
        <v>124</v>
      </c>
      <c r="C10" s="522"/>
      <c r="D10" s="522"/>
      <c r="E10" s="522"/>
      <c r="F10" s="522"/>
      <c r="G10" s="522"/>
      <c r="H10" s="522"/>
      <c r="I10" s="522"/>
      <c r="J10" s="522"/>
      <c r="K10" s="522"/>
      <c r="L10" s="145"/>
      <c r="M10" s="145"/>
      <c r="N10" s="145"/>
      <c r="O10" s="145"/>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c r="CA10" s="146"/>
      <c r="CB10" s="146"/>
      <c r="CC10" s="146"/>
    </row>
    <row r="11" spans="1:81" ht="15" customHeight="1">
      <c r="B11" s="529"/>
      <c r="C11" s="529"/>
      <c r="D11" s="529"/>
      <c r="E11" s="529"/>
      <c r="F11" s="529"/>
      <c r="G11" s="529"/>
      <c r="H11" s="529"/>
      <c r="I11" s="529"/>
      <c r="J11" s="529"/>
      <c r="K11" s="529"/>
      <c r="L11" s="145"/>
      <c r="M11" s="145"/>
      <c r="N11" s="145"/>
      <c r="O11" s="145"/>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c r="BT11" s="146"/>
      <c r="BU11" s="146"/>
      <c r="BV11" s="146"/>
      <c r="BW11" s="146"/>
      <c r="BX11" s="146"/>
      <c r="BY11" s="146"/>
      <c r="BZ11" s="146"/>
      <c r="CA11" s="146"/>
      <c r="CB11" s="146"/>
      <c r="CC11" s="146"/>
    </row>
    <row r="12" spans="1:81" ht="39" customHeight="1" thickBot="1">
      <c r="B12" s="504" t="s">
        <v>125</v>
      </c>
      <c r="C12" s="504"/>
      <c r="D12" s="504"/>
      <c r="E12" s="504"/>
      <c r="F12" s="504"/>
      <c r="G12" s="504"/>
      <c r="H12" s="504"/>
      <c r="I12" s="504"/>
      <c r="J12" s="504"/>
      <c r="K12" s="504"/>
      <c r="L12" s="145"/>
      <c r="M12" s="145"/>
      <c r="N12" s="145"/>
      <c r="O12" s="145"/>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row>
    <row r="13" spans="1:81" ht="26.25" customHeight="1">
      <c r="B13" s="497" t="s">
        <v>126</v>
      </c>
      <c r="C13" s="498"/>
      <c r="D13" s="498" t="s">
        <v>127</v>
      </c>
      <c r="E13" s="498"/>
      <c r="F13" s="498"/>
      <c r="G13" s="498" t="s">
        <v>128</v>
      </c>
      <c r="H13" s="498"/>
      <c r="I13" s="498"/>
      <c r="J13" s="498" t="s">
        <v>116</v>
      </c>
      <c r="K13" s="499"/>
      <c r="L13" s="145"/>
      <c r="M13" s="145"/>
      <c r="N13" s="145"/>
      <c r="O13" s="145"/>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c r="BV13" s="146"/>
      <c r="BW13" s="146"/>
      <c r="BX13" s="146"/>
      <c r="BY13" s="146"/>
      <c r="BZ13" s="146"/>
      <c r="CA13" s="146"/>
      <c r="CB13" s="146"/>
      <c r="CC13" s="146"/>
    </row>
    <row r="14" spans="1:81" ht="15" customHeight="1">
      <c r="B14" s="487"/>
      <c r="C14" s="488"/>
      <c r="D14" s="480"/>
      <c r="E14" s="481"/>
      <c r="F14" s="482"/>
      <c r="G14" s="480"/>
      <c r="H14" s="481"/>
      <c r="I14" s="482"/>
      <c r="J14" s="500">
        <f>SUM(B14:I14)</f>
        <v>0</v>
      </c>
      <c r="K14" s="501"/>
      <c r="L14" s="145"/>
      <c r="M14" s="145"/>
      <c r="N14" s="145"/>
      <c r="O14" s="145"/>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c r="BZ14" s="146"/>
      <c r="CA14" s="146"/>
      <c r="CB14" s="146"/>
      <c r="CC14" s="146"/>
    </row>
    <row r="15" spans="1:81" ht="15" customHeight="1">
      <c r="B15" s="487" t="s">
        <v>236</v>
      </c>
      <c r="C15" s="488"/>
      <c r="D15" s="480">
        <v>1</v>
      </c>
      <c r="E15" s="481"/>
      <c r="F15" s="482"/>
      <c r="G15" s="480">
        <v>1</v>
      </c>
      <c r="H15" s="481"/>
      <c r="I15" s="482"/>
      <c r="J15" s="478">
        <f t="shared" ref="J15:J49" si="0">SUM(B15:I15)</f>
        <v>2</v>
      </c>
      <c r="K15" s="479"/>
      <c r="L15" s="145"/>
      <c r="M15" s="145"/>
      <c r="N15" s="145"/>
      <c r="O15" s="145"/>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row>
    <row r="16" spans="1:81" ht="15" customHeight="1">
      <c r="B16" s="487"/>
      <c r="C16" s="488"/>
      <c r="D16" s="480"/>
      <c r="E16" s="481"/>
      <c r="F16" s="482"/>
      <c r="G16" s="480"/>
      <c r="H16" s="481"/>
      <c r="I16" s="482"/>
      <c r="J16" s="478">
        <f t="shared" si="0"/>
        <v>0</v>
      </c>
      <c r="K16" s="479"/>
      <c r="L16" s="145"/>
      <c r="M16" s="145"/>
      <c r="N16" s="145"/>
      <c r="O16" s="145"/>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row>
    <row r="17" spans="2:81" ht="15" customHeight="1">
      <c r="B17" s="487" t="s">
        <v>237</v>
      </c>
      <c r="C17" s="488"/>
      <c r="D17" s="480">
        <v>1</v>
      </c>
      <c r="E17" s="481"/>
      <c r="F17" s="482"/>
      <c r="G17" s="480"/>
      <c r="H17" s="481"/>
      <c r="I17" s="482"/>
      <c r="J17" s="478">
        <f t="shared" si="0"/>
        <v>1</v>
      </c>
      <c r="K17" s="479"/>
      <c r="L17" s="145"/>
      <c r="M17" s="145"/>
      <c r="N17" s="145"/>
      <c r="O17" s="145"/>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row>
    <row r="18" spans="2:81" ht="15" customHeight="1">
      <c r="B18" s="487"/>
      <c r="C18" s="488"/>
      <c r="D18" s="480"/>
      <c r="E18" s="481"/>
      <c r="F18" s="482"/>
      <c r="G18" s="480"/>
      <c r="H18" s="481"/>
      <c r="I18" s="482"/>
      <c r="J18" s="478">
        <f t="shared" si="0"/>
        <v>0</v>
      </c>
      <c r="K18" s="479"/>
      <c r="L18" s="145"/>
      <c r="M18" s="145"/>
      <c r="N18" s="145"/>
      <c r="O18" s="145"/>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row>
    <row r="19" spans="2:81" ht="15" customHeight="1">
      <c r="B19" s="487" t="s">
        <v>238</v>
      </c>
      <c r="C19" s="488"/>
      <c r="D19" s="480">
        <v>1</v>
      </c>
      <c r="E19" s="481"/>
      <c r="F19" s="482"/>
      <c r="G19" s="480">
        <v>1</v>
      </c>
      <c r="H19" s="481"/>
      <c r="I19" s="482"/>
      <c r="J19" s="478">
        <f t="shared" si="0"/>
        <v>2</v>
      </c>
      <c r="K19" s="479"/>
      <c r="L19" s="145"/>
      <c r="M19" s="145"/>
      <c r="N19" s="145"/>
      <c r="O19" s="145"/>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row>
    <row r="20" spans="2:81" ht="15" customHeight="1">
      <c r="B20" s="487"/>
      <c r="C20" s="488"/>
      <c r="D20" s="480"/>
      <c r="E20" s="481"/>
      <c r="F20" s="482"/>
      <c r="G20" s="480"/>
      <c r="H20" s="481"/>
      <c r="I20" s="482"/>
      <c r="J20" s="478">
        <f t="shared" si="0"/>
        <v>0</v>
      </c>
      <c r="K20" s="479"/>
      <c r="L20" s="145"/>
      <c r="M20" s="145"/>
      <c r="N20" s="145"/>
      <c r="O20" s="145"/>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row>
    <row r="21" spans="2:81" ht="15" customHeight="1">
      <c r="B21" s="487"/>
      <c r="C21" s="488"/>
      <c r="D21" s="480"/>
      <c r="E21" s="481"/>
      <c r="F21" s="482"/>
      <c r="G21" s="480"/>
      <c r="H21" s="481"/>
      <c r="I21" s="482"/>
      <c r="J21" s="478">
        <f t="shared" si="0"/>
        <v>0</v>
      </c>
      <c r="K21" s="479"/>
      <c r="L21" s="145"/>
      <c r="M21" s="145"/>
      <c r="N21" s="145"/>
      <c r="O21" s="145"/>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row>
    <row r="22" spans="2:81" ht="15" customHeight="1">
      <c r="B22" s="487"/>
      <c r="C22" s="488"/>
      <c r="D22" s="480"/>
      <c r="E22" s="481"/>
      <c r="F22" s="482"/>
      <c r="G22" s="480"/>
      <c r="H22" s="481"/>
      <c r="I22" s="482"/>
      <c r="J22" s="478">
        <f t="shared" si="0"/>
        <v>0</v>
      </c>
      <c r="K22" s="479"/>
      <c r="L22" s="145"/>
      <c r="M22" s="145"/>
      <c r="N22" s="145"/>
      <c r="O22" s="145"/>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row>
    <row r="23" spans="2:81" ht="15" customHeight="1">
      <c r="B23" s="487"/>
      <c r="C23" s="488"/>
      <c r="D23" s="480"/>
      <c r="E23" s="481"/>
      <c r="F23" s="482"/>
      <c r="G23" s="480"/>
      <c r="H23" s="481"/>
      <c r="I23" s="482"/>
      <c r="J23" s="478">
        <f t="shared" si="0"/>
        <v>0</v>
      </c>
      <c r="K23" s="479"/>
      <c r="L23" s="145"/>
      <c r="M23" s="145"/>
      <c r="N23" s="145"/>
      <c r="O23" s="145"/>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row>
    <row r="24" spans="2:81" ht="15" customHeight="1">
      <c r="B24" s="487"/>
      <c r="C24" s="488"/>
      <c r="D24" s="480"/>
      <c r="E24" s="481"/>
      <c r="F24" s="482"/>
      <c r="G24" s="480"/>
      <c r="H24" s="481"/>
      <c r="I24" s="482"/>
      <c r="J24" s="478">
        <f t="shared" si="0"/>
        <v>0</v>
      </c>
      <c r="K24" s="479"/>
      <c r="L24" s="145"/>
      <c r="M24" s="145"/>
      <c r="N24" s="145"/>
      <c r="O24" s="145"/>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row>
    <row r="25" spans="2:81" ht="15" customHeight="1">
      <c r="B25" s="487"/>
      <c r="C25" s="488"/>
      <c r="D25" s="480"/>
      <c r="E25" s="481"/>
      <c r="F25" s="482"/>
      <c r="G25" s="480"/>
      <c r="H25" s="481"/>
      <c r="I25" s="482"/>
      <c r="J25" s="478">
        <f t="shared" si="0"/>
        <v>0</v>
      </c>
      <c r="K25" s="479"/>
      <c r="L25" s="145"/>
      <c r="M25" s="145"/>
      <c r="N25" s="145"/>
      <c r="O25" s="145"/>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row>
    <row r="26" spans="2:81" ht="15" customHeight="1">
      <c r="B26" s="487"/>
      <c r="C26" s="488"/>
      <c r="D26" s="480"/>
      <c r="E26" s="481"/>
      <c r="F26" s="482"/>
      <c r="G26" s="480"/>
      <c r="H26" s="481"/>
      <c r="I26" s="482"/>
      <c r="J26" s="478">
        <f t="shared" si="0"/>
        <v>0</v>
      </c>
      <c r="K26" s="479"/>
      <c r="L26" s="145"/>
      <c r="M26" s="145"/>
      <c r="N26" s="145"/>
      <c r="O26" s="145"/>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146"/>
    </row>
    <row r="27" spans="2:81" ht="15" customHeight="1">
      <c r="B27" s="487"/>
      <c r="C27" s="488"/>
      <c r="D27" s="480"/>
      <c r="E27" s="481"/>
      <c r="F27" s="482"/>
      <c r="G27" s="480"/>
      <c r="H27" s="481"/>
      <c r="I27" s="482"/>
      <c r="J27" s="478">
        <f t="shared" si="0"/>
        <v>0</v>
      </c>
      <c r="K27" s="479"/>
      <c r="L27" s="145"/>
      <c r="M27" s="145"/>
      <c r="N27" s="145"/>
      <c r="O27" s="145"/>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row>
    <row r="28" spans="2:81" ht="15" customHeight="1">
      <c r="B28" s="487"/>
      <c r="C28" s="488"/>
      <c r="D28" s="480"/>
      <c r="E28" s="481"/>
      <c r="F28" s="482"/>
      <c r="G28" s="480"/>
      <c r="H28" s="481"/>
      <c r="I28" s="482"/>
      <c r="J28" s="478">
        <f t="shared" si="0"/>
        <v>0</v>
      </c>
      <c r="K28" s="479"/>
      <c r="L28" s="145"/>
      <c r="M28" s="145"/>
      <c r="N28" s="145"/>
      <c r="O28" s="145"/>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146"/>
      <c r="BD28" s="146"/>
      <c r="BE28" s="146"/>
      <c r="BF28" s="146"/>
      <c r="BG28" s="146"/>
      <c r="BH28" s="146"/>
      <c r="BI28" s="146"/>
      <c r="BJ28" s="146"/>
      <c r="BK28" s="146"/>
      <c r="BL28" s="146"/>
      <c r="BM28" s="146"/>
      <c r="BN28" s="146"/>
      <c r="BO28" s="146"/>
      <c r="BP28" s="146"/>
      <c r="BQ28" s="146"/>
      <c r="BR28" s="146"/>
      <c r="BS28" s="146"/>
      <c r="BT28" s="146"/>
      <c r="BU28" s="146"/>
      <c r="BV28" s="146"/>
      <c r="BW28" s="146"/>
      <c r="BX28" s="146"/>
      <c r="BY28" s="146"/>
      <c r="BZ28" s="146"/>
      <c r="CA28" s="146"/>
      <c r="CB28" s="146"/>
      <c r="CC28" s="146"/>
    </row>
    <row r="29" spans="2:81" ht="15" customHeight="1">
      <c r="B29" s="487"/>
      <c r="C29" s="488"/>
      <c r="D29" s="480"/>
      <c r="E29" s="481"/>
      <c r="F29" s="482"/>
      <c r="G29" s="480"/>
      <c r="H29" s="481"/>
      <c r="I29" s="482"/>
      <c r="J29" s="478">
        <f t="shared" si="0"/>
        <v>0</v>
      </c>
      <c r="K29" s="479"/>
      <c r="L29" s="145"/>
      <c r="M29" s="145"/>
      <c r="N29" s="145"/>
      <c r="O29" s="145"/>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146"/>
      <c r="BT29" s="146"/>
      <c r="BU29" s="146"/>
      <c r="BV29" s="146"/>
      <c r="BW29" s="146"/>
      <c r="BX29" s="146"/>
      <c r="BY29" s="146"/>
      <c r="BZ29" s="146"/>
      <c r="CA29" s="146"/>
      <c r="CB29" s="146"/>
      <c r="CC29" s="146"/>
    </row>
    <row r="30" spans="2:81" ht="15" customHeight="1">
      <c r="B30" s="487"/>
      <c r="C30" s="488"/>
      <c r="D30" s="480"/>
      <c r="E30" s="481"/>
      <c r="F30" s="482"/>
      <c r="G30" s="480"/>
      <c r="H30" s="481"/>
      <c r="I30" s="482"/>
      <c r="J30" s="478">
        <f t="shared" si="0"/>
        <v>0</v>
      </c>
      <c r="K30" s="479"/>
      <c r="L30" s="145"/>
      <c r="M30" s="145"/>
      <c r="N30" s="145"/>
      <c r="O30" s="145"/>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row>
    <row r="31" spans="2:81" ht="15" customHeight="1">
      <c r="B31" s="487"/>
      <c r="C31" s="488"/>
      <c r="D31" s="480"/>
      <c r="E31" s="481"/>
      <c r="F31" s="482"/>
      <c r="G31" s="480"/>
      <c r="H31" s="481"/>
      <c r="I31" s="482"/>
      <c r="J31" s="478">
        <f t="shared" si="0"/>
        <v>0</v>
      </c>
      <c r="K31" s="479"/>
      <c r="L31" s="145"/>
      <c r="M31" s="145"/>
      <c r="N31" s="145"/>
      <c r="O31" s="145"/>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row>
    <row r="32" spans="2:81" ht="15" customHeight="1">
      <c r="B32" s="487"/>
      <c r="C32" s="488"/>
      <c r="D32" s="480"/>
      <c r="E32" s="481"/>
      <c r="F32" s="482"/>
      <c r="G32" s="480"/>
      <c r="H32" s="481"/>
      <c r="I32" s="482"/>
      <c r="J32" s="478">
        <f t="shared" si="0"/>
        <v>0</v>
      </c>
      <c r="K32" s="479"/>
      <c r="L32" s="145"/>
      <c r="M32" s="145"/>
      <c r="N32" s="145"/>
      <c r="O32" s="145"/>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row>
    <row r="33" spans="2:81" ht="15" customHeight="1">
      <c r="B33" s="487"/>
      <c r="C33" s="488"/>
      <c r="D33" s="480"/>
      <c r="E33" s="481"/>
      <c r="F33" s="482"/>
      <c r="G33" s="480"/>
      <c r="H33" s="481"/>
      <c r="I33" s="482"/>
      <c r="J33" s="478">
        <f t="shared" si="0"/>
        <v>0</v>
      </c>
      <c r="K33" s="479"/>
      <c r="L33" s="145"/>
      <c r="M33" s="145"/>
      <c r="N33" s="145"/>
      <c r="O33" s="145"/>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row>
    <row r="34" spans="2:81" ht="15" customHeight="1">
      <c r="B34" s="487"/>
      <c r="C34" s="488"/>
      <c r="D34" s="480"/>
      <c r="E34" s="481"/>
      <c r="F34" s="482"/>
      <c r="G34" s="480"/>
      <c r="H34" s="481"/>
      <c r="I34" s="482"/>
      <c r="J34" s="478">
        <f t="shared" si="0"/>
        <v>0</v>
      </c>
      <c r="K34" s="479"/>
      <c r="L34" s="145"/>
      <c r="M34" s="145"/>
      <c r="N34" s="145"/>
      <c r="O34" s="145"/>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row>
    <row r="35" spans="2:81" ht="15" customHeight="1">
      <c r="B35" s="487"/>
      <c r="C35" s="488"/>
      <c r="D35" s="480"/>
      <c r="E35" s="481"/>
      <c r="F35" s="482"/>
      <c r="G35" s="480"/>
      <c r="H35" s="481"/>
      <c r="I35" s="482"/>
      <c r="J35" s="478">
        <f t="shared" si="0"/>
        <v>0</v>
      </c>
      <c r="K35" s="479"/>
      <c r="L35" s="145"/>
      <c r="M35" s="145"/>
      <c r="N35" s="145"/>
      <c r="O35" s="145"/>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row>
    <row r="36" spans="2:81" ht="15" customHeight="1">
      <c r="B36" s="487"/>
      <c r="C36" s="488"/>
      <c r="D36" s="480"/>
      <c r="E36" s="481"/>
      <c r="F36" s="482"/>
      <c r="G36" s="480"/>
      <c r="H36" s="481"/>
      <c r="I36" s="482"/>
      <c r="J36" s="478">
        <f t="shared" si="0"/>
        <v>0</v>
      </c>
      <c r="K36" s="479"/>
      <c r="L36" s="145"/>
      <c r="M36" s="145"/>
      <c r="N36" s="145"/>
      <c r="O36" s="145"/>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row>
    <row r="37" spans="2:81" ht="15" customHeight="1">
      <c r="B37" s="487"/>
      <c r="C37" s="488"/>
      <c r="D37" s="480"/>
      <c r="E37" s="481"/>
      <c r="F37" s="482"/>
      <c r="G37" s="480"/>
      <c r="H37" s="481"/>
      <c r="I37" s="482"/>
      <c r="J37" s="478">
        <f t="shared" si="0"/>
        <v>0</v>
      </c>
      <c r="K37" s="479"/>
      <c r="L37" s="145"/>
      <c r="M37" s="145"/>
      <c r="N37" s="145"/>
      <c r="O37" s="145"/>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row>
    <row r="38" spans="2:81" ht="15" customHeight="1">
      <c r="B38" s="487"/>
      <c r="C38" s="488"/>
      <c r="D38" s="480"/>
      <c r="E38" s="481"/>
      <c r="F38" s="482"/>
      <c r="G38" s="480"/>
      <c r="H38" s="481"/>
      <c r="I38" s="482"/>
      <c r="J38" s="478">
        <f t="shared" si="0"/>
        <v>0</v>
      </c>
      <c r="K38" s="479"/>
      <c r="L38" s="145"/>
      <c r="M38" s="145"/>
      <c r="N38" s="145"/>
      <c r="O38" s="145"/>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row>
    <row r="39" spans="2:81" ht="15" customHeight="1">
      <c r="B39" s="487"/>
      <c r="C39" s="488"/>
      <c r="D39" s="480"/>
      <c r="E39" s="481"/>
      <c r="F39" s="482"/>
      <c r="G39" s="480"/>
      <c r="H39" s="481"/>
      <c r="I39" s="482"/>
      <c r="J39" s="478">
        <f t="shared" si="0"/>
        <v>0</v>
      </c>
      <c r="K39" s="479"/>
      <c r="L39" s="145"/>
      <c r="M39" s="145"/>
      <c r="N39" s="145"/>
      <c r="O39" s="145"/>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row>
    <row r="40" spans="2:81" ht="15" customHeight="1">
      <c r="B40" s="487"/>
      <c r="C40" s="488"/>
      <c r="D40" s="480"/>
      <c r="E40" s="481"/>
      <c r="F40" s="482"/>
      <c r="G40" s="480"/>
      <c r="H40" s="481"/>
      <c r="I40" s="482"/>
      <c r="J40" s="478">
        <f t="shared" si="0"/>
        <v>0</v>
      </c>
      <c r="K40" s="479"/>
      <c r="L40" s="145"/>
      <c r="M40" s="145"/>
      <c r="N40" s="145"/>
      <c r="O40" s="145"/>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row>
    <row r="41" spans="2:81" ht="15" customHeight="1">
      <c r="B41" s="487"/>
      <c r="C41" s="488"/>
      <c r="D41" s="480"/>
      <c r="E41" s="481"/>
      <c r="F41" s="482"/>
      <c r="G41" s="480"/>
      <c r="H41" s="481"/>
      <c r="I41" s="482"/>
      <c r="J41" s="478">
        <f t="shared" si="0"/>
        <v>0</v>
      </c>
      <c r="K41" s="479"/>
      <c r="L41" s="145"/>
      <c r="M41" s="145"/>
      <c r="N41" s="145"/>
      <c r="O41" s="145"/>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6"/>
      <c r="BR41" s="146"/>
      <c r="BS41" s="146"/>
      <c r="BT41" s="146"/>
      <c r="BU41" s="146"/>
      <c r="BV41" s="146"/>
      <c r="BW41" s="146"/>
      <c r="BX41" s="146"/>
      <c r="BY41" s="146"/>
      <c r="BZ41" s="146"/>
      <c r="CA41" s="146"/>
      <c r="CB41" s="146"/>
      <c r="CC41" s="146"/>
    </row>
    <row r="42" spans="2:81" ht="15" customHeight="1">
      <c r="B42" s="487"/>
      <c r="C42" s="488"/>
      <c r="D42" s="480"/>
      <c r="E42" s="481"/>
      <c r="F42" s="482"/>
      <c r="G42" s="480"/>
      <c r="H42" s="481"/>
      <c r="I42" s="482"/>
      <c r="J42" s="478">
        <f t="shared" si="0"/>
        <v>0</v>
      </c>
      <c r="K42" s="479"/>
      <c r="L42" s="145"/>
      <c r="M42" s="145"/>
      <c r="N42" s="145"/>
      <c r="O42" s="145"/>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row>
    <row r="43" spans="2:81" ht="15" customHeight="1">
      <c r="B43" s="487"/>
      <c r="C43" s="488"/>
      <c r="D43" s="480"/>
      <c r="E43" s="481"/>
      <c r="F43" s="482"/>
      <c r="G43" s="480"/>
      <c r="H43" s="481"/>
      <c r="I43" s="482"/>
      <c r="J43" s="478">
        <f t="shared" si="0"/>
        <v>0</v>
      </c>
      <c r="K43" s="479"/>
      <c r="L43" s="145"/>
      <c r="M43" s="145"/>
      <c r="N43" s="145"/>
      <c r="O43" s="145"/>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6"/>
      <c r="BR43" s="146"/>
      <c r="BS43" s="146"/>
      <c r="BT43" s="146"/>
      <c r="BU43" s="146"/>
      <c r="BV43" s="146"/>
      <c r="BW43" s="146"/>
      <c r="BX43" s="146"/>
      <c r="BY43" s="146"/>
      <c r="BZ43" s="146"/>
      <c r="CA43" s="146"/>
      <c r="CB43" s="146"/>
      <c r="CC43" s="146"/>
    </row>
    <row r="44" spans="2:81" ht="15" customHeight="1">
      <c r="B44" s="487"/>
      <c r="C44" s="488"/>
      <c r="D44" s="480"/>
      <c r="E44" s="481"/>
      <c r="F44" s="482"/>
      <c r="G44" s="480"/>
      <c r="H44" s="481"/>
      <c r="I44" s="482"/>
      <c r="J44" s="478">
        <f t="shared" si="0"/>
        <v>0</v>
      </c>
      <c r="K44" s="479"/>
      <c r="L44" s="145"/>
      <c r="M44" s="145"/>
      <c r="N44" s="145"/>
      <c r="O44" s="145"/>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146"/>
      <c r="BT44" s="146"/>
      <c r="BU44" s="146"/>
      <c r="BV44" s="146"/>
      <c r="BW44" s="146"/>
      <c r="BX44" s="146"/>
      <c r="BY44" s="146"/>
      <c r="BZ44" s="146"/>
      <c r="CA44" s="146"/>
      <c r="CB44" s="146"/>
      <c r="CC44" s="146"/>
    </row>
    <row r="45" spans="2:81" ht="15" customHeight="1">
      <c r="B45" s="487"/>
      <c r="C45" s="488"/>
      <c r="D45" s="480"/>
      <c r="E45" s="481"/>
      <c r="F45" s="482"/>
      <c r="G45" s="480"/>
      <c r="H45" s="481"/>
      <c r="I45" s="482"/>
      <c r="J45" s="478">
        <f t="shared" si="0"/>
        <v>0</v>
      </c>
      <c r="K45" s="479"/>
      <c r="L45" s="145"/>
      <c r="M45" s="145"/>
      <c r="N45" s="145"/>
      <c r="O45" s="145"/>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row>
    <row r="46" spans="2:81" ht="15" customHeight="1">
      <c r="B46" s="487"/>
      <c r="C46" s="488"/>
      <c r="D46" s="480"/>
      <c r="E46" s="481"/>
      <c r="F46" s="482"/>
      <c r="G46" s="480"/>
      <c r="H46" s="481"/>
      <c r="I46" s="482"/>
      <c r="J46" s="478">
        <f t="shared" si="0"/>
        <v>0</v>
      </c>
      <c r="K46" s="479"/>
      <c r="L46" s="145"/>
      <c r="M46" s="145"/>
      <c r="N46" s="145"/>
      <c r="O46" s="145"/>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6"/>
      <c r="BR46" s="146"/>
      <c r="BS46" s="146"/>
      <c r="BT46" s="146"/>
      <c r="BU46" s="146"/>
      <c r="BV46" s="146"/>
      <c r="BW46" s="146"/>
      <c r="BX46" s="146"/>
      <c r="BY46" s="146"/>
      <c r="BZ46" s="146"/>
      <c r="CA46" s="146"/>
      <c r="CB46" s="146"/>
      <c r="CC46" s="146"/>
    </row>
    <row r="47" spans="2:81" ht="15" customHeight="1">
      <c r="B47" s="487"/>
      <c r="C47" s="488"/>
      <c r="D47" s="480"/>
      <c r="E47" s="481"/>
      <c r="F47" s="482"/>
      <c r="G47" s="480"/>
      <c r="H47" s="481"/>
      <c r="I47" s="482"/>
      <c r="J47" s="478">
        <f t="shared" si="0"/>
        <v>0</v>
      </c>
      <c r="K47" s="479"/>
      <c r="L47" s="145"/>
      <c r="M47" s="145"/>
      <c r="N47" s="145"/>
      <c r="O47" s="145"/>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row>
    <row r="48" spans="2:81" ht="15" customHeight="1">
      <c r="B48" s="487"/>
      <c r="C48" s="488"/>
      <c r="D48" s="480"/>
      <c r="E48" s="481"/>
      <c r="F48" s="482"/>
      <c r="G48" s="480"/>
      <c r="H48" s="481"/>
      <c r="I48" s="482"/>
      <c r="J48" s="478">
        <f>SUM(B48:I48)</f>
        <v>0</v>
      </c>
      <c r="K48" s="479"/>
      <c r="L48" s="145"/>
      <c r="M48" s="145"/>
      <c r="N48" s="145"/>
      <c r="O48" s="145"/>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6"/>
      <c r="BX48" s="146"/>
      <c r="BY48" s="146"/>
      <c r="BZ48" s="146"/>
      <c r="CA48" s="146"/>
      <c r="CB48" s="146"/>
      <c r="CC48" s="146"/>
    </row>
    <row r="49" spans="2:81" ht="15" customHeight="1">
      <c r="B49" s="487"/>
      <c r="C49" s="488"/>
      <c r="D49" s="480"/>
      <c r="E49" s="481"/>
      <c r="F49" s="482"/>
      <c r="G49" s="480"/>
      <c r="H49" s="481"/>
      <c r="I49" s="482"/>
      <c r="J49" s="478">
        <f t="shared" si="0"/>
        <v>0</v>
      </c>
      <c r="K49" s="479"/>
      <c r="L49" s="145"/>
      <c r="M49" s="147" t="str">
        <f>IF(AND(0&lt;=(P50-N50),(P50-N50)&lt;=0,P50&lt;&gt;""),"OK","NG")</f>
        <v>OK</v>
      </c>
      <c r="N49" s="495" t="s">
        <v>130</v>
      </c>
      <c r="O49" s="496"/>
      <c r="P49" s="493" t="s">
        <v>129</v>
      </c>
      <c r="Q49" s="494"/>
      <c r="R49" s="146"/>
      <c r="S49" s="190" t="s">
        <v>196</v>
      </c>
      <c r="T49" s="191"/>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6"/>
      <c r="BR49" s="146"/>
      <c r="BS49" s="146"/>
      <c r="BT49" s="146"/>
      <c r="BU49" s="146"/>
      <c r="BV49" s="146"/>
      <c r="BW49" s="146"/>
      <c r="BX49" s="146"/>
      <c r="BY49" s="146"/>
      <c r="BZ49" s="146"/>
      <c r="CA49" s="146"/>
      <c r="CB49" s="146"/>
      <c r="CC49" s="146"/>
    </row>
    <row r="50" spans="2:81" ht="26.25" customHeight="1" thickBot="1">
      <c r="B50" s="483" t="s">
        <v>116</v>
      </c>
      <c r="C50" s="484"/>
      <c r="D50" s="474">
        <f>SUM(D14:F49)</f>
        <v>3</v>
      </c>
      <c r="E50" s="485"/>
      <c r="F50" s="486"/>
      <c r="G50" s="474">
        <f>SUM(G14:I49)</f>
        <v>2</v>
      </c>
      <c r="H50" s="485"/>
      <c r="I50" s="486"/>
      <c r="J50" s="474">
        <f>SUM(J14:K49)</f>
        <v>5</v>
      </c>
      <c r="K50" s="475"/>
      <c r="L50" s="145"/>
      <c r="M50" s="147" t="str">
        <f>IF(AND(0&lt;=(P53-N53),(P53-N53)&lt;=0,P53&lt;&gt;""),"OK","NG")</f>
        <v>OK</v>
      </c>
      <c r="N50" s="476">
        <f>C6+C7</f>
        <v>3</v>
      </c>
      <c r="O50" s="477"/>
      <c r="P50" s="476">
        <f>D50</f>
        <v>3</v>
      </c>
      <c r="Q50" s="477"/>
      <c r="R50" s="146"/>
      <c r="S50" s="189">
        <f>COUNTBLANK(C6:G7:I6:J7)</f>
        <v>8</v>
      </c>
      <c r="T50" s="189">
        <v>14</v>
      </c>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6"/>
      <c r="BX50" s="146"/>
      <c r="BY50" s="146"/>
      <c r="BZ50" s="146"/>
      <c r="CA50" s="146"/>
      <c r="CB50" s="146"/>
      <c r="CC50" s="146"/>
    </row>
    <row r="51" spans="2:81" ht="21" customHeight="1">
      <c r="B51" s="145"/>
      <c r="C51" s="145"/>
      <c r="D51" s="145"/>
      <c r="E51" s="145"/>
      <c r="F51" s="145"/>
      <c r="G51" s="145"/>
      <c r="H51" s="145"/>
      <c r="I51" s="145"/>
      <c r="J51" s="145"/>
      <c r="K51" s="145"/>
      <c r="L51" s="145"/>
      <c r="M51" s="147" t="str">
        <f>IF(AND(0&lt;=(T50-S50),(T50-S50)&lt;=0,S50&lt;&gt;""),"NG","OK")</f>
        <v>OK</v>
      </c>
      <c r="N51" s="148"/>
      <c r="O51" s="148"/>
      <c r="P51" s="149"/>
      <c r="Q51" s="149"/>
      <c r="R51" s="146"/>
      <c r="S51" s="189">
        <f>COUNTBLANK(B14:I49)</f>
        <v>280</v>
      </c>
      <c r="T51" s="189">
        <v>288</v>
      </c>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6"/>
      <c r="BX51" s="146"/>
      <c r="BY51" s="146"/>
      <c r="BZ51" s="146"/>
      <c r="CA51" s="146"/>
      <c r="CB51" s="146"/>
      <c r="CC51" s="146"/>
    </row>
    <row r="52" spans="2:81" ht="21" customHeight="1">
      <c r="B52" s="473"/>
      <c r="C52" s="473"/>
      <c r="D52" s="473"/>
      <c r="E52" s="473"/>
      <c r="F52" s="473"/>
      <c r="G52" s="473"/>
      <c r="H52" s="473"/>
      <c r="I52" s="473"/>
      <c r="J52" s="473"/>
      <c r="K52" s="473"/>
      <c r="L52" s="145"/>
      <c r="M52" s="147" t="str">
        <f>IF(AND(0&lt;=(T51-S51),(T51-S51)&lt;=0,S51&lt;&gt;""),"NG","OK")</f>
        <v>OK</v>
      </c>
      <c r="N52" s="471" t="s">
        <v>131</v>
      </c>
      <c r="O52" s="472"/>
      <c r="P52" s="469" t="s">
        <v>132</v>
      </c>
      <c r="Q52" s="470"/>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6"/>
      <c r="BR52" s="146"/>
      <c r="BS52" s="146"/>
      <c r="BT52" s="146"/>
      <c r="BU52" s="146"/>
      <c r="BV52" s="146"/>
      <c r="BW52" s="146"/>
      <c r="BX52" s="146"/>
      <c r="BY52" s="146"/>
      <c r="BZ52" s="146"/>
      <c r="CA52" s="146"/>
      <c r="CB52" s="146"/>
      <c r="CC52" s="146"/>
    </row>
    <row r="53" spans="2:81" ht="21" customHeight="1">
      <c r="B53" s="145"/>
      <c r="C53" s="145"/>
      <c r="D53" s="145"/>
      <c r="E53" s="145"/>
      <c r="F53" s="145"/>
      <c r="G53" s="145"/>
      <c r="H53" s="145"/>
      <c r="I53" s="145"/>
      <c r="J53" s="145"/>
      <c r="K53" s="145"/>
      <c r="L53" s="145"/>
      <c r="M53" s="145"/>
      <c r="N53" s="467">
        <f>E6+E7</f>
        <v>2</v>
      </c>
      <c r="O53" s="468"/>
      <c r="P53" s="467">
        <f>G50</f>
        <v>2</v>
      </c>
      <c r="Q53" s="468"/>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6"/>
      <c r="BX53" s="146"/>
      <c r="BY53" s="146"/>
      <c r="BZ53" s="146"/>
      <c r="CA53" s="146"/>
      <c r="CB53" s="146"/>
      <c r="CC53" s="146"/>
    </row>
    <row r="54" spans="2:81">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46"/>
      <c r="BB54" s="146"/>
      <c r="BC54" s="146"/>
      <c r="BD54" s="146"/>
      <c r="BE54" s="146"/>
      <c r="BF54" s="146"/>
      <c r="BG54" s="146"/>
      <c r="BH54" s="146"/>
      <c r="BI54" s="146"/>
      <c r="BJ54" s="146"/>
      <c r="BK54" s="146"/>
      <c r="BL54" s="146"/>
      <c r="BM54" s="146"/>
      <c r="BN54" s="146"/>
      <c r="BO54" s="146"/>
      <c r="BP54" s="146"/>
      <c r="BQ54" s="146"/>
      <c r="BR54" s="146"/>
      <c r="BS54" s="146"/>
      <c r="BT54" s="146"/>
      <c r="BU54" s="146"/>
      <c r="BV54" s="146"/>
      <c r="BW54" s="146"/>
      <c r="BX54" s="146"/>
      <c r="BY54" s="146"/>
      <c r="BZ54" s="146"/>
      <c r="CA54" s="146"/>
      <c r="CB54" s="146"/>
      <c r="CC54" s="146"/>
    </row>
    <row r="55" spans="2:81">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row>
    <row r="56" spans="2:81">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row>
    <row r="57" spans="2:81">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row>
    <row r="58" spans="2:81">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row>
    <row r="59" spans="2:81">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row>
    <row r="60" spans="2:81">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row>
    <row r="61" spans="2:81">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row>
    <row r="62" spans="2:81">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row>
    <row r="63" spans="2:81">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row>
    <row r="64" spans="2:81">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row>
    <row r="65" spans="2:81">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c r="BH65" s="146"/>
      <c r="BI65" s="146"/>
      <c r="BJ65" s="146"/>
      <c r="BK65" s="146"/>
      <c r="BL65" s="146"/>
      <c r="BM65" s="146"/>
      <c r="BN65" s="146"/>
      <c r="BO65" s="146"/>
      <c r="BP65" s="146"/>
      <c r="BQ65" s="146"/>
      <c r="BR65" s="146"/>
      <c r="BS65" s="146"/>
      <c r="BT65" s="146"/>
      <c r="BU65" s="146"/>
      <c r="BV65" s="146"/>
      <c r="BW65" s="146"/>
      <c r="BX65" s="146"/>
      <c r="BY65" s="146"/>
      <c r="BZ65" s="146"/>
      <c r="CA65" s="146"/>
      <c r="CB65" s="146"/>
      <c r="CC65" s="146"/>
    </row>
    <row r="66" spans="2:81">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row>
    <row r="67" spans="2:81">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6"/>
      <c r="BO67" s="146"/>
      <c r="BP67" s="146"/>
      <c r="BQ67" s="146"/>
      <c r="BR67" s="146"/>
      <c r="BS67" s="146"/>
      <c r="BT67" s="146"/>
      <c r="BU67" s="146"/>
      <c r="BV67" s="146"/>
      <c r="BW67" s="146"/>
      <c r="BX67" s="146"/>
      <c r="BY67" s="146"/>
      <c r="BZ67" s="146"/>
      <c r="CA67" s="146"/>
      <c r="CB67" s="146"/>
      <c r="CC67" s="146"/>
    </row>
    <row r="68" spans="2:81">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146"/>
      <c r="BP68" s="146"/>
      <c r="BQ68" s="146"/>
      <c r="BR68" s="146"/>
      <c r="BS68" s="146"/>
      <c r="BT68" s="146"/>
      <c r="BU68" s="146"/>
      <c r="BV68" s="146"/>
      <c r="BW68" s="146"/>
      <c r="BX68" s="146"/>
      <c r="BY68" s="146"/>
      <c r="BZ68" s="146"/>
      <c r="CA68" s="146"/>
      <c r="CB68" s="146"/>
      <c r="CC68" s="146"/>
    </row>
    <row r="69" spans="2:81">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row>
    <row r="70" spans="2:81">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row>
    <row r="71" spans="2:81">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row>
    <row r="72" spans="2:81">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c r="BH72" s="146"/>
      <c r="BI72" s="146"/>
      <c r="BJ72" s="146"/>
      <c r="BK72" s="146"/>
      <c r="BL72" s="146"/>
      <c r="BM72" s="146"/>
      <c r="BN72" s="146"/>
      <c r="BO72" s="146"/>
      <c r="BP72" s="146"/>
      <c r="BQ72" s="146"/>
      <c r="BR72" s="146"/>
      <c r="BS72" s="146"/>
      <c r="BT72" s="146"/>
      <c r="BU72" s="146"/>
      <c r="BV72" s="146"/>
      <c r="BW72" s="146"/>
      <c r="BX72" s="146"/>
      <c r="BY72" s="146"/>
      <c r="BZ72" s="146"/>
      <c r="CA72" s="146"/>
      <c r="CB72" s="146"/>
      <c r="CC72" s="146"/>
    </row>
    <row r="73" spans="2:81">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146"/>
      <c r="BT73" s="146"/>
      <c r="BU73" s="146"/>
      <c r="BV73" s="146"/>
      <c r="BW73" s="146"/>
      <c r="BX73" s="146"/>
      <c r="BY73" s="146"/>
      <c r="BZ73" s="146"/>
      <c r="CA73" s="146"/>
      <c r="CB73" s="146"/>
      <c r="CC73" s="146"/>
    </row>
    <row r="74" spans="2:81">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c r="BH74" s="146"/>
      <c r="BI74" s="146"/>
      <c r="BJ74" s="146"/>
      <c r="BK74" s="146"/>
      <c r="BL74" s="146"/>
      <c r="BM74" s="146"/>
      <c r="BN74" s="146"/>
      <c r="BO74" s="146"/>
      <c r="BP74" s="146"/>
      <c r="BQ74" s="146"/>
      <c r="BR74" s="146"/>
      <c r="BS74" s="146"/>
      <c r="BT74" s="146"/>
      <c r="BU74" s="146"/>
      <c r="BV74" s="146"/>
      <c r="BW74" s="146"/>
      <c r="BX74" s="146"/>
      <c r="BY74" s="146"/>
      <c r="BZ74" s="146"/>
      <c r="CA74" s="146"/>
      <c r="CB74" s="146"/>
      <c r="CC74" s="146"/>
    </row>
    <row r="75" spans="2:81">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146"/>
      <c r="BT75" s="146"/>
      <c r="BU75" s="146"/>
      <c r="BV75" s="146"/>
      <c r="BW75" s="146"/>
      <c r="BX75" s="146"/>
      <c r="BY75" s="146"/>
      <c r="BZ75" s="146"/>
      <c r="CA75" s="146"/>
      <c r="CB75" s="146"/>
      <c r="CC75" s="146"/>
    </row>
    <row r="76" spans="2:81">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c r="BH76" s="146"/>
      <c r="BI76" s="146"/>
      <c r="BJ76" s="146"/>
      <c r="BK76" s="146"/>
      <c r="BL76" s="146"/>
      <c r="BM76" s="146"/>
      <c r="BN76" s="146"/>
      <c r="BO76" s="146"/>
      <c r="BP76" s="146"/>
      <c r="BQ76" s="146"/>
      <c r="BR76" s="146"/>
      <c r="BS76" s="146"/>
      <c r="BT76" s="146"/>
      <c r="BU76" s="146"/>
      <c r="BV76" s="146"/>
      <c r="BW76" s="146"/>
      <c r="BX76" s="146"/>
      <c r="BY76" s="146"/>
      <c r="BZ76" s="146"/>
      <c r="CA76" s="146"/>
      <c r="CB76" s="146"/>
      <c r="CC76" s="146"/>
    </row>
    <row r="77" spans="2:81">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c r="BH77" s="146"/>
      <c r="BI77" s="146"/>
      <c r="BJ77" s="146"/>
      <c r="BK77" s="146"/>
      <c r="BL77" s="146"/>
      <c r="BM77" s="146"/>
      <c r="BN77" s="146"/>
      <c r="BO77" s="146"/>
      <c r="BP77" s="146"/>
      <c r="BQ77" s="146"/>
      <c r="BR77" s="146"/>
      <c r="BS77" s="146"/>
      <c r="BT77" s="146"/>
      <c r="BU77" s="146"/>
      <c r="BV77" s="146"/>
      <c r="BW77" s="146"/>
      <c r="BX77" s="146"/>
      <c r="BY77" s="146"/>
      <c r="BZ77" s="146"/>
      <c r="CA77" s="146"/>
      <c r="CB77" s="146"/>
      <c r="CC77" s="146"/>
    </row>
    <row r="78" spans="2:81">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c r="BH78" s="146"/>
      <c r="BI78" s="146"/>
      <c r="BJ78" s="146"/>
      <c r="BK78" s="146"/>
      <c r="BL78" s="146"/>
      <c r="BM78" s="146"/>
      <c r="BN78" s="146"/>
      <c r="BO78" s="146"/>
      <c r="BP78" s="146"/>
      <c r="BQ78" s="146"/>
      <c r="BR78" s="146"/>
      <c r="BS78" s="146"/>
      <c r="BT78" s="146"/>
      <c r="BU78" s="146"/>
      <c r="BV78" s="146"/>
      <c r="BW78" s="146"/>
      <c r="BX78" s="146"/>
      <c r="BY78" s="146"/>
      <c r="BZ78" s="146"/>
      <c r="CA78" s="146"/>
      <c r="CB78" s="146"/>
      <c r="CC78" s="146"/>
    </row>
    <row r="79" spans="2:81">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row>
    <row r="80" spans="2:81">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c r="BH80" s="146"/>
      <c r="BI80" s="146"/>
      <c r="BJ80" s="146"/>
      <c r="BK80" s="146"/>
      <c r="BL80" s="146"/>
      <c r="BM80" s="146"/>
      <c r="BN80" s="146"/>
      <c r="BO80" s="146"/>
      <c r="BP80" s="146"/>
      <c r="BQ80" s="146"/>
      <c r="BR80" s="146"/>
      <c r="BS80" s="146"/>
      <c r="BT80" s="146"/>
      <c r="BU80" s="146"/>
      <c r="BV80" s="146"/>
      <c r="BW80" s="146"/>
      <c r="BX80" s="146"/>
      <c r="BY80" s="146"/>
      <c r="BZ80" s="146"/>
      <c r="CA80" s="146"/>
      <c r="CB80" s="146"/>
      <c r="CC80" s="146"/>
    </row>
    <row r="81" spans="2:81">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c r="BH81" s="146"/>
      <c r="BI81" s="146"/>
      <c r="BJ81" s="146"/>
      <c r="BK81" s="146"/>
      <c r="BL81" s="146"/>
      <c r="BM81" s="146"/>
      <c r="BN81" s="146"/>
      <c r="BO81" s="146"/>
      <c r="BP81" s="146"/>
      <c r="BQ81" s="146"/>
      <c r="BR81" s="146"/>
      <c r="BS81" s="146"/>
      <c r="BT81" s="146"/>
      <c r="BU81" s="146"/>
      <c r="BV81" s="146"/>
      <c r="BW81" s="146"/>
      <c r="BX81" s="146"/>
      <c r="BY81" s="146"/>
      <c r="BZ81" s="146"/>
      <c r="CA81" s="146"/>
      <c r="CB81" s="146"/>
      <c r="CC81" s="146"/>
    </row>
  </sheetData>
  <sheetProtection formatCells="0" formatColumns="0" formatRows="0" insertColumns="0" insertRows="0" selectLockedCells="1"/>
  <mergeCells count="184">
    <mergeCell ref="F5:G5"/>
    <mergeCell ref="B12:K12"/>
    <mergeCell ref="B1:F1"/>
    <mergeCell ref="G1:K1"/>
    <mergeCell ref="B2:K2"/>
    <mergeCell ref="B3:K3"/>
    <mergeCell ref="B4:B5"/>
    <mergeCell ref="C4:H4"/>
    <mergeCell ref="I4:J4"/>
    <mergeCell ref="K4:K5"/>
    <mergeCell ref="C5:D5"/>
    <mergeCell ref="F7:G7"/>
    <mergeCell ref="I7:J7"/>
    <mergeCell ref="B8:K8"/>
    <mergeCell ref="B9:K9"/>
    <mergeCell ref="B10:K10"/>
    <mergeCell ref="I5:J5"/>
    <mergeCell ref="C6:D6"/>
    <mergeCell ref="F6:G6"/>
    <mergeCell ref="I6:J6"/>
    <mergeCell ref="B11:K11"/>
    <mergeCell ref="C7:D7"/>
    <mergeCell ref="J13:K13"/>
    <mergeCell ref="J14:K14"/>
    <mergeCell ref="D20:F20"/>
    <mergeCell ref="G20:I20"/>
    <mergeCell ref="G27:I27"/>
    <mergeCell ref="J19:K19"/>
    <mergeCell ref="J20:K20"/>
    <mergeCell ref="J21:K21"/>
    <mergeCell ref="J27:K27"/>
    <mergeCell ref="J25:K25"/>
    <mergeCell ref="J26:K26"/>
    <mergeCell ref="J23:K23"/>
    <mergeCell ref="J24:K24"/>
    <mergeCell ref="G29:I29"/>
    <mergeCell ref="B30:C30"/>
    <mergeCell ref="D30:F30"/>
    <mergeCell ref="G30:I30"/>
    <mergeCell ref="D25:F25"/>
    <mergeCell ref="G25:I25"/>
    <mergeCell ref="B31:C31"/>
    <mergeCell ref="B13:C13"/>
    <mergeCell ref="D13:F13"/>
    <mergeCell ref="G13:I13"/>
    <mergeCell ref="B14:C14"/>
    <mergeCell ref="D14:F14"/>
    <mergeCell ref="G14:I14"/>
    <mergeCell ref="B15:C15"/>
    <mergeCell ref="D15:F15"/>
    <mergeCell ref="B26:C26"/>
    <mergeCell ref="D26:F26"/>
    <mergeCell ref="G26:I26"/>
    <mergeCell ref="D24:F24"/>
    <mergeCell ref="G24:I24"/>
    <mergeCell ref="D29:F29"/>
    <mergeCell ref="B25:C25"/>
    <mergeCell ref="D23:F23"/>
    <mergeCell ref="B29:C29"/>
    <mergeCell ref="J33:K33"/>
    <mergeCell ref="J34:K34"/>
    <mergeCell ref="J30:K30"/>
    <mergeCell ref="B33:C33"/>
    <mergeCell ref="D33:F33"/>
    <mergeCell ref="G33:I33"/>
    <mergeCell ref="B34:C34"/>
    <mergeCell ref="D34:F34"/>
    <mergeCell ref="G34:I34"/>
    <mergeCell ref="D41:F41"/>
    <mergeCell ref="G41:I41"/>
    <mergeCell ref="J41:K41"/>
    <mergeCell ref="B38:C38"/>
    <mergeCell ref="D38:F38"/>
    <mergeCell ref="G38:I38"/>
    <mergeCell ref="J38:K38"/>
    <mergeCell ref="B28:C28"/>
    <mergeCell ref="D28:F28"/>
    <mergeCell ref="B35:C35"/>
    <mergeCell ref="D35:F35"/>
    <mergeCell ref="G35:I35"/>
    <mergeCell ref="J31:K31"/>
    <mergeCell ref="J35:K35"/>
    <mergeCell ref="J36:K36"/>
    <mergeCell ref="J28:K28"/>
    <mergeCell ref="J29:K29"/>
    <mergeCell ref="B36:C36"/>
    <mergeCell ref="D36:F36"/>
    <mergeCell ref="G36:I36"/>
    <mergeCell ref="B32:C32"/>
    <mergeCell ref="D32:F32"/>
    <mergeCell ref="G32:I32"/>
    <mergeCell ref="J32:K32"/>
    <mergeCell ref="B45:C45"/>
    <mergeCell ref="D45:F45"/>
    <mergeCell ref="G45:I45"/>
    <mergeCell ref="J45:K45"/>
    <mergeCell ref="B46:C46"/>
    <mergeCell ref="D46:F46"/>
    <mergeCell ref="G46:I46"/>
    <mergeCell ref="J46:K46"/>
    <mergeCell ref="B42:C42"/>
    <mergeCell ref="D42:F42"/>
    <mergeCell ref="G42:I42"/>
    <mergeCell ref="J42:K42"/>
    <mergeCell ref="B43:C43"/>
    <mergeCell ref="D43:F43"/>
    <mergeCell ref="G43:I43"/>
    <mergeCell ref="J43:K43"/>
    <mergeCell ref="B44:C44"/>
    <mergeCell ref="D44:F44"/>
    <mergeCell ref="G44:I44"/>
    <mergeCell ref="J44:K44"/>
    <mergeCell ref="B39:C39"/>
    <mergeCell ref="J16:K16"/>
    <mergeCell ref="J17:K17"/>
    <mergeCell ref="J18:K18"/>
    <mergeCell ref="B49:C49"/>
    <mergeCell ref="D49:F49"/>
    <mergeCell ref="G49:I49"/>
    <mergeCell ref="J49:K49"/>
    <mergeCell ref="B48:C48"/>
    <mergeCell ref="D48:F48"/>
    <mergeCell ref="J48:K48"/>
    <mergeCell ref="G48:I48"/>
    <mergeCell ref="B20:C20"/>
    <mergeCell ref="B21:C21"/>
    <mergeCell ref="D21:F21"/>
    <mergeCell ref="B37:C37"/>
    <mergeCell ref="D37:F37"/>
    <mergeCell ref="G37:I37"/>
    <mergeCell ref="G21:I21"/>
    <mergeCell ref="B27:C27"/>
    <mergeCell ref="D27:F27"/>
    <mergeCell ref="D31:F31"/>
    <mergeCell ref="G31:I31"/>
    <mergeCell ref="G28:I28"/>
    <mergeCell ref="B22:C22"/>
    <mergeCell ref="D22:F22"/>
    <mergeCell ref="G22:I22"/>
    <mergeCell ref="J22:K22"/>
    <mergeCell ref="B23:C23"/>
    <mergeCell ref="G23:I23"/>
    <mergeCell ref="B24:C24"/>
    <mergeCell ref="N1:O2"/>
    <mergeCell ref="P49:Q49"/>
    <mergeCell ref="N49:O49"/>
    <mergeCell ref="B18:C18"/>
    <mergeCell ref="D18:F18"/>
    <mergeCell ref="G18:I18"/>
    <mergeCell ref="B19:C19"/>
    <mergeCell ref="D19:F19"/>
    <mergeCell ref="G19:I19"/>
    <mergeCell ref="G15:I15"/>
    <mergeCell ref="B16:C16"/>
    <mergeCell ref="D16:F16"/>
    <mergeCell ref="G16:I16"/>
    <mergeCell ref="B17:C17"/>
    <mergeCell ref="D17:F17"/>
    <mergeCell ref="G17:I17"/>
    <mergeCell ref="J15:K15"/>
    <mergeCell ref="P53:Q53"/>
    <mergeCell ref="N53:O53"/>
    <mergeCell ref="P52:Q52"/>
    <mergeCell ref="N52:O52"/>
    <mergeCell ref="B52:K52"/>
    <mergeCell ref="J50:K50"/>
    <mergeCell ref="N50:O50"/>
    <mergeCell ref="J37:K37"/>
    <mergeCell ref="D47:F47"/>
    <mergeCell ref="G47:I47"/>
    <mergeCell ref="P50:Q50"/>
    <mergeCell ref="B50:C50"/>
    <mergeCell ref="D50:F50"/>
    <mergeCell ref="G50:I50"/>
    <mergeCell ref="B47:C47"/>
    <mergeCell ref="J47:K47"/>
    <mergeCell ref="D39:F39"/>
    <mergeCell ref="G39:I39"/>
    <mergeCell ref="J39:K39"/>
    <mergeCell ref="B40:C40"/>
    <mergeCell ref="D40:F40"/>
    <mergeCell ref="G40:I40"/>
    <mergeCell ref="J40:K40"/>
    <mergeCell ref="B41:C41"/>
  </mergeCells>
  <phoneticPr fontId="20"/>
  <conditionalFormatting sqref="M50:M51">
    <cfRule type="cellIs" dxfId="2" priority="3" operator="equal">
      <formula>"OK"</formula>
    </cfRule>
  </conditionalFormatting>
  <conditionalFormatting sqref="M49">
    <cfRule type="cellIs" dxfId="1" priority="2" operator="equal">
      <formula>"OK"</formula>
    </cfRule>
  </conditionalFormatting>
  <conditionalFormatting sqref="M52">
    <cfRule type="cellIs" dxfId="0" priority="1" operator="equal">
      <formula>"OK"</formula>
    </cfRule>
  </conditionalFormatting>
  <printOptions horizontalCentered="1"/>
  <pageMargins left="0.39370078740157483" right="0.31496062992125984" top="0.9055118110236221" bottom="0.55118110236220474" header="0.51181102362204722" footer="0.35433070866141736"/>
  <pageSetup paperSize="9" scale="70" orientation="portrait" blackAndWhite="1"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財務に関する報告書（表紙）</vt:lpstr>
      <vt:lpstr>営業経歴書</vt:lpstr>
      <vt:lpstr>財務事項一覧表（法人）</vt:lpstr>
      <vt:lpstr>完成測量原価報告書 </vt:lpstr>
      <vt:lpstr>貸借対照表及び損益計算書（法人）</vt:lpstr>
      <vt:lpstr>納税証明書</vt:lpstr>
      <vt:lpstr>人数変更した場合のみ　 使用人数</vt:lpstr>
      <vt:lpstr>営業経歴書!Print_Area</vt:lpstr>
      <vt:lpstr>'完成測量原価報告書 '!Print_Area</vt:lpstr>
      <vt:lpstr>'財務に関する報告書（表紙）'!Print_Area</vt:lpstr>
      <vt:lpstr>'財務事項一覧表（法人）'!Print_Area</vt:lpstr>
      <vt:lpstr>'人数変更した場合のみ　 使用人数'!Print_Area</vt:lpstr>
      <vt:lpstr>'貸借対照表及び損益計算書（法人）'!Print_Area</vt:lpstr>
      <vt:lpstr>納税証明書!Print_Area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赤道 麻由</dc:creator>
  <cp:lastModifiedBy>青木 泰志</cp:lastModifiedBy>
  <cp:lastPrinted>2020-03-24T00:03:39Z</cp:lastPrinted>
  <dcterms:created xsi:type="dcterms:W3CDTF">2011-10-17T04:37:38Z</dcterms:created>
  <dcterms:modified xsi:type="dcterms:W3CDTF">2024-03-21T14:06:52Z</dcterms:modified>
</cp:coreProperties>
</file>