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401_様式・必要書類一覧の更新（測量のみ）\記載例\"/>
    </mc:Choice>
  </mc:AlternateContent>
  <xr:revisionPtr revIDLastSave="0" documentId="13_ncr:1_{00A8D83C-5957-46D3-B8A0-63883112A286}" xr6:coauthVersionLast="47" xr6:coauthVersionMax="47" xr10:uidLastSave="{00000000-0000-0000-0000-000000000000}"/>
  <bookViews>
    <workbookView xWindow="-120" yWindow="-16320" windowWidth="29040" windowHeight="15720" tabRatio="889" xr2:uid="{00000000-000D-0000-FFFF-FFFF00000000}"/>
  </bookViews>
  <sheets>
    <sheet name="第一面" sheetId="24" r:id="rId1"/>
    <sheet name="第二面" sheetId="43" r:id="rId2"/>
    <sheet name="別紙 " sheetId="44" r:id="rId3"/>
    <sheet name="定款" sheetId="4" r:id="rId4"/>
    <sheet name="営業経歴書" sheetId="34" r:id="rId5"/>
    <sheet name="測量実施金額" sheetId="40" r:id="rId6"/>
    <sheet name="財務事項一覧表" sheetId="35" r:id="rId7"/>
    <sheet name="完成測量原価報告書 " sheetId="36" r:id="rId8"/>
    <sheet name="自社の決算書（貸借対照表・損益計算書）" sheetId="39" r:id="rId9"/>
    <sheet name="納税証明書" sheetId="38" r:id="rId10"/>
    <sheet name="使用人数" sheetId="37" r:id="rId11"/>
    <sheet name="添付書類（ヘ）誓約書" sheetId="41" r:id="rId12"/>
    <sheet name="添付書類（ト）誓約書" sheetId="42" r:id="rId13"/>
    <sheet name="役員等一覧表" sheetId="47" r:id="rId14"/>
  </sheets>
  <definedNames>
    <definedName name="_xlnm._FilterDatabase" localSheetId="6" hidden="1">財務事項一覧表!$A$1:$AU$41</definedName>
    <definedName name="_xlnm.Print_Area" localSheetId="4">営業経歴書!$A$1:$AC$36</definedName>
    <definedName name="_xlnm.Print_Area" localSheetId="7">'完成測量原価報告書 '!$A$1:$X$55</definedName>
    <definedName name="_xlnm.Print_Area" localSheetId="6">財務事項一覧表!$A$1:$AW$44</definedName>
    <definedName name="_xlnm.Print_Area" localSheetId="10">使用人数!$A$1:$L$50</definedName>
    <definedName name="_xlnm.Print_Area" localSheetId="8">'自社の決算書（貸借対照表・損益計算書）'!$A$1:$Y$32</definedName>
    <definedName name="_xlnm.Print_Area" localSheetId="5">測量実施金額!$A$1:$T$54</definedName>
    <definedName name="_xlnm.Print_Area" localSheetId="0">第一面!$A$1:$Z$77</definedName>
    <definedName name="_xlnm.Print_Area" localSheetId="1">第二面!$A$1:$U$71</definedName>
    <definedName name="_xlnm.Print_Area" localSheetId="3">定款!$A$1:$I$32</definedName>
    <definedName name="_xlnm.Print_Area" localSheetId="12">'添付書類（ト）誓約書'!$A$1:$T$28</definedName>
    <definedName name="_xlnm.Print_Area" localSheetId="11">'添付書類（ヘ）誓約書'!$A$1:$T$15</definedName>
    <definedName name="_xlnm.Print_Area" localSheetId="9">納税証明書!$A$1:$G$32</definedName>
    <definedName name="_xlnm.Print_Area" localSheetId="2">'別紙 '!$A$1:$N$78</definedName>
    <definedName name="_xlnm.Print_Area" localSheetId="13">役員等一覧表!$A$1:$V$30</definedName>
    <definedName name="Z_B586844D_DEA4_4AD8_B356_2DCB631EE97D_.wvu.PrintArea" localSheetId="7" hidden="1">'完成測量原価報告書 '!$A$1:$Y$55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36" l="1"/>
  <c r="Y4" i="36"/>
  <c r="AC3" i="36"/>
  <c r="Y3" i="36" s="1"/>
  <c r="T50" i="36"/>
  <c r="AA17" i="36"/>
  <c r="AA18" i="36"/>
  <c r="Y18" i="36"/>
  <c r="Y17" i="36"/>
  <c r="P6" i="36"/>
  <c r="C47" i="44"/>
  <c r="K26" i="40"/>
  <c r="N53" i="37"/>
  <c r="S51" i="37"/>
  <c r="M52" i="37" s="1"/>
  <c r="N50" i="37"/>
  <c r="G50" i="37"/>
  <c r="P53" i="37"/>
  <c r="M50" i="37" s="1"/>
  <c r="D50" i="37"/>
  <c r="P50" i="37" s="1"/>
  <c r="M49" i="37" s="1"/>
  <c r="N1" i="37" s="1"/>
  <c r="J49"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H7" i="37"/>
  <c r="H6" i="37"/>
  <c r="S50" i="37" s="1"/>
  <c r="M51" i="37" s="1"/>
  <c r="K6" i="37"/>
  <c r="AA52" i="36"/>
  <c r="Y51" i="36"/>
  <c r="AC50" i="36"/>
  <c r="AA50" i="36"/>
  <c r="Y50" i="36"/>
  <c r="AB50" i="36"/>
  <c r="AC45" i="36"/>
  <c r="AA45" i="36"/>
  <c r="AB45" i="36" s="1"/>
  <c r="AC17" i="36"/>
  <c r="AB17" i="36"/>
  <c r="AC13" i="36"/>
  <c r="Y13" i="36" s="1"/>
  <c r="AA13" i="36"/>
  <c r="AB13" i="36" s="1"/>
  <c r="BA36" i="35"/>
  <c r="AX31" i="35" s="1"/>
  <c r="AZ36" i="35"/>
  <c r="BA31" i="35"/>
  <c r="AZ31" i="35"/>
  <c r="AX29" i="35" s="1"/>
  <c r="BA27" i="35"/>
  <c r="AZ27" i="35"/>
  <c r="AX26" i="35"/>
  <c r="BA23" i="35"/>
  <c r="AX22" i="35" s="1"/>
  <c r="AZ23" i="35"/>
  <c r="BA19" i="35"/>
  <c r="AZ19" i="35"/>
  <c r="AX21" i="35"/>
  <c r="BA15" i="35"/>
  <c r="AX4" i="35" s="1"/>
  <c r="AZ15" i="35"/>
  <c r="BA11" i="35"/>
  <c r="AX12" i="35" s="1"/>
  <c r="AZ11" i="35"/>
  <c r="BA8" i="35"/>
  <c r="AZ8" i="35"/>
  <c r="AX9" i="35" s="1"/>
  <c r="BA5" i="35"/>
  <c r="AZ5" i="35"/>
  <c r="AX5" i="35" s="1"/>
  <c r="BB2" i="35"/>
  <c r="AX32" i="35" s="1"/>
  <c r="G13" i="34"/>
  <c r="G12" i="34"/>
  <c r="G11" i="34"/>
  <c r="G10" i="34"/>
  <c r="G9" i="34"/>
  <c r="J50" i="37"/>
  <c r="K7" i="37"/>
  <c r="F25" i="24"/>
  <c r="Y4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O13" authorId="0" shapeId="0" xr:uid="{00000000-0006-0000-0000-000001000000}">
      <text>
        <r>
          <rPr>
            <sz val="11"/>
            <color indexed="81"/>
            <rFont val="MS P ゴシック"/>
            <family val="3"/>
            <charset val="128"/>
          </rPr>
          <t>　正には「正」と、写には「写」と記載してください。</t>
        </r>
      </text>
    </comment>
    <comment ref="D15" authorId="0" shapeId="0" xr:uid="{00000000-0006-0000-0000-000002000000}">
      <text>
        <r>
          <rPr>
            <sz val="9"/>
            <color indexed="81"/>
            <rFont val="MS P ゴシック"/>
            <family val="3"/>
            <charset val="128"/>
          </rPr>
          <t xml:space="preserve"> </t>
        </r>
        <r>
          <rPr>
            <sz val="11"/>
            <color indexed="81"/>
            <rFont val="MS P ゴシック"/>
            <family val="3"/>
            <charset val="128"/>
          </rPr>
          <t xml:space="preserve"> 正には主たる営業所のある都道府県名を、写には営業所（主たる営業所を含む）のある都道府県名を記載してください。
＊例　主たる営業所は東京都に、その他の営業所は埼玉県と神奈川県にある場合、正（東京都）と写３部（東京都　埼玉県　神奈川県））</t>
        </r>
      </text>
    </comment>
    <comment ref="R17" authorId="0" shapeId="0" xr:uid="{00000000-0006-0000-0000-000003000000}">
      <text>
        <r>
          <rPr>
            <sz val="11"/>
            <color indexed="81"/>
            <rFont val="MS P ゴシック"/>
            <family val="3"/>
            <charset val="128"/>
          </rPr>
          <t>　この欄（グレー着色）は記載しないでください。</t>
        </r>
      </text>
    </comment>
    <comment ref="P19" authorId="0" shapeId="0" xr:uid="{00000000-0006-0000-0000-000004000000}">
      <text>
        <r>
          <rPr>
            <sz val="11"/>
            <color indexed="81"/>
            <rFont val="MS P ゴシック"/>
            <family val="3"/>
            <charset val="128"/>
          </rPr>
          <t>　提出年月日（ポストに投函する日）を必ず記載ください。</t>
        </r>
      </text>
    </comment>
    <comment ref="R21" authorId="0" shapeId="0" xr:uid="{00000000-0006-0000-0000-000005000000}">
      <text>
        <r>
          <rPr>
            <sz val="11"/>
            <color indexed="81"/>
            <rFont val="MS P ゴシック"/>
            <family val="3"/>
            <charset val="128"/>
          </rPr>
          <t>　会社名・代表者役職名及び代表者氏名を記載してください。</t>
        </r>
      </text>
    </comment>
    <comment ref="B22" authorId="0" shapeId="0" xr:uid="{00000000-0006-0000-0000-000006000000}">
      <text>
        <r>
          <rPr>
            <sz val="11"/>
            <color indexed="81"/>
            <rFont val="MS P ゴシック"/>
            <family val="3"/>
            <charset val="128"/>
          </rPr>
          <t xml:space="preserve">  主たる営業所のある都道府県を管轄している各地方整備局長、北海道開発局長又は沖縄総合事務局長を記載ください。</t>
        </r>
      </text>
    </comment>
    <comment ref="F25" authorId="0" shapeId="0" xr:uid="{00000000-0006-0000-0000-000007000000}">
      <text>
        <r>
          <rPr>
            <sz val="11"/>
            <color indexed="81"/>
            <rFont val="MS P ゴシック"/>
            <family val="3"/>
            <charset val="128"/>
          </rPr>
          <t xml:space="preserve">  必ずふりがなを記載ください。</t>
        </r>
      </text>
    </comment>
    <comment ref="I29" authorId="0" shapeId="0" xr:uid="{00000000-0006-0000-0000-000008000000}">
      <text>
        <r>
          <rPr>
            <sz val="11"/>
            <color indexed="81"/>
            <rFont val="MS P ゴシック"/>
            <family val="3"/>
            <charset val="128"/>
          </rPr>
          <t xml:space="preserve">  この欄（グレー着色）は記載しないでください。</t>
        </r>
      </text>
    </comment>
    <comment ref="F33" authorId="0" shapeId="0" xr:uid="{00000000-0006-0000-0000-000009000000}">
      <text>
        <r>
          <rPr>
            <sz val="11"/>
            <color indexed="81"/>
            <rFont val="MS P ゴシック"/>
            <family val="3"/>
            <charset val="128"/>
          </rPr>
          <t xml:space="preserve">  登記事項証明書に記載しているすべての役員（監査役・会計参与は除く）を記載し、ふりがなも記載ください。
  役員が多数の場合は「別紙のとおり」と記載し、別紙（任意様式）を次頁に添付ください。</t>
        </r>
      </text>
    </comment>
    <comment ref="L38" authorId="0" shapeId="0" xr:uid="{00000000-0006-0000-0000-00000A000000}">
      <text>
        <r>
          <rPr>
            <sz val="11"/>
            <color indexed="81"/>
            <rFont val="MS P ゴシック"/>
            <family val="3"/>
            <charset val="128"/>
          </rPr>
          <t xml:space="preserve">  この欄は使用しないでください。</t>
        </r>
      </text>
    </comment>
    <comment ref="K48" authorId="0" shapeId="0" xr:uid="{00000000-0006-0000-0000-00000B000000}">
      <text>
        <r>
          <rPr>
            <sz val="11"/>
            <color indexed="81"/>
            <rFont val="MS P ゴシック"/>
            <family val="3"/>
            <charset val="128"/>
          </rPr>
          <t xml:space="preserve">  問い合わせを行う場合がありますので、余白に書類作成の担当者氏名・所属部課名・電話番号・ＦＡＸ番号を記載ください。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J33" authorId="0" shapeId="0" xr:uid="{00000000-0006-0000-0100-000001000000}">
      <text>
        <r>
          <rPr>
            <sz val="11"/>
            <color indexed="81"/>
            <rFont val="MS P ゴシック"/>
            <family val="3"/>
            <charset val="128"/>
          </rPr>
          <t xml:space="preserve">  　本紙に領収証書（原本）を貼付してください。（縦横は問わない）
【登録免許税納付にあたっての注意事項】
　各地方整備局等に対応する管轄税務署又はゆうちょ銀行などの日本銀行歳入代理店の金融機関で国税収納金整理資金納付書等でお支払いください。
　（決して収入印紙は貼らないでください。）
　日本銀行歳入代理店の金融機関で納付される場合は、事前に最寄りの税務署で国税収納金整理資金納付書を入手してください。税目には「登録免許税」と記載してください。登録免許税の税目番号は「221」です。
　税務署名や税務署番号は下記をご参考ください。
〈参考〉
　　法人　90,000円
  北海道開発局　：札幌北税務署（税務署番号　37034）
　東北地方整備局：仙台北税務署（税務署番号　39011）
　関東地方整備局：浦和税務署（税務署番号　33018）
　北陸地方整備局：新潟税務署（税務署番号　34515）
　中部地方整備局：名古屋中税務署（税務署番号　41011）
　近畿地方整備局：東税務署（税務署番号　35019）
　中国地方整備局：広島東税務署（税務署番号　45013）
　四国地方整備局：高松税務署（税務署番号　47014）
　九州地方整備局：博多税務署（税務署番号　49054）
　沖縄総合事務局：北那覇税務署（税務署番号　53056）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4" authorId="0" shapeId="0" xr:uid="{00000000-0006-0000-0200-000001000000}">
      <text>
        <r>
          <rPr>
            <sz val="11"/>
            <color indexed="81"/>
            <rFont val="MS P ゴシック"/>
            <family val="3"/>
            <charset val="128"/>
          </rPr>
          <t>　実施予定の測量について、該当番号を「○」で囲んでください。</t>
        </r>
      </text>
    </comment>
    <comment ref="B25"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27" authorId="0" shapeId="0" xr:uid="{00000000-0006-0000-0200-000003000000}">
      <text>
        <r>
          <rPr>
            <sz val="11"/>
            <color indexed="81"/>
            <rFont val="MS P ゴシック"/>
            <family val="3"/>
            <charset val="128"/>
          </rPr>
          <t>　郵便番号、住所及び電話番号を必ず記載してください。</t>
        </r>
      </text>
    </comment>
    <comment ref="G28"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33" authorId="0" shapeId="0" xr:uid="{00000000-0006-0000-0200-000005000000}">
      <text>
        <r>
          <rPr>
            <sz val="11"/>
            <color indexed="81"/>
            <rFont val="MS P ゴシック"/>
            <family val="3"/>
            <charset val="128"/>
          </rPr>
          <t>　郵便番号、住所及び電話番号を必ず記載してください。</t>
        </r>
      </text>
    </comment>
    <comment ref="E36"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 ref="D47" authorId="0" shapeId="0" xr:uid="{00000000-0006-0000-0200-000007000000}">
      <text>
        <r>
          <rPr>
            <sz val="11"/>
            <color indexed="81"/>
            <rFont val="MS P ゴシック"/>
            <family val="3"/>
            <charset val="128"/>
          </rPr>
          <t>　この欄は記載しないでください。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5" authorId="0" shapeId="0" xr:uid="{00000000-0006-0000-0300-000001000000}">
      <text>
        <r>
          <rPr>
            <sz val="10"/>
            <color indexed="81"/>
            <rFont val="MS P ゴシック"/>
            <family val="3"/>
            <charset val="128"/>
          </rPr>
          <t>　</t>
        </r>
        <r>
          <rPr>
            <sz val="11"/>
            <color indexed="81"/>
            <rFont val="MS P ゴシック"/>
            <family val="3"/>
            <charset val="128"/>
          </rPr>
          <t>現行定款の写しの末尾余白に「現行定款に相違ない」旨の誓約を記載し、会社名・代表者役職名及び代表者氏名を記載し代表者印を押印ください。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末尾余白に現行定款に相違ない旨の誓約を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 authorId="0" shapeId="0" xr:uid="{00000000-0006-0000-0400-000001000000}">
      <text>
        <r>
          <rPr>
            <sz val="10"/>
            <color indexed="81"/>
            <rFont val="MS P ゴシック"/>
            <family val="3"/>
            <charset val="128"/>
          </rPr>
          <t>　</t>
        </r>
        <r>
          <rPr>
            <sz val="11"/>
            <color indexed="81"/>
            <rFont val="MS P ゴシック"/>
            <family val="3"/>
            <charset val="128"/>
          </rPr>
          <t>提出日直前５年間で測量法に規定する測量（測量法第４条（基本測量）、同法第５条（公共測量）又は同法第６条（基本測量及び公共測量以外の測量））の実績がある場合は、完成した主な測量の実績を記載ください。</t>
        </r>
      </text>
    </comment>
    <comment ref="B4" authorId="0" shapeId="0" xr:uid="{00000000-0006-0000-0400-000002000000}">
      <text>
        <r>
          <rPr>
            <sz val="9"/>
            <color indexed="81"/>
            <rFont val="MS P ゴシック"/>
            <family val="3"/>
            <charset val="128"/>
          </rPr>
          <t>　</t>
        </r>
        <r>
          <rPr>
            <sz val="11"/>
            <color indexed="81"/>
            <rFont val="MS P ゴシック"/>
            <family val="3"/>
            <charset val="128"/>
          </rPr>
          <t>注文者の名称を記載ください。
　下請測量は、下請契約の相手方である元請者を記載ください｡</t>
        </r>
      </text>
    </comment>
    <comment ref="D4" authorId="0" shapeId="0" xr:uid="{00000000-0006-0000-0400-000003000000}">
      <text>
        <r>
          <rPr>
            <sz val="11"/>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400-000004000000}">
      <text>
        <r>
          <rPr>
            <sz val="9"/>
            <color indexed="81"/>
            <rFont val="MS P ゴシック"/>
            <family val="3"/>
            <charset val="128"/>
          </rPr>
          <t>　</t>
        </r>
        <r>
          <rPr>
            <sz val="11"/>
            <color indexed="81"/>
            <rFont val="MS P ゴシック"/>
            <family val="3"/>
            <charset val="128"/>
          </rPr>
          <t>測量地域欄は、都道府県と市町村名を記載ください。
　※○○郡や○○地先等は必要ありません。</t>
        </r>
      </text>
    </comment>
    <comment ref="F4" authorId="0" shapeId="0" xr:uid="{00000000-0006-0000-0400-000005000000}">
      <text>
        <r>
          <rPr>
            <sz val="9"/>
            <color indexed="81"/>
            <rFont val="MS P ゴシック"/>
            <family val="3"/>
            <charset val="128"/>
          </rPr>
          <t>　</t>
        </r>
        <r>
          <rPr>
            <sz val="11"/>
            <color indexed="81"/>
            <rFont val="MS P ゴシック"/>
            <family val="3"/>
            <charset val="128"/>
          </rPr>
          <t>請負代金の額は千円単位で消費税込の金額を記載ください。</t>
        </r>
      </text>
    </comment>
    <comment ref="L4" authorId="0" shapeId="0" xr:uid="{00000000-0006-0000-0400-000006000000}">
      <text>
        <r>
          <rPr>
            <b/>
            <sz val="11"/>
            <color indexed="81"/>
            <rFont val="MS P ゴシック"/>
            <family val="3"/>
            <charset val="128"/>
          </rPr>
          <t>　</t>
        </r>
        <r>
          <rPr>
            <sz val="11"/>
            <color indexed="81"/>
            <rFont val="MS P ゴシック"/>
            <family val="3"/>
            <charset val="128"/>
          </rPr>
          <t>提出日直前５年間に完成したものを記載ください。</t>
        </r>
      </text>
    </comment>
    <comment ref="B6" authorId="0" shapeId="0" xr:uid="{00000000-0006-0000-0400-000007000000}">
      <text>
        <r>
          <rPr>
            <sz val="11"/>
            <color indexed="81"/>
            <rFont val="MS P ゴシック"/>
            <family val="3"/>
            <charset val="128"/>
          </rPr>
          <t>　測量法に規定する測量業の実績がない場合は「測量の実績がないため記載できない」と記載ください。</t>
        </r>
      </text>
    </comment>
    <comment ref="C15" authorId="0" shapeId="0" xr:uid="{00000000-0006-0000-0400-000008000000}">
      <text>
        <r>
          <rPr>
            <sz val="9"/>
            <color indexed="81"/>
            <rFont val="MS P ゴシック"/>
            <family val="3"/>
            <charset val="128"/>
          </rPr>
          <t>　</t>
        </r>
        <r>
          <rPr>
            <sz val="11"/>
            <color indexed="81"/>
            <rFont val="MS P ゴシック"/>
            <family val="3"/>
            <charset val="128"/>
          </rPr>
          <t>創業時の商号又は名称、営業内容の概略を記載ください。
　右側の年月日欄には設立年月日を記載ください。</t>
        </r>
      </text>
    </comment>
    <comment ref="C16" authorId="0" shapeId="0" xr:uid="{00000000-0006-0000-0400-000009000000}">
      <text>
        <r>
          <rPr>
            <sz val="11"/>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
    の記載は必要はありません。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16" authorId="0" shapeId="0" xr:uid="{00000000-0006-0000-0500-000001000000}">
      <text>
        <r>
          <rPr>
            <sz val="9"/>
            <color indexed="81"/>
            <rFont val="MS P ゴシック"/>
            <family val="3"/>
            <charset val="128"/>
          </rPr>
          <t xml:space="preserve"> </t>
        </r>
        <r>
          <rPr>
            <sz val="11"/>
            <color indexed="81"/>
            <rFont val="MS P ゴシック"/>
            <family val="3"/>
            <charset val="128"/>
          </rPr>
          <t>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t>
        </r>
      </text>
    </comment>
    <comment ref="I19" authorId="0" shapeId="0" xr:uid="{00000000-0006-0000-0500-000002000000}">
      <text>
        <r>
          <rPr>
            <sz val="9"/>
            <color indexed="81"/>
            <rFont val="MS P ゴシック"/>
            <family val="3"/>
            <charset val="128"/>
          </rPr>
          <t xml:space="preserve"> </t>
        </r>
        <r>
          <rPr>
            <sz val="11"/>
            <color indexed="81"/>
            <rFont val="MS P ゴシック"/>
            <family val="3"/>
            <charset val="128"/>
          </rPr>
          <t xml:space="preserve"> 測量法第４条及び第５条に規定する測量の完成した測量実施金額を記載ください。</t>
        </r>
      </text>
    </comment>
    <comment ref="J19" authorId="0" shapeId="0" xr:uid="{00000000-0006-0000-0500-000003000000}">
      <text>
        <r>
          <rPr>
            <sz val="9"/>
            <color indexed="81"/>
            <rFont val="MS P ゴシック"/>
            <family val="3"/>
            <charset val="128"/>
          </rPr>
          <t xml:space="preserve"> </t>
        </r>
        <r>
          <rPr>
            <sz val="11"/>
            <color indexed="81"/>
            <rFont val="MS P ゴシック"/>
            <family val="3"/>
            <charset val="128"/>
          </rPr>
          <t xml:space="preserve"> 測量法第６条に規定する測量の完成した測量実施金額を記載ください。
　※測量法施行令第１条（局地的測量又は高度の精度を必要としない測量の範囲）に該当する測量については記載しないでください。</t>
        </r>
      </text>
    </comment>
    <comment ref="K19" authorId="0" shapeId="0" xr:uid="{00000000-0006-0000-0500-000004000000}">
      <text>
        <r>
          <rPr>
            <sz val="9"/>
            <color indexed="81"/>
            <rFont val="MS P ゴシック"/>
            <family val="3"/>
            <charset val="128"/>
          </rPr>
          <t xml:space="preserve"> </t>
        </r>
        <r>
          <rPr>
            <sz val="11"/>
            <color indexed="81"/>
            <rFont val="MS P ゴシック"/>
            <family val="3"/>
            <charset val="128"/>
          </rPr>
          <t xml:space="preserve"> 提出済みの「財務に関する報告書」の損益計算書の完成測量高と一致します。</t>
        </r>
      </text>
    </comment>
    <comment ref="L21" authorId="0" shapeId="0" xr:uid="{00000000-0006-0000-0500-000005000000}">
      <text>
        <r>
          <rPr>
            <sz val="9"/>
            <color indexed="81"/>
            <rFont val="MS P ゴシック"/>
            <family val="3"/>
            <charset val="128"/>
          </rPr>
          <t xml:space="preserve"> </t>
        </r>
        <r>
          <rPr>
            <sz val="11"/>
            <color indexed="81"/>
            <rFont val="MS P ゴシック"/>
            <family val="3"/>
            <charset val="128"/>
          </rPr>
          <t xml:space="preserve"> 元請とは測量業者以外の者から測量業務を受注した場合を、
　下請とは他の測量業者から測量業務を受注した場合をいいます。</t>
        </r>
      </text>
    </comment>
    <comment ref="I43" authorId="0" shapeId="0" xr:uid="{00000000-0006-0000-0500-000006000000}">
      <text>
        <r>
          <rPr>
            <sz val="9"/>
            <color indexed="81"/>
            <rFont val="MS P ゴシック"/>
            <family val="3"/>
            <charset val="128"/>
          </rPr>
          <t xml:space="preserve"> </t>
        </r>
        <r>
          <rPr>
            <sz val="11"/>
            <color indexed="81"/>
            <rFont val="MS P ゴシック"/>
            <family val="3"/>
            <charset val="128"/>
          </rPr>
          <t xml:space="preserve"> 測量法に規定する測量の実績がない場合は「測量の実績がないため記載できない」と記載ください。
　※測量の実績がない場合であっても事業年
　　度は記載ください。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2" authorId="0" shapeId="0" xr:uid="{00000000-0006-0000-0600-000001000000}">
      <text>
        <r>
          <rPr>
            <sz val="9"/>
            <color indexed="81"/>
            <rFont val="MS P ゴシック"/>
            <family val="3"/>
            <charset val="128"/>
          </rPr>
          <t>　</t>
        </r>
        <r>
          <rPr>
            <sz val="10"/>
            <color indexed="81"/>
            <rFont val="MS P ゴシック"/>
            <family val="3"/>
            <charset val="128"/>
          </rPr>
          <t xml:space="preserve">各科目及び科目の合計の欄には決算書から統一的に端数処理（切り捨て又は四捨五入）した金額を直接転記ください。
</t>
        </r>
        <r>
          <rPr>
            <sz val="10"/>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計算が合わない場合はNGが表示されますが、印刷は可能です）</t>
        </r>
      </text>
    </comment>
    <comment ref="AR3" authorId="0" shapeId="0" xr:uid="{00000000-0006-0000-0600-000002000000}">
      <text>
        <r>
          <rPr>
            <sz val="9"/>
            <color indexed="81"/>
            <rFont val="MS P ゴシック"/>
            <family val="3"/>
            <charset val="128"/>
          </rPr>
          <t>　</t>
        </r>
        <r>
          <rPr>
            <sz val="10"/>
            <color indexed="81"/>
            <rFont val="MS P ゴシック"/>
            <family val="3"/>
            <charset val="128"/>
          </rPr>
          <t>決算日を記載してください。
　ただし、第１期決算期未到来の場合は、会社設立年月日を記載し、設立年月日現在で作成してください。</t>
        </r>
      </text>
    </comment>
    <comment ref="AT18" authorId="0" shapeId="0" xr:uid="{00000000-0006-0000-0600-000004000000}">
      <text>
        <r>
          <rPr>
            <sz val="10"/>
            <color indexed="81"/>
            <rFont val="MS P ゴシック"/>
            <family val="3"/>
            <charset val="128"/>
          </rPr>
          <t>　当該決算年度の測量法に規定する測量業（完了）のみの売上額</t>
        </r>
        <r>
          <rPr>
            <sz val="10"/>
            <color indexed="81"/>
            <rFont val="MS P ゴシック"/>
            <family val="3"/>
            <charset val="128"/>
          </rPr>
          <t>を記載ください。</t>
        </r>
      </text>
    </comment>
    <comment ref="AT20" authorId="0" shapeId="0" xr:uid="{00000000-0006-0000-0600-00000500000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00000000-0006-0000-0600-000006000000}">
      <text>
        <r>
          <rPr>
            <sz val="9"/>
            <color indexed="8"/>
            <rFont val="MS P ゴシック"/>
            <family val="3"/>
            <charset val="128"/>
          </rPr>
          <t>　</t>
        </r>
        <r>
          <rPr>
            <sz val="10"/>
            <color indexed="8"/>
            <rFont val="MS P ゴシック"/>
            <family val="3"/>
            <charset val="128"/>
          </rPr>
          <t>「税込方式」又は「税抜方式」を記載ください。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 authorId="0" shapeId="0" xr:uid="{00000000-0006-0000-07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B2" authorId="0" shapeId="0" xr:uid="{00000000-0006-0000-0700-000002000000}">
      <text>
        <r>
          <rPr>
            <sz val="11"/>
            <color indexed="81"/>
            <rFont val="MS P ゴシック"/>
            <family val="3"/>
            <charset val="128"/>
          </rPr>
          <t>　測量に関する原価のみを記載ください（他の業種に関する原価は除きます）。</t>
        </r>
      </text>
    </comment>
    <comment ref="Q4" authorId="0" shapeId="0" xr:uid="{00000000-0006-0000-0700-000003000000}">
      <text>
        <r>
          <rPr>
            <sz val="11"/>
            <color indexed="81"/>
            <rFont val="MS P ゴシック"/>
            <family val="3"/>
            <charset val="128"/>
          </rPr>
          <t>　事業年度期間を記載ください。</t>
        </r>
      </text>
    </comment>
    <comment ref="B5" authorId="0" shapeId="0" xr:uid="{00000000-0006-0000-0700-000004000000}">
      <text>
        <r>
          <rPr>
            <sz val="11"/>
            <color indexed="81"/>
            <rFont val="MS P ゴシック"/>
            <family val="3"/>
            <charset val="128"/>
          </rPr>
          <t>　設立後１年以内の会社については、第一期決算期未到来の場合、余白に「第一期決算期未到来のため記載できない」としまた、事業年度終了後、決算額が確定していない場合は、「決算が確定していないため記載できない」と記載ください。</t>
        </r>
      </text>
    </comment>
    <comment ref="D26" authorId="0" shapeId="0" xr:uid="{00000000-0006-0000-0700-000005000000}">
      <text>
        <r>
          <rPr>
            <sz val="9"/>
            <color indexed="81"/>
            <rFont val="MS P ゴシック"/>
            <family val="3"/>
            <charset val="128"/>
          </rPr>
          <t>　</t>
        </r>
        <r>
          <rPr>
            <sz val="11"/>
            <color indexed="81"/>
            <rFont val="MS P ゴシック"/>
            <family val="3"/>
            <charset val="128"/>
          </rPr>
          <t>様式に定めのない科目がある場合、見え消しで記載ください。
　※以降同様です。</t>
        </r>
      </text>
    </comment>
    <comment ref="T45" authorId="0" shapeId="0" xr:uid="{00000000-0006-0000-0700-000006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T46" authorId="0" shapeId="0" xr:uid="{00000000-0006-0000-0700-000007000000}">
      <text>
        <r>
          <rPr>
            <sz val="9"/>
            <color indexed="81"/>
            <rFont val="MS P ゴシック"/>
            <family val="3"/>
            <charset val="128"/>
          </rPr>
          <t>　</t>
        </r>
        <r>
          <rPr>
            <sz val="11"/>
            <color indexed="81"/>
            <rFont val="MS P ゴシック"/>
            <family val="3"/>
            <charset val="128"/>
          </rPr>
          <t>期首仕掛品棚卸高や期末仕掛品棚卸高等、定めのない科目については、余白を利用して記載ください。</t>
        </r>
      </text>
    </comment>
    <comment ref="T50" authorId="0" shapeId="0" xr:uid="{00000000-0006-0000-0700-000008000000}">
      <text>
        <r>
          <rPr>
            <sz val="11"/>
            <color indexed="81"/>
            <rFont val="MS P ゴシック"/>
            <family val="3"/>
            <charset val="128"/>
          </rPr>
          <t>　損益計算書の完成測量原価と一致します。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900-000001000000}">
      <text>
        <r>
          <rPr>
            <sz val="9"/>
            <color indexed="81"/>
            <rFont val="MS P ゴシック"/>
            <family val="3"/>
            <charset val="128"/>
          </rPr>
          <t>　</t>
        </r>
        <r>
          <rPr>
            <sz val="11"/>
            <color indexed="81"/>
            <rFont val="MS P ゴシック"/>
            <family val="3"/>
            <charset val="128"/>
          </rPr>
          <t>提出する財務諸表に対応する事業年度分にかかる税務署発行の法人税の納税証明書その１（原本）（国税分、納付済額が０円でも添付のこと）を添付ください。
  なお、現在の住所地（納税地）を所轄する税務署にて取得可能です。</t>
        </r>
      </text>
    </comment>
    <comment ref="B14" authorId="0" shapeId="0" xr:uid="{00000000-0006-0000-0900-000002000000}">
      <text>
        <r>
          <rPr>
            <sz val="11"/>
            <color indexed="81"/>
            <rFont val="MS P ゴシック"/>
            <family val="3"/>
            <charset val="128"/>
          </rPr>
          <t>　設立後１年以内の会社については、提出できない旨を記載した書面を提出ください。</t>
        </r>
      </text>
    </comment>
    <comment ref="B27" authorId="0" shapeId="0" xr:uid="{00000000-0006-0000-0900-000003000000}">
      <text>
        <r>
          <rPr>
            <sz val="9"/>
            <color indexed="81"/>
            <rFont val="MS P ゴシック"/>
            <family val="3"/>
            <charset val="128"/>
          </rPr>
          <t>　</t>
        </r>
        <r>
          <rPr>
            <sz val="11"/>
            <color indexed="81"/>
            <rFont val="MS P ゴシック"/>
            <family val="3"/>
            <charset val="128"/>
          </rPr>
          <t>会社名・代表者役職名及び代表者氏名を記載してください。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A00-000001000000}">
      <text>
        <r>
          <rPr>
            <sz val="9"/>
            <color indexed="81"/>
            <rFont val="MS P ゴシック"/>
            <family val="3"/>
            <charset val="128"/>
          </rPr>
          <t>　</t>
        </r>
        <r>
          <rPr>
            <sz val="10"/>
            <color indexed="81"/>
            <rFont val="MS P ゴシック"/>
            <family val="3"/>
            <charset val="128"/>
          </rPr>
          <t>新規登録申請、更新登録申請又は前年度の財務報告に添付された内容と変更があった場合のみ作成が必要です。
　変更がない場合は、作成の必要はありません。</t>
        </r>
      </text>
    </comment>
    <comment ref="C4" authorId="0" shapeId="0" xr:uid="{00000000-0006-0000-0A00-000002000000}">
      <text>
        <r>
          <rPr>
            <sz val="9"/>
            <color indexed="81"/>
            <rFont val="MS P ゴシック"/>
            <family val="3"/>
            <charset val="128"/>
          </rPr>
          <t>　</t>
        </r>
        <r>
          <rPr>
            <sz val="10"/>
            <color indexed="81"/>
            <rFont val="MS P ゴシック"/>
            <family val="3"/>
            <charset val="128"/>
          </rPr>
          <t>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A00-000003000000}">
      <text>
        <r>
          <rPr>
            <sz val="10"/>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A00-000004000000}">
      <text>
        <r>
          <rPr>
            <sz val="9"/>
            <color indexed="81"/>
            <rFont val="MS P ゴシック"/>
            <family val="3"/>
            <charset val="128"/>
          </rPr>
          <t>　</t>
        </r>
        <r>
          <rPr>
            <sz val="10"/>
            <color indexed="81"/>
            <rFont val="MS P ゴシック"/>
            <family val="3"/>
            <charset val="128"/>
          </rPr>
          <t>測量業の登録をしていない営業所（報告書表紙で選択した営業所以外）は記載しないでください。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6" authorId="0" shapeId="0" xr:uid="{00000000-0006-0000-0B00-000001000000}">
      <text>
        <r>
          <rPr>
            <sz val="9"/>
            <color indexed="81"/>
            <rFont val="MS P ゴシック"/>
            <family val="3"/>
            <charset val="128"/>
          </rPr>
          <t xml:space="preserve"> </t>
        </r>
        <r>
          <rPr>
            <sz val="11"/>
            <color indexed="81"/>
            <rFont val="MS P ゴシック"/>
            <family val="3"/>
            <charset val="128"/>
          </rPr>
          <t xml:space="preserve"> （３）を取消線で消してください。
　ただし、法定代理人がいる場合は（３）を取消線で消さないでください。</t>
        </r>
      </text>
    </comment>
    <comment ref="L9" authorId="0" shapeId="0" xr:uid="{00000000-0006-0000-0B00-000002000000}">
      <text>
        <r>
          <rPr>
            <sz val="11"/>
            <color indexed="81"/>
            <rFont val="MS P ゴシック"/>
            <family val="3"/>
            <charset val="128"/>
          </rPr>
          <t>　日付を必ず記載ください。</t>
        </r>
      </text>
    </comment>
    <comment ref="E11" authorId="0" shapeId="0" xr:uid="{00000000-0006-0000-0B00-000003000000}">
      <text>
        <r>
          <rPr>
            <sz val="11"/>
            <color indexed="81"/>
            <rFont val="MS P ゴシック"/>
            <family val="3"/>
            <charset val="128"/>
          </rPr>
          <t>　会社名・代表者役職名及び代表者氏名を記載してください。</t>
        </r>
      </text>
    </comment>
    <comment ref="B12" authorId="0" shapeId="0" xr:uid="{00000000-0006-0000-0B00-000004000000}">
      <text>
        <r>
          <rPr>
            <sz val="9"/>
            <color indexed="81"/>
            <rFont val="MS P ゴシック"/>
            <family val="3"/>
            <charset val="128"/>
          </rPr>
          <t xml:space="preserve"> </t>
        </r>
        <r>
          <rPr>
            <sz val="11"/>
            <color indexed="81"/>
            <rFont val="MS P ゴシック"/>
            <family val="3"/>
            <charset val="128"/>
          </rPr>
          <t xml:space="preserve"> 主たる営業所の所在地のある都道府県を管轄している国土交通省各地方整備局長、北海道開発局長又は沖縄総合事務局長を記載ください。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C00-000001000000}">
      <text>
        <r>
          <rPr>
            <sz val="11"/>
            <color indexed="81"/>
            <rFont val="MS P ゴシック"/>
            <family val="3"/>
            <charset val="128"/>
          </rPr>
          <t>　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6" authorId="0" shapeId="0" xr:uid="{00000000-0006-0000-0C00-000002000000}">
      <text>
        <r>
          <rPr>
            <sz val="11"/>
            <color indexed="81"/>
            <rFont val="MS P ゴシック"/>
            <family val="3"/>
            <charset val="128"/>
          </rPr>
          <t>　会社名・代表者役職名及び代表者氏名を記載してください。</t>
        </r>
      </text>
    </comment>
    <comment ref="B9" authorId="0" shapeId="0" xr:uid="{00000000-0006-0000-0C00-000003000000}">
      <text>
        <r>
          <rPr>
            <sz val="11"/>
            <color indexed="81"/>
            <rFont val="MS P ゴシック"/>
            <family val="3"/>
            <charset val="128"/>
          </rPr>
          <t>　主たる営業所の所在地のある都道府県を管轄している国土交通省各地方整備局長、北海道開発局長又は沖縄総合事務局長を記載ください。</t>
        </r>
      </text>
    </comment>
    <comment ref="B11" authorId="0" shapeId="0" xr:uid="{00000000-0006-0000-0C00-000004000000}">
      <text>
        <r>
          <rPr>
            <sz val="11"/>
            <color indexed="81"/>
            <rFont val="MS P ゴシック"/>
            <family val="3"/>
            <charset val="128"/>
          </rPr>
          <t>　設置した測量士が従業員である場合には、（１）の欄に営業所名、測量士の氏名、測量士登録番号及び測量士登録年月日を記載ください。</t>
        </r>
      </text>
    </comment>
    <comment ref="B20" authorId="0" shapeId="0" xr:uid="{00000000-0006-0000-0C00-000005000000}">
      <text>
        <r>
          <rPr>
            <sz val="11"/>
            <color indexed="81"/>
            <rFont val="MS P ゴシック"/>
            <family val="3"/>
            <charset val="128"/>
          </rPr>
          <t xml:space="preserve">　
　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<sst xmlns="http://schemas.openxmlformats.org/spreadsheetml/2006/main" count="534" uniqueCount="383">
  <si>
    <t>測量法第55条2の規定により測量業者としての登録の申請をします。</t>
    <phoneticPr fontId="20"/>
  </si>
  <si>
    <t>○</t>
    <phoneticPr fontId="20" type="Hiragana"/>
  </si>
  <si>
    <t>　　○○測量　株式会社</t>
    <rPh sb="4" eb="6">
      <t>そくりょう</t>
    </rPh>
    <rPh sb="7" eb="11">
      <t>かぶしきがいしゃ</t>
    </rPh>
    <phoneticPr fontId="20" type="Hiragana"/>
  </si>
  <si>
    <t>申請者</t>
    <rPh sb="0" eb="2">
      <t>シンセイ</t>
    </rPh>
    <rPh sb="2" eb="3">
      <t>シャ</t>
    </rPh>
    <phoneticPr fontId="20"/>
  </si>
  <si>
    <t>　　代表取締役　○○　○○</t>
    <rPh sb="2" eb="4">
      <t>だいひょう</t>
    </rPh>
    <rPh sb="4" eb="7">
      <t>とりしまりやく</t>
    </rPh>
    <phoneticPr fontId="20" type="Hiragana"/>
  </si>
  <si>
    <t>○○地方整備局長</t>
    <rPh sb="2" eb="4">
      <t>ちほう</t>
    </rPh>
    <rPh sb="4" eb="6">
      <t>せいび</t>
    </rPh>
    <rPh sb="6" eb="7">
      <t>きょく</t>
    </rPh>
    <rPh sb="7" eb="8">
      <t>ちょう</t>
    </rPh>
    <phoneticPr fontId="20" type="Hiragana"/>
  </si>
  <si>
    <t>　殿</t>
    <rPh sb="1" eb="2">
      <t>ドノ</t>
    </rPh>
    <phoneticPr fontId="20"/>
  </si>
  <si>
    <t>申　請　の　区　分</t>
    <rPh sb="0" eb="1">
      <t>サル</t>
    </rPh>
    <rPh sb="2" eb="3">
      <t>ショウ</t>
    </rPh>
    <rPh sb="6" eb="7">
      <t>ク</t>
    </rPh>
    <rPh sb="8" eb="9">
      <t>ブン</t>
    </rPh>
    <phoneticPr fontId="20"/>
  </si>
  <si>
    <t>新 規 登 録</t>
    <rPh sb="0" eb="1">
      <t>シン</t>
    </rPh>
    <rPh sb="2" eb="3">
      <t>タダシ</t>
    </rPh>
    <rPh sb="4" eb="5">
      <t>ノボル</t>
    </rPh>
    <rPh sb="6" eb="7">
      <t>ロク</t>
    </rPh>
    <phoneticPr fontId="20"/>
  </si>
  <si>
    <t>更 新 登 録</t>
    <rPh sb="0" eb="1">
      <t>サラ</t>
    </rPh>
    <rPh sb="2" eb="3">
      <t>シン</t>
    </rPh>
    <rPh sb="4" eb="5">
      <t>ノボル</t>
    </rPh>
    <rPh sb="6" eb="7">
      <t>ロク</t>
    </rPh>
    <phoneticPr fontId="20"/>
  </si>
  <si>
    <t>ふ　　り　　が　　な</t>
    <phoneticPr fontId="20"/>
  </si>
  <si>
    <t>商 号 又 は 名 称</t>
    <rPh sb="0" eb="1">
      <t>ショウ</t>
    </rPh>
    <rPh sb="2" eb="3">
      <t>ゴウ</t>
    </rPh>
    <rPh sb="4" eb="5">
      <t>マタ</t>
    </rPh>
    <rPh sb="8" eb="9">
      <t>メイ</t>
    </rPh>
    <rPh sb="10" eb="11">
      <t>ショウ</t>
    </rPh>
    <phoneticPr fontId="20"/>
  </si>
  <si>
    <t>　○○測量　株式会社</t>
    <rPh sb="3" eb="5">
      <t>そくりょう</t>
    </rPh>
    <rPh sb="6" eb="10">
      <t>かぶしきがいしゃ</t>
    </rPh>
    <phoneticPr fontId="20" type="Hiragana"/>
  </si>
  <si>
    <t>資本金又は出資の額</t>
    <rPh sb="0" eb="2">
      <t>シホン</t>
    </rPh>
    <rPh sb="2" eb="3">
      <t>キン</t>
    </rPh>
    <rPh sb="3" eb="4">
      <t>マタ</t>
    </rPh>
    <rPh sb="5" eb="7">
      <t>シュッシ</t>
    </rPh>
    <rPh sb="8" eb="9">
      <t>ガク</t>
    </rPh>
    <phoneticPr fontId="20"/>
  </si>
  <si>
    <t>　1,000万円</t>
    <rPh sb="6" eb="7">
      <t>まん</t>
    </rPh>
    <rPh sb="7" eb="8">
      <t>えん</t>
    </rPh>
    <phoneticPr fontId="20" type="Hiragana"/>
  </si>
  <si>
    <t>役員</t>
    <rPh sb="0" eb="2">
      <t>ヤクイン</t>
    </rPh>
    <phoneticPr fontId="20"/>
  </si>
  <si>
    <t>の氏名及び役名</t>
    <rPh sb="1" eb="3">
      <t>シメイ</t>
    </rPh>
    <rPh sb="3" eb="4">
      <t>オヨ</t>
    </rPh>
    <rPh sb="5" eb="6">
      <t>ヤク</t>
    </rPh>
    <rPh sb="6" eb="7">
      <t>メイ</t>
    </rPh>
    <phoneticPr fontId="20"/>
  </si>
  <si>
    <t>申　請　時
の　登　録</t>
    <rPh sb="0" eb="1">
      <t>サル</t>
    </rPh>
    <rPh sb="2" eb="3">
      <t>ショウ</t>
    </rPh>
    <rPh sb="4" eb="5">
      <t>トキ</t>
    </rPh>
    <rPh sb="9" eb="10">
      <t>ノボル</t>
    </rPh>
    <rPh sb="11" eb="12">
      <t>ロク</t>
    </rPh>
    <phoneticPr fontId="20"/>
  </si>
  <si>
    <t>登録第</t>
    <phoneticPr fontId="20"/>
  </si>
  <si>
    <t>号</t>
    <rPh sb="0" eb="1">
      <t>ゴウ</t>
    </rPh>
    <phoneticPr fontId="20"/>
  </si>
  <si>
    <t>役　　　　名</t>
    <rPh sb="0" eb="1">
      <t>ヤク</t>
    </rPh>
    <rPh sb="5" eb="6">
      <t>メイ</t>
    </rPh>
    <phoneticPr fontId="20"/>
  </si>
  <si>
    <t>日登録</t>
    <rPh sb="0" eb="1">
      <t>ニチ</t>
    </rPh>
    <rPh sb="1" eb="3">
      <t>トウロク</t>
    </rPh>
    <phoneticPr fontId="20"/>
  </si>
  <si>
    <t>氏　　　　　　名</t>
    <rPh sb="0" eb="1">
      <t>シ</t>
    </rPh>
    <rPh sb="7" eb="8">
      <t>メイ</t>
    </rPh>
    <phoneticPr fontId="20"/>
  </si>
  <si>
    <t>○○　○○</t>
    <phoneticPr fontId="20" type="Hiragana"/>
  </si>
  <si>
    <t>代表取締役</t>
    <rPh sb="0" eb="2">
      <t>だいひょう</t>
    </rPh>
    <rPh sb="2" eb="5">
      <t>とりしまりやく</t>
    </rPh>
    <phoneticPr fontId="20" type="Hiragana"/>
  </si>
  <si>
    <t>△△　△△</t>
    <phoneticPr fontId="20" type="Hiragana"/>
  </si>
  <si>
    <t>取締役</t>
    <rPh sb="0" eb="3">
      <t>とりしまりやく</t>
    </rPh>
    <phoneticPr fontId="20" type="Hiragana"/>
  </si>
  <si>
    <t>（消印してはならない）</t>
    <phoneticPr fontId="20"/>
  </si>
  <si>
    <t>記載要領</t>
    <rPh sb="0" eb="2">
      <t>キサイ</t>
    </rPh>
    <rPh sb="2" eb="4">
      <t>ヨウリョウ</t>
    </rPh>
    <phoneticPr fontId="20"/>
  </si>
  <si>
    <t>　1　×印欄は記載しないこと。</t>
    <rPh sb="4" eb="5">
      <t>シルシ</t>
    </rPh>
    <rPh sb="5" eb="6">
      <t>ラン</t>
    </rPh>
    <rPh sb="7" eb="9">
      <t>キサイ</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</si>
  <si>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</si>
  <si>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</si>
  <si>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計</t>
    <rPh sb="0" eb="1">
      <t>ケイ</t>
    </rPh>
    <phoneticPr fontId="20"/>
  </si>
  <si>
    <t>　記載要領</t>
    <rPh sb="1" eb="3">
      <t>キサイ</t>
    </rPh>
    <rPh sb="3" eb="5">
      <t>ヨウリョウ</t>
    </rPh>
    <phoneticPr fontId="20"/>
  </si>
  <si>
    <t>定　款</t>
    <rPh sb="0" eb="1">
      <t>サダム</t>
    </rPh>
    <rPh sb="2" eb="3">
      <t>カン</t>
    </rPh>
    <phoneticPr fontId="20"/>
  </si>
  <si>
    <t>１．・・・・・・・・・</t>
    <phoneticPr fontId="20"/>
  </si>
  <si>
    <t>２．・・・・・・・・・</t>
    <phoneticPr fontId="20"/>
  </si>
  <si>
    <t>３．・・・・・・・・・</t>
    <phoneticPr fontId="20"/>
  </si>
  <si>
    <t>　　　　　・</t>
    <phoneticPr fontId="20"/>
  </si>
  <si>
    <t>　　　現行定款に相違ないことを誓約する。</t>
    <rPh sb="3" eb="5">
      <t>ゲンコウ</t>
    </rPh>
    <rPh sb="5" eb="7">
      <t>テイカン</t>
    </rPh>
    <rPh sb="8" eb="10">
      <t>ソウイ</t>
    </rPh>
    <rPh sb="15" eb="17">
      <t>セイヤク</t>
    </rPh>
    <phoneticPr fontId="20"/>
  </si>
  <si>
    <t>　　　　　　　　　　　　　　　○○測量　株式会社</t>
    <rPh sb="17" eb="19">
      <t>ソクリョウ</t>
    </rPh>
    <rPh sb="20" eb="24">
      <t>カブシキガイシャ</t>
    </rPh>
    <phoneticPr fontId="20"/>
  </si>
  <si>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</si>
  <si>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</si>
  <si>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</si>
  <si>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</si>
  <si>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</si>
  <si>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</si>
  <si>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</si>
  <si>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測量の実績がないため記載できない。</t>
    <rPh sb="0" eb="2">
      <t>ソクリョウ</t>
    </rPh>
    <rPh sb="3" eb="5">
      <t>ジッセキ</t>
    </rPh>
    <rPh sb="10" eb="12">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</si>
  <si>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</si>
  <si>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</si>
  <si>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t>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</si>
  <si>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</si>
  <si>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</si>
  <si>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</si>
  <si>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</si>
  <si>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</si>
  <si>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</si>
  <si>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</si>
  <si>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</si>
  <si>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</si>
  <si>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</si>
  <si>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基本測量及
び公共測量</t>
    <rPh sb="0" eb="2">
      <t>キホン</t>
    </rPh>
    <rPh sb="2" eb="4">
      <t>ソクリョウ</t>
    </rPh>
    <rPh sb="4" eb="5">
      <t>オヨ</t>
    </rPh>
    <rPh sb="7" eb="9">
      <t>コウキョウ</t>
    </rPh>
    <rPh sb="9" eb="11">
      <t>ソクリョウ</t>
    </rPh>
    <phoneticPr fontId="20"/>
  </si>
  <si>
    <t>その他の
測　　量</t>
    <rPh sb="2" eb="3">
      <t>タ</t>
    </rPh>
    <rPh sb="5" eb="6">
      <t>ハカリ</t>
    </rPh>
    <rPh sb="8" eb="9">
      <t>リョウ</t>
    </rPh>
    <phoneticPr fontId="20"/>
  </si>
  <si>
    <t>　　　　　　　　　　　区分
 事業年度</t>
    <rPh sb="11" eb="13">
      <t>クブン</t>
    </rPh>
    <rPh sb="15" eb="17">
      <t>ジギョウ</t>
    </rPh>
    <rPh sb="17" eb="19">
      <t>ネンド</t>
    </rPh>
    <phoneticPr fontId="20"/>
  </si>
  <si>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</si>
  <si>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</si>
  <si>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</si>
  <si>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</si>
  <si>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元請</t>
    <rPh sb="0" eb="2">
      <t>モトウケ</t>
    </rPh>
    <phoneticPr fontId="20"/>
  </si>
  <si>
    <t>自</t>
    <rPh sb="0" eb="1">
      <t>ジ</t>
    </rPh>
    <phoneticPr fontId="20"/>
  </si>
  <si>
    <t>○○</t>
    <phoneticPr fontId="20"/>
  </si>
  <si>
    <t>日</t>
    <rPh sb="0" eb="1">
      <t>ヒ</t>
    </rPh>
    <phoneticPr fontId="20"/>
  </si>
  <si>
    <t>下請</t>
    <rPh sb="0" eb="2">
      <t>シタウケ</t>
    </rPh>
    <phoneticPr fontId="20"/>
  </si>
  <si>
    <t>至</t>
    <rPh sb="0" eb="1">
      <t>イタ</t>
    </rPh>
    <phoneticPr fontId="20"/>
  </si>
  <si>
    <t>記載要領</t>
    <phoneticPr fontId="20"/>
  </si>
  <si>
    <t>1　本表は、完成した測量の請負代金の額を記載すること。</t>
    <phoneticPr fontId="20"/>
  </si>
  <si>
    <t>2　「元請」とは、測量業者以外の者から測量業を受注した場合をいい、「下請」とは、他の測量業者から測量業務　　
　を受注した場合をいう。</t>
    <phoneticPr fontId="20"/>
  </si>
  <si>
    <t>月</t>
    <rPh sb="0" eb="1">
      <t>ガツ</t>
    </rPh>
    <phoneticPr fontId="20"/>
  </si>
  <si>
    <t>（会社名）</t>
    <rPh sb="1" eb="4">
      <t>カイシャメイ</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</si>
  <si>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</si>
  <si>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Ⅰ 人件費</t>
    <phoneticPr fontId="20"/>
  </si>
  <si>
    <t>　人件費計</t>
    <phoneticPr fontId="20"/>
  </si>
  <si>
    <t>Ⅱ 外注費</t>
    <phoneticPr fontId="20"/>
  </si>
  <si>
    <t>　外注費計</t>
    <phoneticPr fontId="20"/>
  </si>
  <si>
    <t>Ⅲ 材料費</t>
    <phoneticPr fontId="20"/>
  </si>
  <si>
    <t>Ⅳ 経　費</t>
    <phoneticPr fontId="20"/>
  </si>
  <si>
    <t xml:space="preserve">  経費計</t>
    <phoneticPr fontId="20"/>
  </si>
  <si>
    <t xml:space="preserve">  完成測量原価</t>
    <phoneticPr fontId="20"/>
  </si>
  <si>
    <t>２　勘定科目の分類は、国土交通大臣が定めるところによること。</t>
    <phoneticPr fontId="20"/>
  </si>
  <si>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</si>
  <si>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</si>
  <si>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</si>
  <si>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氏名　…</t>
    <rPh sb="0" eb="2">
      <t>シメイ</t>
    </rPh>
    <phoneticPr fontId="20"/>
  </si>
  <si>
    <t>　　　　　　　　　　　　納付済額を証する書面</t>
    <rPh sb="12" eb="15">
      <t>ノウフズミ</t>
    </rPh>
    <rPh sb="15" eb="16">
      <t>ガク</t>
    </rPh>
    <rPh sb="17" eb="18">
      <t>ショウ</t>
    </rPh>
    <rPh sb="20" eb="22">
      <t>ショメン</t>
    </rPh>
    <phoneticPr fontId="20"/>
  </si>
  <si>
    <t>　　　　　　　　第１期決算期未到来（未確定）のため添付できない。</t>
    <rPh sb="25" eb="27">
      <t>テンプ</t>
    </rPh>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</si>
  <si>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</si>
  <si>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</si>
  <si>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</si>
  <si>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</si>
  <si>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</si>
  <si>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</si>
  <si>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</si>
  <si>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</si>
  <si>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</si>
  <si>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</si>
  <si>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</si>
  <si>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</si>
  <si>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</si>
  <si>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</si>
  <si>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</si>
  <si>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誓　　約　　書</t>
    <rPh sb="0" eb="1">
      <t>チカイ</t>
    </rPh>
    <rPh sb="3" eb="4">
      <t>ヤク</t>
    </rPh>
    <rPh sb="6" eb="7">
      <t>ショ</t>
    </rPh>
    <phoneticPr fontId="20"/>
  </si>
  <si>
    <t>（1）登録申請者</t>
    <rPh sb="3" eb="5">
      <t>トウロク</t>
    </rPh>
    <rPh sb="5" eb="7">
      <t>シンセイ</t>
    </rPh>
    <rPh sb="7" eb="8">
      <t>シャ</t>
    </rPh>
    <phoneticPr fontId="20"/>
  </si>
  <si>
    <t>（2）登録申請者の役員</t>
    <rPh sb="3" eb="5">
      <t>トウロク</t>
    </rPh>
    <rPh sb="5" eb="7">
      <t>シンセイ</t>
    </rPh>
    <rPh sb="7" eb="8">
      <t>シャ</t>
    </rPh>
    <rPh sb="9" eb="11">
      <t>ヤクイン</t>
    </rPh>
    <phoneticPr fontId="20"/>
  </si>
  <si>
    <t>（3）登録申請者の法定代理人</t>
    <rPh sb="3" eb="5">
      <t>トウロク</t>
    </rPh>
    <rPh sb="5" eb="7">
      <t>シンセイ</t>
    </rPh>
    <rPh sb="7" eb="8">
      <t>シャ</t>
    </rPh>
    <rPh sb="9" eb="11">
      <t>ホウテイ</t>
    </rPh>
    <rPh sb="11" eb="13">
      <t>ダイリ</t>
    </rPh>
    <rPh sb="13" eb="14">
      <t>ニン</t>
    </rPh>
    <phoneticPr fontId="20"/>
  </si>
  <si>
    <t>○○測量　株式会社</t>
    <rPh sb="2" eb="4">
      <t>ソクリョウ</t>
    </rPh>
    <rPh sb="5" eb="9">
      <t>カブシキガイシャ</t>
    </rPh>
    <phoneticPr fontId="20"/>
  </si>
  <si>
    <t>代表取締役　○○　○○</t>
    <rPh sb="0" eb="2">
      <t>ダイヒョウ</t>
    </rPh>
    <rPh sb="2" eb="5">
      <t>トリシマリヤク</t>
    </rPh>
    <phoneticPr fontId="20"/>
  </si>
  <si>
    <t>○○地方整備局長</t>
    <rPh sb="2" eb="4">
      <t>チホウ</t>
    </rPh>
    <rPh sb="4" eb="6">
      <t>セイビ</t>
    </rPh>
    <rPh sb="6" eb="8">
      <t>キョクチョウ</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</si>
  <si>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</si>
  <si>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</si>
  <si>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</si>
  <si>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</si>
  <si>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</si>
  <si>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年</t>
    <rPh sb="0" eb="1">
      <t>ねん</t>
    </rPh>
    <phoneticPr fontId="20" type="Hiragana"/>
  </si>
  <si>
    <t>月</t>
    <rPh sb="0" eb="1">
      <t>つき</t>
    </rPh>
    <phoneticPr fontId="20" type="Hiragana"/>
  </si>
  <si>
    <t>日</t>
    <rPh sb="0" eb="1">
      <t>ひ</t>
    </rPh>
    <phoneticPr fontId="20" type="Hiragana"/>
  </si>
  <si>
    <t>○○測量株式会社</t>
    <rPh sb="2" eb="4">
      <t>そくりょう</t>
    </rPh>
    <rPh sb="4" eb="8">
      <t>かぶしきがいしゃ</t>
    </rPh>
    <phoneticPr fontId="20" type="Hiragana"/>
  </si>
  <si>
    <t>登録申請者</t>
    <rPh sb="0" eb="2">
      <t>とうろく</t>
    </rPh>
    <rPh sb="2" eb="4">
      <t>しんせい</t>
    </rPh>
    <rPh sb="4" eb="5">
      <t>しゃ</t>
    </rPh>
    <phoneticPr fontId="20" type="Hiragana"/>
  </si>
  <si>
    <t>代表取締役　○○　○○</t>
    <rPh sb="0" eb="2">
      <t>だいひょう</t>
    </rPh>
    <rPh sb="2" eb="5">
      <t>とりしまりやく</t>
    </rPh>
    <phoneticPr fontId="20" type="Hiragana"/>
  </si>
  <si>
    <t>○○地方整備局長</t>
    <rPh sb="2" eb="4">
      <t>ちほう</t>
    </rPh>
    <rPh sb="4" eb="6">
      <t>せいび</t>
    </rPh>
    <rPh sb="6" eb="8">
      <t>きょくちょう</t>
    </rPh>
    <phoneticPr fontId="20" type="Hiragana"/>
  </si>
  <si>
    <t>殿</t>
    <rPh sb="0" eb="1">
      <t>との</t>
    </rPh>
    <phoneticPr fontId="20" type="Hiragana"/>
  </si>
  <si>
    <t>記</t>
    <rPh sb="0" eb="1">
      <t>き</t>
    </rPh>
    <phoneticPr fontId="20" type="Hiragana"/>
  </si>
  <si>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</si>
  <si>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営　業　所　名</t>
    <rPh sb="0" eb="1">
      <t>えい</t>
    </rPh>
    <rPh sb="2" eb="3">
      <t>ぎょう</t>
    </rPh>
    <rPh sb="4" eb="5">
      <t>しょ</t>
    </rPh>
    <rPh sb="6" eb="7">
      <t>めい</t>
    </rPh>
    <phoneticPr fontId="20" type="Hiragana"/>
  </si>
  <si>
    <t>測 量 士 の 氏 名</t>
    <rPh sb="0" eb="1">
      <t>はかり</t>
    </rPh>
    <rPh sb="2" eb="3">
      <t>りょう</t>
    </rPh>
    <rPh sb="4" eb="5">
      <t>し</t>
    </rPh>
    <rPh sb="8" eb="9">
      <t>し</t>
    </rPh>
    <rPh sb="10" eb="11">
      <t>めい</t>
    </rPh>
    <phoneticPr fontId="20" type="Hiragana"/>
  </si>
  <si>
    <t>測量士の登録番号</t>
    <rPh sb="0" eb="1">
      <t>はかり</t>
    </rPh>
    <rPh sb="1" eb="2">
      <t>りょう</t>
    </rPh>
    <rPh sb="2" eb="3">
      <t>し</t>
    </rPh>
    <rPh sb="4" eb="5">
      <t>のぼる</t>
    </rPh>
    <rPh sb="5" eb="6">
      <t>ろく</t>
    </rPh>
    <rPh sb="6" eb="7">
      <t>ばん</t>
    </rPh>
    <rPh sb="7" eb="8">
      <t>ごう</t>
    </rPh>
    <phoneticPr fontId="20" type="Hiragana"/>
  </si>
  <si>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</si>
  <si>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○○支店</t>
    <rPh sb="2" eb="4">
      <t>してん</t>
    </rPh>
    <phoneticPr fontId="20" type="Hiragana"/>
  </si>
  <si>
    <t>□□　□□</t>
    <phoneticPr fontId="20" type="Hiragana"/>
  </si>
  <si>
    <t>S□－□□□□</t>
    <phoneticPr fontId="20" type="Hiragana"/>
  </si>
  <si>
    <t>昭和□年□月□日</t>
    <rPh sb="0" eb="2">
      <t>しょうわ</t>
    </rPh>
    <rPh sb="3" eb="4">
      <t>ねん</t>
    </rPh>
    <rPh sb="5" eb="6">
      <t>がつ</t>
    </rPh>
    <rPh sb="7" eb="8">
      <t>にち</t>
    </rPh>
    <phoneticPr fontId="20" type="Hiragana"/>
  </si>
  <si>
    <t>○○営業所</t>
    <rPh sb="2" eb="5">
      <t>えいぎょうしょ</t>
    </rPh>
    <phoneticPr fontId="20" type="Hiragana"/>
  </si>
  <si>
    <t>H△－△△△△</t>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</si>
  <si>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</si>
  <si>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</si>
  <si>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本社</t>
    <rPh sb="0" eb="2">
      <t>ほんしゃ</t>
    </rPh>
    <phoneticPr fontId="20" type="Hiragana"/>
  </si>
  <si>
    <t>取締役　○○　○○</t>
    <rPh sb="0" eb="3">
      <t>とり</t>
    </rPh>
    <phoneticPr fontId="20" type="Hiragana"/>
  </si>
  <si>
    <t>S○－○○○○</t>
    <phoneticPr fontId="20" type="Hiragana"/>
  </si>
  <si>
    <t>昭和○年○月○日</t>
    <rPh sb="0" eb="2">
      <t>しょうわ</t>
    </rPh>
    <rPh sb="3" eb="4">
      <t>ねん</t>
    </rPh>
    <rPh sb="5" eb="6">
      <t>がつ</t>
    </rPh>
    <rPh sb="7" eb="8">
      <t>にち</t>
    </rPh>
    <phoneticPr fontId="20" type="Hiragana"/>
  </si>
  <si>
    <t>収　入　印　紙</t>
  </si>
  <si>
    <t>記載要領</t>
  </si>
  <si>
    <t>給料手当</t>
  </si>
  <si>
    <t>退職金</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</si>
  <si>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</si>
  <si>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</si>
  <si>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</si>
  <si>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</si>
  <si>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</si>
  <si>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</si>
  <si>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</si>
  <si>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</si>
  <si>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</si>
  <si>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</si>
  <si>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</si>
  <si>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</si>
  <si>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</si>
  <si>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</si>
  <si>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法定福利費</t>
  </si>
  <si>
    <t>通勤費</t>
  </si>
  <si>
    <t>測量外注費</t>
  </si>
  <si>
    <t>外注加工費</t>
  </si>
  <si>
    <t>機械等経費</t>
  </si>
  <si>
    <t>通信運搬費</t>
  </si>
  <si>
    <t xml:space="preserve">租税公課 </t>
  </si>
  <si>
    <t>運航関係費</t>
  </si>
  <si>
    <t>補償費</t>
  </si>
  <si>
    <t>減価償却費</t>
  </si>
  <si>
    <t>記載すること。</t>
  </si>
  <si>
    <t>登録申請者</t>
  </si>
  <si>
    <t>正</t>
    <rPh sb="0" eb="1">
      <t>せい</t>
    </rPh>
    <phoneticPr fontId="20" type="Hiragana"/>
  </si>
  <si>
    <t>埼玉</t>
    <rPh sb="0" eb="2">
      <t>さいたま</t>
    </rPh>
    <phoneticPr fontId="20" type="Hiragana"/>
  </si>
  <si>
    <t>　都・道・府・県</t>
    <rPh sb="1" eb="2">
      <t>ミヤコ</t>
    </rPh>
    <rPh sb="3" eb="4">
      <t>ミチ</t>
    </rPh>
    <rPh sb="5" eb="6">
      <t>フ</t>
    </rPh>
    <rPh sb="7" eb="8">
      <t>ケン</t>
    </rPh>
    <phoneticPr fontId="20"/>
  </si>
  <si>
    <t>測量業者登録申請書（第一面）</t>
    <rPh sb="0" eb="2">
      <t>ソクリョウ</t>
    </rPh>
    <rPh sb="2" eb="4">
      <t>ギョウシャ</t>
    </rPh>
    <rPh sb="4" eb="6">
      <t>トウロク</t>
    </rPh>
    <rPh sb="6" eb="9">
      <t>シンセイショ</t>
    </rPh>
    <rPh sb="10" eb="11">
      <t>ダイ</t>
    </rPh>
    <rPh sb="11" eb="13">
      <t>イチメン</t>
    </rPh>
    <phoneticPr fontId="20"/>
  </si>
  <si>
    <r>
      <t>×</t>
    </r>
    <r>
      <rPr>
        <sz val="10"/>
        <rFont val="ＭＳ 明朝"/>
        <family val="1"/>
        <charset val="128"/>
      </rPr>
      <t>登録番号</t>
    </r>
    <rPh sb="1" eb="3">
      <t>トウロク</t>
    </rPh>
    <rPh sb="3" eb="5">
      <t>バンゴウ</t>
    </rPh>
    <phoneticPr fontId="20"/>
  </si>
  <si>
    <t>登録第</t>
    <rPh sb="0" eb="2">
      <t>トウロク</t>
    </rPh>
    <rPh sb="2" eb="3">
      <t>ダイ</t>
    </rPh>
    <phoneticPr fontId="20"/>
  </si>
  <si>
    <t>号</t>
    <rPh sb="0" eb="1">
      <t>ごう</t>
    </rPh>
    <phoneticPr fontId="20" type="Hiragana"/>
  </si>
  <si>
    <r>
      <t>×</t>
    </r>
    <r>
      <rPr>
        <sz val="10"/>
        <rFont val="ＭＳ 明朝"/>
        <family val="1"/>
        <charset val="128"/>
      </rPr>
      <t>登録年月日</t>
    </r>
    <rPh sb="1" eb="3">
      <t>トウロク</t>
    </rPh>
    <rPh sb="3" eb="6">
      <t>ネンガッピ</t>
    </rPh>
    <phoneticPr fontId="20"/>
  </si>
  <si>
    <t>平成</t>
    <rPh sb="0" eb="2">
      <t>ヘイセイ</t>
    </rPh>
    <phoneticPr fontId="20"/>
  </si>
  <si>
    <t>年</t>
    <rPh sb="0" eb="1">
      <t>ネン</t>
    </rPh>
    <phoneticPr fontId="20"/>
  </si>
  <si>
    <t>月</t>
    <rPh sb="0" eb="1">
      <t>ツキ</t>
    </rPh>
    <phoneticPr fontId="20"/>
  </si>
  <si>
    <t>日</t>
    <rPh sb="0" eb="1">
      <t>ニチ</t>
    </rPh>
    <phoneticPr fontId="20"/>
  </si>
  <si>
    <t>登録</t>
    <rPh sb="0" eb="2">
      <t>トウロク</t>
    </rPh>
    <phoneticPr fontId="20"/>
  </si>
  <si>
    <t>担当者：○○　○○</t>
    <rPh sb="0" eb="3">
      <t>たんとうしゃ</t>
    </rPh>
    <phoneticPr fontId="20" type="Hiragana"/>
  </si>
  <si>
    <t>ＴＥＬ：000-000-0000</t>
    <phoneticPr fontId="20" type="Hiragana"/>
  </si>
  <si>
    <t>ＦＡＸ：000-000-0000</t>
    <phoneticPr fontId="20" type="Hiragana"/>
  </si>
  <si>
    <t>税目　法人税</t>
    <rPh sb="0" eb="2">
      <t>ゼイモク</t>
    </rPh>
    <rPh sb="3" eb="6">
      <t>ホウジンゼイ</t>
    </rPh>
    <phoneticPr fontId="20"/>
  </si>
  <si>
    <t>（法人税の納付すべき額及び納付済額を証する書面）</t>
    <rPh sb="1" eb="4">
      <t>ホウジンゼイ</t>
    </rPh>
    <rPh sb="5" eb="7">
      <t>ノウフ</t>
    </rPh>
    <rPh sb="10" eb="11">
      <t>ガク</t>
    </rPh>
    <rPh sb="11" eb="12">
      <t>オヨ</t>
    </rPh>
    <rPh sb="13" eb="15">
      <t>ノウフ</t>
    </rPh>
    <rPh sb="15" eb="16">
      <t>スミ</t>
    </rPh>
    <rPh sb="16" eb="17">
      <t>ガク</t>
    </rPh>
    <rPh sb="18" eb="19">
      <t>ショウ</t>
    </rPh>
    <rPh sb="21" eb="23">
      <t>ショメン</t>
    </rPh>
    <phoneticPr fontId="20"/>
  </si>
  <si>
    <t>　　　　　　　　　　　　法人税の納付すべき額及び</t>
    <rPh sb="12" eb="15">
      <t>ホウジンゼイ</t>
    </rPh>
    <rPh sb="16" eb="18">
      <t>ノウフ</t>
    </rPh>
    <rPh sb="21" eb="22">
      <t>ガク</t>
    </rPh>
    <rPh sb="22" eb="23">
      <t>オヨ</t>
    </rPh>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</si>
  <si>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20"/>
  </si>
  <si>
    <t>別表第十二（第十四条関係）
添付書類(イ)（法第55条の3第1号）</t>
    <rPh sb="0" eb="2">
      <t>ベッピョウ</t>
    </rPh>
    <rPh sb="2" eb="3">
      <t>ダイ</t>
    </rPh>
    <rPh sb="3" eb="5">
      <t>12</t>
    </rPh>
    <rPh sb="6" eb="7">
      <t>ダイ</t>
    </rPh>
    <rPh sb="7" eb="9">
      <t>14</t>
    </rPh>
    <rPh sb="9" eb="10">
      <t>ジョウ</t>
    </rPh>
    <rPh sb="10" eb="12">
      <t>カンケイ</t>
    </rPh>
    <phoneticPr fontId="20"/>
  </si>
  <si>
    <t>添付書類(ロ)（法第55条の3第2号）</t>
    <rPh sb="0" eb="2">
      <t>テンプ</t>
    </rPh>
    <rPh sb="2" eb="4">
      <t>ショルイ</t>
    </rPh>
    <rPh sb="8" eb="9">
      <t>ホウ</t>
    </rPh>
    <rPh sb="9" eb="10">
      <t>ダイ</t>
    </rPh>
    <rPh sb="12" eb="13">
      <t>ジョウ</t>
    </rPh>
    <rPh sb="15" eb="16">
      <t>ダイ</t>
    </rPh>
    <rPh sb="17" eb="18">
      <t>ゴウ</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</si>
  <si>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</si>
  <si>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</si>
  <si>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</si>
  <si>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別表第十一（第十二条関係）</t>
    <rPh sb="3" eb="5">
      <t>じゅういち</t>
    </rPh>
    <rPh sb="7" eb="9">
      <t>12</t>
    </rPh>
    <phoneticPr fontId="20" type="Hiragana"/>
  </si>
  <si>
    <t>平成△年△月△日</t>
    <rPh sb="0" eb="2">
      <t>へいせい</t>
    </rPh>
    <rPh sb="3" eb="4">
      <t>ねん</t>
    </rPh>
    <rPh sb="5" eb="6">
      <t>がつ</t>
    </rPh>
    <rPh sb="7" eb="8">
      <t>にち</t>
    </rPh>
    <phoneticPr fontId="20" type="Hiragana"/>
  </si>
  <si>
    <t>令和</t>
    <rPh sb="0" eb="2">
      <t>レイワ</t>
    </rPh>
    <phoneticPr fontId="20"/>
  </si>
  <si>
    <t>【設立後１年以内の会社にかかる記載例】</t>
    <rPh sb="1" eb="4">
      <t>セツリツゴ</t>
    </rPh>
    <rPh sb="5" eb="6">
      <t>ネン</t>
    </rPh>
    <rPh sb="6" eb="8">
      <t>イナイ</t>
    </rPh>
    <rPh sb="9" eb="11">
      <t>カイシャ</t>
    </rPh>
    <rPh sb="15" eb="18">
      <t>キサイレイ</t>
    </rPh>
    <phoneticPr fontId="20"/>
  </si>
  <si>
    <t>資産合計＝負債合計＋純資産合計</t>
    <phoneticPr fontId="20"/>
  </si>
  <si>
    <t>経常利益</t>
    <rPh sb="0" eb="2">
      <t>ケイジョウ</t>
    </rPh>
    <rPh sb="2" eb="4">
      <t>リエキ</t>
    </rPh>
    <phoneticPr fontId="20"/>
  </si>
  <si>
    <t>営業利益＋営業外収益－営業外費用</t>
    <rPh sb="0" eb="2">
      <t>エイギョウ</t>
    </rPh>
    <rPh sb="2" eb="4">
      <t>リエキ</t>
    </rPh>
    <phoneticPr fontId="20"/>
  </si>
  <si>
    <t>税引前当期純利益</t>
    <rPh sb="0" eb="2">
      <t>ゼイビキ</t>
    </rPh>
    <rPh sb="2" eb="3">
      <t>マエ</t>
    </rPh>
    <rPh sb="3" eb="5">
      <t>トウキ</t>
    </rPh>
    <rPh sb="5" eb="8">
      <t>ジュンリエキ</t>
    </rPh>
    <phoneticPr fontId="20"/>
  </si>
  <si>
    <t>経常利益＋特別利益－特別損失</t>
    <rPh sb="0" eb="2">
      <t>ケイジョウ</t>
    </rPh>
    <rPh sb="2" eb="4">
      <t>リエキ</t>
    </rPh>
    <phoneticPr fontId="20"/>
  </si>
  <si>
    <t>当期純利益（当期純損失）</t>
    <rPh sb="0" eb="2">
      <t>トウキ</t>
    </rPh>
    <rPh sb="2" eb="5">
      <t>ジュンリエキ</t>
    </rPh>
    <rPh sb="6" eb="8">
      <t>トウキ</t>
    </rPh>
    <rPh sb="8" eb="9">
      <t>ジュン</t>
    </rPh>
    <rPh sb="9" eb="11">
      <t>ソンシツ</t>
    </rPh>
    <phoneticPr fontId="20"/>
  </si>
  <si>
    <t>税引前当期純利益-法人税等</t>
    <phoneticPr fontId="20"/>
  </si>
  <si>
    <t>令和</t>
    <rPh sb="0" eb="2">
      <t>れいわ</t>
    </rPh>
    <phoneticPr fontId="20" type="Hiragana"/>
  </si>
  <si>
    <t>　　　　　　　　令和　○　年　○　月　○　日</t>
    <rPh sb="8" eb="10">
      <t>レイワ</t>
    </rPh>
    <rPh sb="13" eb="14">
      <t>ネン</t>
    </rPh>
    <rPh sb="17" eb="18">
      <t>ツキ</t>
    </rPh>
    <rPh sb="21" eb="22">
      <t>ニチ</t>
    </rPh>
    <phoneticPr fontId="20"/>
  </si>
  <si>
    <t>　　　　　令和　○　年　○　月　○　日</t>
    <rPh sb="5" eb="7">
      <t>レイワ</t>
    </rPh>
    <rPh sb="10" eb="11">
      <t>ネン</t>
    </rPh>
    <rPh sb="14" eb="15">
      <t>ツキ</t>
    </rPh>
    <rPh sb="18" eb="19">
      <t>ニチ</t>
    </rPh>
    <phoneticPr fontId="20"/>
  </si>
  <si>
    <t>現在</t>
    <phoneticPr fontId="20"/>
  </si>
  <si>
    <t>Ⅰ資産合計</t>
    <rPh sb="1" eb="3">
      <t>シサン</t>
    </rPh>
    <rPh sb="3" eb="5">
      <t>ゴウケイ</t>
    </rPh>
    <phoneticPr fontId="20"/>
  </si>
  <si>
    <t>Ⅱ負債合計
単純合計</t>
    <rPh sb="1" eb="3">
      <t>フサイ</t>
    </rPh>
    <rPh sb="3" eb="5">
      <t>ゴウケイ</t>
    </rPh>
    <rPh sb="6" eb="8">
      <t>タンジュン</t>
    </rPh>
    <rPh sb="8" eb="10">
      <t>ゴウケイ</t>
    </rPh>
    <phoneticPr fontId="20"/>
  </si>
  <si>
    <t>Ⅲ純資産合計
単純合計</t>
    <rPh sb="1" eb="4">
      <t>ジュンシサン</t>
    </rPh>
    <rPh sb="4" eb="6">
      <t>ゴウケイ</t>
    </rPh>
    <rPh sb="7" eb="9">
      <t>タンジュン</t>
    </rPh>
    <rPh sb="9" eb="11">
      <t>ゴウケイ</t>
    </rPh>
    <phoneticPr fontId="20"/>
  </si>
  <si>
    <t>売上総利益</t>
    <phoneticPr fontId="20"/>
  </si>
  <si>
    <t>Ⅰ－Ⅱ</t>
    <phoneticPr fontId="20"/>
  </si>
  <si>
    <t>営業利益</t>
    <phoneticPr fontId="20"/>
  </si>
  <si>
    <t>売上総利益－Ⅲ</t>
    <phoneticPr fontId="20"/>
  </si>
  <si>
    <t>　消費税及び地方消費税に相当する額の会計処理の方法</t>
  </si>
  <si>
    <t xml:space="preserve">
(用紙の寸法は、日本産業規格A4とする。)</t>
    <rPh sb="11" eb="12">
      <t>さん</t>
    </rPh>
    <phoneticPr fontId="20" type="Hiragana"/>
  </si>
  <si>
    <t>(用紙の寸法は、日本産業規格A4とする。)</t>
    <phoneticPr fontId="20"/>
  </si>
  <si>
    <t xml:space="preserve">
(用紙の寸法は、日本産業規格A4とする。)</t>
    <phoneticPr fontId="20" type="Hiragana"/>
  </si>
  <si>
    <t xml:space="preserve">
(用紙の寸法は、日本産業規格A4とする。)</t>
    <rPh sb="11" eb="13">
      <t>サンギョウ</t>
    </rPh>
    <phoneticPr fontId="20"/>
  </si>
  <si>
    <t>○○県○○県土整備事務所</t>
    <rPh sb="2" eb="3">
      <t>ケン</t>
    </rPh>
    <rPh sb="5" eb="7">
      <t>ケンド</t>
    </rPh>
    <rPh sb="7" eb="9">
      <t>セイビ</t>
    </rPh>
    <rPh sb="9" eb="12">
      <t>ジムショ</t>
    </rPh>
    <phoneticPr fontId="22"/>
  </si>
  <si>
    <t>水準測量</t>
    <rPh sb="0" eb="2">
      <t>スイジュン</t>
    </rPh>
    <rPh sb="2" eb="4">
      <t>ソクリョウ</t>
    </rPh>
    <phoneticPr fontId="22"/>
  </si>
  <si>
    <t>○○県○○市</t>
    <rPh sb="2" eb="3">
      <t>ケン</t>
    </rPh>
    <rPh sb="5" eb="6">
      <t>シ</t>
    </rPh>
    <phoneticPr fontId="22"/>
  </si>
  <si>
    <t>R○年○月</t>
    <phoneticPr fontId="20"/>
  </si>
  <si>
    <t>R○年○月</t>
    <rPh sb="2" eb="3">
      <t>ネン</t>
    </rPh>
    <rPh sb="4" eb="5">
      <t>ガツ</t>
    </rPh>
    <phoneticPr fontId="22"/>
  </si>
  <si>
    <t>測量の実績がないため記載できない。</t>
    <rPh sb="0" eb="2">
      <t>ソクリョウ</t>
    </rPh>
    <rPh sb="3" eb="5">
      <t>ジッセキ</t>
    </rPh>
    <rPh sb="10" eb="12">
      <t>キサイ</t>
    </rPh>
    <phoneticPr fontId="20"/>
  </si>
  <si>
    <t>資本金　1000万円に増資</t>
    <phoneticPr fontId="20"/>
  </si>
  <si>
    <t>(用紙の寸法は、日本産業規格A4とする。)</t>
    <rPh sb="1" eb="3">
      <t>ヨウシ</t>
    </rPh>
    <rPh sb="4" eb="6">
      <t>スンポウ</t>
    </rPh>
    <rPh sb="8" eb="10">
      <t>ニホン</t>
    </rPh>
    <rPh sb="10" eb="12">
      <t>サンギョウ</t>
    </rPh>
    <rPh sb="12" eb="14">
      <t>キカク</t>
    </rPh>
    <phoneticPr fontId="20"/>
  </si>
  <si>
    <t>会計処理方法の確認↓</t>
    <rPh sb="0" eb="2">
      <t>カイケイ</t>
    </rPh>
    <rPh sb="2" eb="4">
      <t>ショリ</t>
    </rPh>
    <rPh sb="4" eb="6">
      <t>ホウホウ</t>
    </rPh>
    <rPh sb="7" eb="9">
      <t>カクニン</t>
    </rPh>
    <phoneticPr fontId="20"/>
  </si>
  <si>
    <t>財務事項一覧表</t>
    <rPh sb="0" eb="2">
      <t>ザイム</t>
    </rPh>
    <rPh sb="2" eb="4">
      <t>ジコウ</t>
    </rPh>
    <rPh sb="4" eb="6">
      <t>イチラン</t>
    </rPh>
    <rPh sb="6" eb="7">
      <t>ヒョウ</t>
    </rPh>
    <phoneticPr fontId="20"/>
  </si>
  <si>
    <t>（単位：千円）</t>
    <rPh sb="1" eb="3">
      <t>タンイ</t>
    </rPh>
    <rPh sb="4" eb="6">
      <t>センエン</t>
    </rPh>
    <phoneticPr fontId="20"/>
  </si>
  <si>
    <t>端数処理の範囲</t>
    <rPh sb="0" eb="2">
      <t>ハスウ</t>
    </rPh>
    <rPh sb="2" eb="4">
      <t>ショリ</t>
    </rPh>
    <rPh sb="5" eb="7">
      <t>ハンイ</t>
    </rPh>
    <phoneticPr fontId="20"/>
  </si>
  <si>
    <t>貸借対照表</t>
    <rPh sb="0" eb="2">
      <t>タイシャク</t>
    </rPh>
    <rPh sb="2" eb="5">
      <t>タイショウヒョウ</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</si>
  <si>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</si>
  <si>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</si>
  <si>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</si>
  <si>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</si>
  <si>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</si>
  <si>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</si>
  <si>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</si>
  <si>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</si>
  <si>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</si>
  <si>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</si>
  <si>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</si>
  <si>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</si>
  <si>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損益計算書</t>
    <rPh sb="0" eb="2">
      <t>ソンエキ</t>
    </rPh>
    <rPh sb="2" eb="5">
      <t>ケイサンショ</t>
    </rPh>
    <phoneticPr fontId="20"/>
  </si>
  <si>
    <t>Ⅰ 売上高　合計</t>
    <rPh sb="2" eb="5">
      <t>ウリアゲダカ</t>
    </rPh>
    <rPh sb="6" eb="8">
      <t>ゴウケイ</t>
    </rPh>
    <phoneticPr fontId="20"/>
  </si>
  <si>
    <t>完成測量高</t>
    <rPh sb="0" eb="2">
      <t>カンセイ</t>
    </rPh>
    <rPh sb="2" eb="4">
      <t>ソクリョウ</t>
    </rPh>
    <rPh sb="4" eb="5">
      <t>ダカ</t>
    </rPh>
    <phoneticPr fontId="20"/>
  </si>
  <si>
    <t>Ⅱ 売上原価　合計</t>
    <rPh sb="2" eb="4">
      <t>ウリアゲ</t>
    </rPh>
    <rPh sb="4" eb="6">
      <t>ゲンカ</t>
    </rPh>
    <rPh sb="7" eb="9">
      <t>ゴウケイ</t>
    </rPh>
    <phoneticPr fontId="20"/>
  </si>
  <si>
    <t>完成測量原価</t>
    <rPh sb="0" eb="2">
      <t>カンセイ</t>
    </rPh>
    <rPh sb="2" eb="4">
      <t>ソクリョウ</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</si>
  <si>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</si>
  <si>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</si>
  <si>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</si>
  <si>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</si>
  <si>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</si>
  <si>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</si>
  <si>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</si>
  <si>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</si>
  <si>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</si>
  <si>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</si>
  <si>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t>当期純利益（当期純損失）</t>
    <phoneticPr fontId="20"/>
  </si>
  <si>
    <t>１　財務事項一覧表は、一般に公正妥当と認められる企業会計の基準その他の企業会計の慣行をしん酌し、会社の財産及び損益</t>
    <phoneticPr fontId="20"/>
  </si>
  <si>
    <t>の状態を判断することができるよう明瞭に記載すること。</t>
    <phoneticPr fontId="20"/>
  </si>
  <si>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0"/>
  </si>
  <si>
    <t>３　記載すべき金額は、千円単位をもって表示すること。ただし、会社法（平成17年法律第86号）第２条第６号に規定する大会</t>
    <rPh sb="57" eb="58">
      <t>ダイ</t>
    </rPh>
    <phoneticPr fontId="20"/>
  </si>
  <si>
    <t>社にあっては、百万円単位をもって表示することができる。この場合、「千円」とあるのは「百万円」として記載すること。</t>
    <phoneticPr fontId="20"/>
  </si>
  <si>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</si>
  <si>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t>５　持分会社である場合においては、「株主資本　合計」とあるのは「社員資本　合計」として記載すること。</t>
    <phoneticPr fontId="20"/>
  </si>
  <si>
    <t>６　消費税及び地方消費税に相当する額の会計処理の方法は、税抜方式及び税込方式のうち財務事項一覧表の作成に当たって採</t>
    <rPh sb="41" eb="43">
      <t>ザイム</t>
    </rPh>
    <phoneticPr fontId="20"/>
  </si>
  <si>
    <t>用したものを記載すること。</t>
    <phoneticPr fontId="20"/>
  </si>
  <si>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</si>
  <si>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　 完成測量原価報告書</t>
    <rPh sb="2" eb="4">
      <t>カンセイ</t>
    </rPh>
    <rPh sb="4" eb="6">
      <t>ソクリョウ</t>
    </rPh>
    <rPh sb="6" eb="8">
      <t>ゲンカ</t>
    </rPh>
    <rPh sb="8" eb="11">
      <t>ホウコクショ</t>
    </rPh>
    <phoneticPr fontId="20"/>
  </si>
  <si>
    <t>日付確認↓</t>
    <rPh sb="0" eb="2">
      <t>ヒヅケ</t>
    </rPh>
    <rPh sb="2" eb="4">
      <t>カクニン</t>
    </rPh>
    <phoneticPr fontId="20"/>
  </si>
  <si>
    <t>Ⅰの合計</t>
    <rPh sb="2" eb="4">
      <t>ゴウケイ</t>
    </rPh>
    <phoneticPr fontId="20"/>
  </si>
  <si>
    <t>人件費計－Ⅰ合計</t>
    <rPh sb="0" eb="3">
      <t>ジンケンヒ</t>
    </rPh>
    <rPh sb="3" eb="4">
      <t>ケイ</t>
    </rPh>
    <rPh sb="6" eb="8">
      <t>ゴウケイ</t>
    </rPh>
    <phoneticPr fontId="20"/>
  </si>
  <si>
    <t>Ⅱの合計</t>
    <rPh sb="2" eb="4">
      <t>ゴウケイ</t>
    </rPh>
    <phoneticPr fontId="20"/>
  </si>
  <si>
    <t>外注費計－Ⅱの合計</t>
    <rPh sb="0" eb="3">
      <t>ガイチュウヒ</t>
    </rPh>
    <rPh sb="3" eb="4">
      <t>ケイ</t>
    </rPh>
    <rPh sb="7" eb="9">
      <t>ゴウケイ</t>
    </rPh>
    <phoneticPr fontId="20"/>
  </si>
  <si>
    <r>
      <t xml:space="preserve">委託費
</t>
    </r>
    <r>
      <rPr>
        <strike/>
        <sz val="10"/>
        <rFont val="ＭＳ 明朝"/>
        <family val="1"/>
        <charset val="128"/>
      </rPr>
      <t>備品費</t>
    </r>
    <rPh sb="0" eb="3">
      <t>イタクヒ</t>
    </rPh>
    <phoneticPr fontId="20"/>
  </si>
  <si>
    <t>Ⅳの合計</t>
    <rPh sb="2" eb="4">
      <t>ゴウケイ</t>
    </rPh>
    <phoneticPr fontId="20"/>
  </si>
  <si>
    <t>経費計－Ⅳの合計</t>
    <rPh sb="0" eb="2">
      <t>ケイヒ</t>
    </rPh>
    <rPh sb="2" eb="3">
      <t>ケイ</t>
    </rPh>
    <rPh sb="6" eb="8">
      <t>ゴウケイ</t>
    </rPh>
    <phoneticPr fontId="20"/>
  </si>
  <si>
    <t>Ⅰ～Ⅳ合計</t>
    <rPh sb="3" eb="5">
      <t>ゴウケイ</t>
    </rPh>
    <phoneticPr fontId="20"/>
  </si>
  <si>
    <t>完成測量原価－Ⅰ～Ⅳ合計</t>
    <rPh sb="0" eb="2">
      <t>カンセイ</t>
    </rPh>
    <rPh sb="2" eb="4">
      <t>ソクリョウ</t>
    </rPh>
    <rPh sb="4" eb="6">
      <t>ゲンカ</t>
    </rPh>
    <rPh sb="10" eb="12">
      <t>ゴウケイ</t>
    </rPh>
    <phoneticPr fontId="20"/>
  </si>
  <si>
    <t>損益計算書の完成測量原価</t>
    <rPh sb="0" eb="2">
      <t>ソンエキ</t>
    </rPh>
    <rPh sb="2" eb="5">
      <t>ケイサンショ</t>
    </rPh>
    <rPh sb="6" eb="8">
      <t>カンセイ</t>
    </rPh>
    <rPh sb="8" eb="10">
      <t>ソクリョウ</t>
    </rPh>
    <rPh sb="10" eb="12">
      <t>ゲンカ</t>
    </rPh>
    <phoneticPr fontId="20"/>
  </si>
  <si>
    <t>１　「雑費」に属する費用で「経費」の総額の10分の１を超えるものについては、当該費用を明示する科目をもって</t>
    <phoneticPr fontId="20"/>
  </si>
  <si>
    <t>（用紙の寸法は、日本産業規格A4とする。）</t>
    <rPh sb="1" eb="3">
      <t>ヨウシ</t>
    </rPh>
    <rPh sb="4" eb="6">
      <t>スンポウ</t>
    </rPh>
    <rPh sb="8" eb="10">
      <t>ニホン</t>
    </rPh>
    <rPh sb="10" eb="12">
      <t>サンギョウ</t>
    </rPh>
    <rPh sb="12" eb="14">
      <t>キカク</t>
    </rPh>
    <phoneticPr fontId="20"/>
  </si>
  <si>
    <t>使用人数（測量士）</t>
    <rPh sb="0" eb="2">
      <t>シヨウ</t>
    </rPh>
    <rPh sb="2" eb="4">
      <t>ニンズウ</t>
    </rPh>
    <rPh sb="5" eb="8">
      <t>ソクリョウシ</t>
    </rPh>
    <phoneticPr fontId="20"/>
  </si>
  <si>
    <t>営業所ごとの測量士の人数</t>
    <phoneticPr fontId="20"/>
  </si>
  <si>
    <t>空白</t>
    <rPh sb="0" eb="2">
      <t>クウハク</t>
    </rPh>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</si>
  <si>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</si>
  <si>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</si>
  <si>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t>
    <phoneticPr fontId="20"/>
  </si>
  <si>
    <t>△</t>
  </si>
  <si>
    <t>△△</t>
  </si>
  <si>
    <t>△</t>
    <phoneticPr fontId="20"/>
  </si>
  <si>
    <t>　　　　　　　　　　　　　○○測量　株式会社</t>
    <rPh sb="15" eb="17">
      <t>ソクリョウ</t>
    </rPh>
    <rPh sb="18" eb="22">
      <t>カブシキガイシャ</t>
    </rPh>
    <phoneticPr fontId="20"/>
  </si>
  <si>
    <t>・第一期決算期未到来のため記載できない
・決算が確定していないため記載できない
・測量の実績がないため記載できない</t>
    <phoneticPr fontId="20"/>
  </si>
  <si>
    <t>　 貸借対照表　及び　損益計算書</t>
    <rPh sb="2" eb="4">
      <t>タイシャク</t>
    </rPh>
    <rPh sb="4" eb="7">
      <t>タイショウヒョウ</t>
    </rPh>
    <rPh sb="8" eb="9">
      <t>オヨ</t>
    </rPh>
    <rPh sb="11" eb="13">
      <t>ソンエキ</t>
    </rPh>
    <rPh sb="13" eb="16">
      <t>ケイサンショ</t>
    </rPh>
    <phoneticPr fontId="20"/>
  </si>
  <si>
    <t>○○測量　設立　資本金500万円　測量</t>
    <rPh sb="2" eb="4">
      <t>ソクリョウ</t>
    </rPh>
    <rPh sb="5" eb="7">
      <t>セツリツ</t>
    </rPh>
    <phoneticPr fontId="20"/>
  </si>
  <si>
    <t>令和</t>
    <rPh sb="0" eb="2">
      <t>レイワ</t>
    </rPh>
    <phoneticPr fontId="20"/>
  </si>
  <si>
    <t>税抜方式</t>
  </si>
  <si>
    <t>本社</t>
    <rPh sb="0" eb="2">
      <t>ホンシャ</t>
    </rPh>
    <phoneticPr fontId="20"/>
  </si>
  <si>
    <t>(用紙の寸法は、日本産業規格A4とする。)</t>
    <rPh sb="10" eb="11">
      <t>さん</t>
    </rPh>
    <phoneticPr fontId="20" type="Hiragana"/>
  </si>
  <si>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</si>
  <si>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</si>
  <si>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 xml:space="preserve"> </t>
  </si>
  <si>
    <t>（別表第十一（第十二条関係））</t>
    <rPh sb="1" eb="2">
      <t>ベツ</t>
    </rPh>
    <rPh sb="2" eb="3">
      <t>ヒョウ</t>
    </rPh>
    <rPh sb="3" eb="4">
      <t>ダイ</t>
    </rPh>
    <rPh sb="4" eb="6">
      <t>11</t>
    </rPh>
    <rPh sb="7" eb="8">
      <t>ダイ</t>
    </rPh>
    <rPh sb="8" eb="10">
      <t>12</t>
    </rPh>
    <rPh sb="10" eb="11">
      <t>ジョウ</t>
    </rPh>
    <rPh sb="11" eb="13">
      <t>カンケイ</t>
    </rPh>
    <phoneticPr fontId="20"/>
  </si>
  <si>
    <t xml:space="preserve">
(用紙の寸法は、日本産業規格A4とする。)</t>
    <phoneticPr fontId="20"/>
  </si>
  <si>
    <t>別　紙</t>
    <rPh sb="0" eb="1">
      <t>ベツ</t>
    </rPh>
    <rPh sb="2" eb="3">
      <t>カミ</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</si>
  <si>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</si>
  <si>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1． 三　　角　　測　　量</t>
    <phoneticPr fontId="20"/>
  </si>
  <si>
    <t>　　 　5． 空　中　写　真　撮　影</t>
    <phoneticPr fontId="20"/>
  </si>
  <si>
    <t>2． 多　　角　　測　　量</t>
    <phoneticPr fontId="20"/>
  </si>
  <si>
    <t xml:space="preserve"> 　　　6． 空　中　写　真　図　化</t>
    <phoneticPr fontId="20"/>
  </si>
  <si>
    <t>3． 水　　準　　測　　量</t>
    <phoneticPr fontId="20"/>
  </si>
  <si>
    <t xml:space="preserve"> 　　　7． 地　図　の　調　製</t>
    <phoneticPr fontId="20"/>
  </si>
  <si>
    <t>4． 地形測量及び平面測量</t>
    <phoneticPr fontId="20"/>
  </si>
  <si>
    <t xml:space="preserve"> 　　　8． そ　の　他　の　測　量</t>
    <phoneticPr fontId="20"/>
  </si>
  <si>
    <t>営　　　　　業　　　　　所</t>
    <rPh sb="0" eb="1">
      <t>エイ</t>
    </rPh>
    <rPh sb="6" eb="7">
      <t>ギョウ</t>
    </rPh>
    <rPh sb="12" eb="13">
      <t>ショ</t>
    </rPh>
    <phoneticPr fontId="20"/>
  </si>
  <si>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</si>
  <si>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名　　　　　称</t>
    <rPh sb="0" eb="1">
      <t>ナ</t>
    </rPh>
    <rPh sb="6" eb="7">
      <t>ショウ</t>
    </rPh>
    <phoneticPr fontId="20"/>
  </si>
  <si>
    <t>所　　　在　　　地</t>
    <rPh sb="0" eb="1">
      <t>トコロ</t>
    </rPh>
    <rPh sb="4" eb="5">
      <t>ザイ</t>
    </rPh>
    <rPh sb="8" eb="9">
      <t>チ</t>
    </rPh>
    <phoneticPr fontId="20"/>
  </si>
  <si>
    <t>（主たる営業所）</t>
    <rPh sb="1" eb="2">
      <t>シュ</t>
    </rPh>
    <rPh sb="4" eb="7">
      <t>エイギョウショ</t>
    </rPh>
    <phoneticPr fontId="20"/>
  </si>
  <si>
    <t>〒○○○－○○○○</t>
    <phoneticPr fontId="20"/>
  </si>
  <si>
    <t>建設コンサルタント</t>
    <rPh sb="0" eb="2">
      <t>ケンセツ</t>
    </rPh>
    <phoneticPr fontId="20"/>
  </si>
  <si>
    <t>埼玉県さいたま市中央区○○１－２</t>
    <rPh sb="0" eb="3">
      <t>サイタマケン</t>
    </rPh>
    <rPh sb="7" eb="8">
      <t>シ</t>
    </rPh>
    <rPh sb="8" eb="11">
      <t>チュウオウク</t>
    </rPh>
    <phoneticPr fontId="20"/>
  </si>
  <si>
    <t>（建○○－○○○○）</t>
    <rPh sb="1" eb="2">
      <t>ケン</t>
    </rPh>
    <phoneticPr fontId="20"/>
  </si>
  <si>
    <t>TEL ○○○－○○○－○○○○</t>
    <phoneticPr fontId="20"/>
  </si>
  <si>
    <t>（その他の営業所）</t>
  </si>
  <si>
    <t>東京都千代田区○○１－２－３</t>
    <rPh sb="0" eb="7">
      <t>１００－００００</t>
    </rPh>
    <phoneticPr fontId="20"/>
  </si>
  <si>
    <t>TEL ○○－○○○○－○○○○</t>
    <phoneticPr fontId="20"/>
  </si>
  <si>
    <t>箇所</t>
    <rPh sb="0" eb="2">
      <t>カショ</t>
    </rPh>
    <phoneticPr fontId="20"/>
  </si>
  <si>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</si>
  <si>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</si>
  <si>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○○支店</t>
    <rPh sb="2" eb="4">
      <t>シテン</t>
    </rPh>
    <phoneticPr fontId="20"/>
  </si>
  <si>
    <t>○○営業所</t>
    <rPh sb="2" eb="5">
      <t>エイギョウショ</t>
    </rPh>
    <phoneticPr fontId="20"/>
  </si>
  <si>
    <t>茨城県古河市○○○１２３</t>
    <rPh sb="0" eb="3">
      <t>イバラキケン</t>
    </rPh>
    <rPh sb="3" eb="6">
      <t>コガシ</t>
    </rPh>
    <phoneticPr fontId="20"/>
  </si>
  <si>
    <t>TEL ○○○○－○○－○○○○</t>
    <phoneticPr fontId="20"/>
  </si>
  <si>
    <t>本社</t>
    <rPh sb="0" eb="2">
      <t>ホンシャ</t>
    </rPh>
    <phoneticPr fontId="20"/>
  </si>
  <si>
    <t>○○支店</t>
    <rPh sb="2" eb="4">
      <t>シテン</t>
    </rPh>
    <phoneticPr fontId="20"/>
  </si>
  <si>
    <t>○○営業所</t>
    <rPh sb="2" eb="5">
      <t>エイギョウショ</t>
    </rPh>
    <phoneticPr fontId="20"/>
  </si>
  <si>
    <t>令和</t>
  </si>
  <si>
    <t>(空中写真によるものを除く。)</t>
    <phoneticPr fontId="20"/>
  </si>
  <si>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</si>
  <si>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　　　　　　　　　　　　　　　　代表取締役　○○○○　　</t>
    <rPh sb="16" eb="18">
      <t>ダイヒョウ</t>
    </rPh>
    <rPh sb="18" eb="21">
      <t>トリシマリヤク</t>
    </rPh>
    <phoneticPr fontId="20"/>
  </si>
  <si>
    <t>　　　　　　　　　　　　　　代表取締役　○○○○　　</t>
    <rPh sb="14" eb="16">
      <t>ダイヒョウ</t>
    </rPh>
    <rPh sb="16" eb="19">
      <t>トリシマリヤク</t>
    </rPh>
    <phoneticPr fontId="20"/>
  </si>
  <si>
    <t xml:space="preserve"> 登録申請者（法人である場合においては、その役員を含む。）及び法定代理人について記載すること。</t>
    <phoneticPr fontId="20"/>
  </si>
  <si>
    <t>○○　○○</t>
    <phoneticPr fontId="20"/>
  </si>
  <si>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</si>
  <si>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</si>
  <si>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</si>
  <si>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</si>
  <si>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　　東京都千代田区○○○１－２－３</t>
    <rPh sb="2" eb="5">
      <t>トウキョウト</t>
    </rPh>
    <rPh sb="5" eb="9">
      <t>チヨダク</t>
    </rPh>
    <phoneticPr fontId="20"/>
  </si>
  <si>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</si>
  <si>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</si>
  <si>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</si>
  <si>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</si>
  <si>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代表取締役</t>
    <rPh sb="0" eb="2">
      <t>ダイヒョウ</t>
    </rPh>
    <rPh sb="2" eb="5">
      <t>トリシマリヤク</t>
    </rPh>
    <phoneticPr fontId="90"/>
  </si>
  <si>
    <t>昭和○年○月○日</t>
    <rPh sb="0" eb="2">
      <t>ショウワ</t>
    </rPh>
    <rPh sb="3" eb="4">
      <t>ネン</t>
    </rPh>
    <rPh sb="5" eb="6">
      <t>ガツ</t>
    </rPh>
    <rPh sb="7" eb="8">
      <t>ニチ</t>
    </rPh>
    <phoneticPr fontId="90"/>
  </si>
  <si>
    <t>　　埼玉県さいたま市中央区○○１－２</t>
    <rPh sb="2" eb="5">
      <t>サイタマケン</t>
    </rPh>
    <rPh sb="9" eb="10">
      <t>シ</t>
    </rPh>
    <rPh sb="10" eb="13">
      <t>チュウオウク</t>
    </rPh>
    <phoneticPr fontId="90"/>
  </si>
  <si>
    <t>取締役</t>
    <rPh sb="0" eb="3">
      <t>トリシマリヤク</t>
    </rPh>
    <phoneticPr fontId="90"/>
  </si>
  <si>
    <t>昭和△年△月△日</t>
    <rPh sb="0" eb="2">
      <t>ショウワ</t>
    </rPh>
    <rPh sb="3" eb="4">
      <t>ネン</t>
    </rPh>
    <rPh sb="5" eb="6">
      <t>ガツ</t>
    </rPh>
    <rPh sb="7" eb="8">
      <t>ニチ</t>
    </rPh>
    <phoneticPr fontId="90"/>
  </si>
  <si>
    <t>　　千葉県千葉市稲毛区△△３－４</t>
    <rPh sb="2" eb="5">
      <t>チバケン</t>
    </rPh>
    <rPh sb="5" eb="8">
      <t>チバシ</t>
    </rPh>
    <rPh sb="8" eb="11">
      <t>イナゲク</t>
    </rPh>
    <phoneticPr fontId="90"/>
  </si>
  <si>
    <t>上記のとおり相違ありません。</t>
    <rPh sb="0" eb="2">
      <t>じょうき</t>
    </rPh>
    <rPh sb="6" eb="8">
      <t>そうい</t>
    </rPh>
    <phoneticPr fontId="20" type="Hiragana"/>
  </si>
  <si>
    <t>○</t>
    <phoneticPr fontId="90"/>
  </si>
  <si>
    <t>申請者</t>
    <rPh sb="0" eb="3">
      <t>しんせいしゃ</t>
    </rPh>
    <phoneticPr fontId="20" type="Hiragana"/>
  </si>
  <si>
    <t>代表取締役　○○　○○</t>
    <rPh sb="0" eb="2">
      <t>ダイヒョウ</t>
    </rPh>
    <rPh sb="2" eb="5">
      <t>トリシマリヤク</t>
    </rPh>
    <phoneticPr fontId="90"/>
  </si>
  <si>
    <t>○○測量　株式会社</t>
    <rPh sb="2" eb="4">
      <t>ソクリョウ</t>
    </rPh>
    <rPh sb="5" eb="9">
      <t>カブシキガイシャ</t>
    </rPh>
    <phoneticPr fontId="90"/>
  </si>
  <si>
    <t>別表12</t>
    <rPh sb="0" eb="2">
      <t>べっぴょう</t>
    </rPh>
    <phoneticPr fontId="20" type="Hiragana"/>
  </si>
  <si>
    <t>○○測量　株式会社</t>
    <rPh sb="2" eb="4">
      <t>そくりょう</t>
    </rPh>
    <rPh sb="5" eb="9">
      <t>かぶしきがいしゃ</t>
    </rPh>
    <phoneticPr fontId="20" type="Hiragana"/>
  </si>
  <si>
    <t>○○　○○</t>
    <rPh sb="0" eb="5">
      <t>　○○　　　　○○</t>
    </rPh>
    <phoneticPr fontId="20" type="Hiragana"/>
  </si>
  <si>
    <t>△△　△△</t>
    <rPh sb="0" eb="5">
      <t>　△△　　　　△△</t>
    </rPh>
    <phoneticPr fontId="20" type="Hiragana"/>
  </si>
  <si>
    <t>　が測量法第55条の6第1項第1号から第7号までの各号に該当しないことを誓約します。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</si>
</sst>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平成&quot;yy&quot;年&quot;m&quot;月&quot;d&quot;日&quot;"/>
    <numFmt numFmtId="177" formatCode="m&quot;月&quot;d&quot;日&quot;;@"/>
    <numFmt numFmtId="178" formatCode="[$-411]ggg\_x0000_\_x0000_&quot;年&quot;m&quot;月&quot;d&quot;日&quot;;@"/>
    <numFmt numFmtId="179" formatCode="#,##0_ "/>
    <numFmt numFmtId="180" formatCode="#,##0_);\(#,##0\)"/>
    <numFmt numFmtId="181" formatCode="[$-411]ggge&quot;年&quot;m&quot;月&quot;d&quot;日&quot;;@"/>
    <numFmt numFmtId="182" formatCode="#,##0;&quot;△ &quot;#,##0"/>
  </numFmts>
  <fonts count="9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color indexed="10"/>
      <name val="ＭＳ 明朝"/>
      <family val="1"/>
      <charset val="128"/>
    </font>
    <font>
      <sz val="11"/>
      <name val="ＭＳ 明朝"/>
      <family val="1"/>
      <charset val="128"/>
    </font>
    <font>
      <b/>
      <sz val="16"/>
      <name val="ＭＳ 明朝"/>
      <family val="1"/>
      <charset val="128"/>
    </font>
    <font>
      <vertAlign val="superscript"/>
      <sz val="10"/>
      <name val="ＭＳ 明朝"/>
      <family val="1"/>
      <charset val="128"/>
    </font>
    <font>
      <sz val="10"/>
      <color indexed="10"/>
      <name val="ＭＳ 明朝"/>
      <family val="1"/>
      <charset val="128"/>
    </font>
    <font>
      <sz val="7"/>
      <name val="ＭＳ 明朝"/>
      <family val="1"/>
      <charset val="128"/>
    </font>
    <font>
      <sz val="10"/>
      <name val="ＭＳ Ｐゴシック"/>
      <family val="3"/>
      <charset val="128"/>
    </font>
    <font>
      <sz val="10"/>
      <color indexed="16"/>
      <name val="ＭＳ 明朝"/>
      <family val="1"/>
      <charset val="128"/>
    </font>
    <font>
      <sz val="18"/>
      <name val="ＭＳ 明朝"/>
      <family val="1"/>
      <charset val="128"/>
    </font>
    <font>
      <b/>
      <sz val="14"/>
      <name val="ＭＳ 明朝"/>
      <family val="1"/>
      <charset val="128"/>
    </font>
    <font>
      <sz val="11"/>
      <name val="ＭＳ ゴシック"/>
      <family val="3"/>
      <charset val="128"/>
    </font>
    <font>
      <b/>
      <sz val="18"/>
      <name val="ＭＳ 明朝"/>
      <family val="1"/>
      <charset val="128"/>
    </font>
    <font>
      <sz val="8"/>
      <name val="ＭＳ 明朝"/>
      <family val="1"/>
      <charset val="128"/>
    </font>
    <font>
      <sz val="24"/>
      <name val="ＭＳ 明朝"/>
      <family val="1"/>
      <charset val="128"/>
    </font>
    <font>
      <strike/>
      <sz val="11"/>
      <name val="ＭＳ 明朝"/>
      <family val="1"/>
      <charset val="128"/>
    </font>
    <font>
      <sz val="11"/>
      <name val="ＭＳ Ｐゴシック"/>
      <family val="3"/>
      <charset val="128"/>
    </font>
    <font>
      <sz val="14"/>
      <name val="ＭＳ 明朝"/>
      <family val="1"/>
      <charset val="128"/>
    </font>
    <font>
      <sz val="13"/>
      <name val="ＭＳ 明朝"/>
      <family val="1"/>
      <charset val="128"/>
    </font>
    <font>
      <sz val="10"/>
      <color indexed="81"/>
      <name val="MS P ゴシック"/>
      <family val="3"/>
      <charset val="128"/>
    </font>
    <font>
      <sz val="9"/>
      <color indexed="81"/>
      <name val="MS P ゴシック"/>
      <family val="3"/>
      <charset val="128"/>
    </font>
    <font>
      <sz val="20"/>
      <name val="ＭＳ 明朝"/>
      <family val="1"/>
      <charset val="128"/>
    </font>
    <font>
      <sz val="13"/>
      <name val="ＭＳ Ｐゴシック"/>
      <family val="3"/>
      <charset val="128"/>
    </font>
    <font>
      <sz val="16"/>
      <name val="ＭＳ 明朝"/>
      <family val="1"/>
      <charset val="128"/>
    </font>
    <font>
      <sz val="12"/>
      <name val="ＭＳ 明朝"/>
      <family val="1"/>
      <charset val="128"/>
    </font>
    <font>
      <sz val="9"/>
      <name val="ＭＳ 明朝"/>
      <family val="1"/>
      <charset val="128"/>
    </font>
    <font>
      <sz val="9"/>
      <name val="ＭＳ Ｐゴシック"/>
      <family val="3"/>
      <charset val="128"/>
    </font>
    <font>
      <strike/>
      <sz val="10"/>
      <name val="ＭＳ 明朝"/>
      <family val="1"/>
      <charset val="128"/>
    </font>
    <font>
      <sz val="11"/>
      <color indexed="81"/>
      <name val="MS P ゴシック"/>
      <family val="3"/>
      <charset val="128"/>
    </font>
    <font>
      <sz val="9"/>
      <color indexed="8"/>
      <name val="MS P ゴシック"/>
      <family val="3"/>
      <charset val="128"/>
    </font>
    <font>
      <sz val="10"/>
      <color indexed="8"/>
      <name val="MS P ゴシック"/>
      <family val="3"/>
      <charset val="128"/>
    </font>
    <font>
      <vertAlign val="superscript"/>
      <sz val="16"/>
      <name val="ＭＳ 明朝"/>
      <family val="1"/>
      <charset val="128"/>
    </font>
    <font>
      <vertAlign val="superscript"/>
      <sz val="11"/>
      <name val="ＭＳ 明朝"/>
      <family val="1"/>
      <charset val="128"/>
    </font>
    <font>
      <b/>
      <sz val="11"/>
      <color indexed="81"/>
      <name val="MS P ゴシック"/>
      <family val="3"/>
      <charset val="128"/>
    </font>
    <font>
      <sz val="11"/>
      <color theme="1"/>
      <name val="ＭＳ Ｐゴシック"/>
      <family val="3"/>
      <charset val="128"/>
      <scheme val="minor"/>
    </font>
    <font>
      <sz val="8"/>
      <color rgb="FF000000"/>
      <name val="ＭＳ 明朝"/>
      <family val="1"/>
      <charset val="128"/>
    </font>
    <font>
      <b/>
      <sz val="16"/>
      <color theme="1"/>
      <name val="ＭＳ 明朝"/>
      <family val="1"/>
      <charset val="128"/>
    </font>
    <font>
      <sz val="14"/>
      <color theme="1"/>
      <name val="ＭＳ 明朝"/>
      <family val="1"/>
      <charset val="128"/>
    </font>
    <font>
      <b/>
      <sz val="14"/>
      <color rgb="FFFF0000"/>
      <name val="ＭＳ ゴシック"/>
      <family val="3"/>
      <charset val="128"/>
    </font>
    <font>
      <sz val="10"/>
      <color theme="0" tint="-0.34998626667073579"/>
      <name val="ＭＳ ゴシック"/>
      <family val="3"/>
      <charset val="128"/>
    </font>
    <font>
      <sz val="10"/>
      <color theme="0" tint="-0.34998626667073579"/>
      <name val="ＭＳ 明朝"/>
      <family val="1"/>
      <charset val="128"/>
    </font>
    <font>
      <b/>
      <sz val="14"/>
      <color rgb="FFFF0000"/>
      <name val="ＭＳ 明朝"/>
      <family val="1"/>
      <charset val="128"/>
    </font>
    <font>
      <sz val="11"/>
      <color rgb="FFFF0000"/>
      <name val="ＭＳ Ｐゴシック"/>
      <family val="3"/>
      <charset val="128"/>
    </font>
    <font>
      <sz val="11"/>
      <color theme="0" tint="-0.34998626667073579"/>
      <name val="ＭＳ ゴシック"/>
      <family val="3"/>
      <charset val="128"/>
    </font>
    <font>
      <b/>
      <sz val="12"/>
      <color rgb="FFFF0000"/>
      <name val="ＭＳ 明朝"/>
      <family val="1"/>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0"/>
      <name val="ＭＳ Ｐゴシック"/>
      <family val="3"/>
      <charset val="128"/>
    </font>
    <font>
      <sz val="14"/>
      <color rgb="FFFF0000"/>
      <name val="ＭＳ 明朝"/>
      <family val="1"/>
      <charset val="128"/>
    </font>
    <font>
      <sz val="12"/>
      <color theme="1"/>
      <name val="ＭＳ 明朝"/>
      <family val="1"/>
      <charset val="128"/>
    </font>
    <font>
      <b/>
      <sz val="11"/>
      <color rgb="FFFF0000"/>
      <name val="ＭＳ ゴシック"/>
      <family val="3"/>
      <charset val="128"/>
    </font>
    <font>
      <sz val="11"/>
      <color theme="0" tint="-0.34998626667073579"/>
      <name val="ＭＳ Ｐゴシック"/>
      <family val="3"/>
      <charset val="128"/>
    </font>
    <font>
      <sz val="11"/>
      <color rgb="FF000000"/>
      <name val="ＭＳ Ｐゴシック"/>
      <family val="3"/>
      <charset val="128"/>
    </font>
    <font>
      <b/>
      <sz val="11"/>
      <color theme="0" tint="-0.34998626667073579"/>
      <name val="ＭＳ Ｐゴシック"/>
      <family val="3"/>
      <charset val="128"/>
    </font>
    <font>
      <sz val="10"/>
      <color theme="0" tint="-0.34998626667073579"/>
      <name val="ＭＳ Ｐゴシック"/>
      <family val="3"/>
      <charset val="128"/>
    </font>
    <font>
      <sz val="14"/>
      <color rgb="FFFF0000"/>
      <name val="ＭＳ Ｐゴシック"/>
      <family val="3"/>
      <charset val="128"/>
    </font>
    <font>
      <sz val="9"/>
      <color theme="0" tint="-0.34998626667073579"/>
      <name val="ＭＳ 明朝"/>
      <family val="1"/>
      <charset val="128"/>
    </font>
    <font>
      <sz val="9"/>
      <color theme="0" tint="-0.34998626667073579"/>
      <name val="ＭＳ Ｐゴシック"/>
      <family val="3"/>
      <charset val="128"/>
    </font>
    <font>
      <sz val="11"/>
      <color theme="1"/>
      <name val="ＭＳ 明朝"/>
      <family val="1"/>
      <charset val="128"/>
    </font>
    <font>
      <sz val="8"/>
      <color theme="1"/>
      <name val="ＭＳ ゴシック"/>
      <family val="3"/>
      <charset val="128"/>
    </font>
    <font>
      <sz val="9"/>
      <color theme="1"/>
      <name val="ＭＳ ゴシック"/>
      <family val="3"/>
      <charset val="128"/>
    </font>
    <font>
      <b/>
      <sz val="18"/>
      <color theme="1"/>
      <name val="ＭＳ 明朝"/>
      <family val="1"/>
      <charset val="128"/>
    </font>
    <font>
      <sz val="8"/>
      <color theme="0" tint="-0.34998626667073579"/>
      <name val="ＭＳ ゴシック"/>
      <family val="3"/>
      <charset val="128"/>
    </font>
    <font>
      <sz val="8"/>
      <color theme="0" tint="-0.34998626667073579"/>
      <name val="ＭＳ Ｐゴシック"/>
      <family val="3"/>
      <charset val="128"/>
    </font>
    <font>
      <sz val="10"/>
      <color rgb="FFFF0000"/>
      <name val="ＭＳ ゴシック"/>
      <family val="3"/>
      <charset val="128"/>
    </font>
    <font>
      <sz val="11"/>
      <color indexed="8"/>
      <name val="MS P ゴシック"/>
      <family val="3"/>
      <charset val="128"/>
    </font>
    <font>
      <sz val="12"/>
      <name val="ＭＳ Ｐゴシック"/>
      <family val="3"/>
      <charset val="128"/>
    </font>
    <font>
      <b/>
      <sz val="12"/>
      <name val="ＭＳ 明朝"/>
      <family val="1"/>
      <charset val="128"/>
    </font>
    <font>
      <sz val="6"/>
      <color indexed="10"/>
      <name val="ＭＳ Ｐゴシック"/>
      <family val="3"/>
      <charset val="128"/>
    </font>
    <font>
      <sz val="10"/>
      <color theme="1"/>
      <name val="ＭＳ 明朝"/>
      <family val="1"/>
      <charset val="128"/>
    </font>
    <font>
      <sz val="1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9"/>
      </left>
      <right/>
      <top style="thin">
        <color indexed="64"/>
      </top>
      <bottom/>
      <diagonal/>
    </border>
    <border>
      <left style="thin">
        <color indexed="8"/>
      </left>
      <right/>
      <top/>
      <bottom/>
      <diagonal/>
    </border>
    <border>
      <left/>
      <right style="medium">
        <color indexed="8"/>
      </right>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3"/>
      </right>
      <top style="thin">
        <color indexed="8"/>
      </top>
      <bottom/>
      <diagonal/>
    </border>
    <border>
      <left style="thin">
        <color indexed="63"/>
      </left>
      <right/>
      <top style="thin">
        <color indexed="8"/>
      </top>
      <bottom/>
      <diagonal/>
    </border>
    <border>
      <left style="thin">
        <color indexed="63"/>
      </left>
      <right/>
      <top/>
      <bottom style="thin">
        <color indexed="8"/>
      </bottom>
      <diagonal/>
    </border>
    <border>
      <left/>
      <right style="thin">
        <color indexed="63"/>
      </right>
      <top/>
      <bottom style="thin">
        <color indexed="8"/>
      </bottom>
      <diagonal/>
    </border>
    <border>
      <left style="thin">
        <color indexed="63"/>
      </left>
      <right/>
      <top/>
      <bottom style="medium">
        <color indexed="63"/>
      </bottom>
      <diagonal/>
    </border>
    <border>
      <left/>
      <right style="thin">
        <color indexed="8"/>
      </right>
      <top/>
      <bottom style="medium">
        <color indexed="63"/>
      </bottom>
      <diagonal/>
    </border>
    <border>
      <left style="medium">
        <color indexed="8"/>
      </left>
      <right/>
      <top/>
      <bottom style="medium">
        <color indexed="8"/>
      </bottom>
      <diagonal/>
    </border>
    <border>
      <left/>
      <right style="thin">
        <color indexed="63"/>
      </right>
      <top/>
      <bottom style="medium">
        <color indexed="8"/>
      </bottom>
      <diagonal/>
    </border>
    <border>
      <left style="medium">
        <color indexed="8"/>
      </left>
      <right/>
      <top style="medium">
        <color indexed="8"/>
      </top>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thin">
        <color indexed="8"/>
      </right>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top/>
      <bottom style="medium">
        <color indexed="64"/>
      </bottom>
      <diagonal/>
    </border>
  </borders>
  <cellStyleXfs count="9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37" fillId="0" borderId="0"/>
    <xf numFmtId="0" fontId="6" fillId="0" borderId="0"/>
    <xf numFmtId="0" fontId="55" fillId="0" borderId="0">
      <alignment vertical="center"/>
    </xf>
    <xf numFmtId="0" fontId="37" fillId="0" borderId="0">
      <alignment vertical="center"/>
    </xf>
    <xf numFmtId="0" fontId="6"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811">
    <xf numFmtId="0" fontId="0" fillId="0" borderId="0" xfId="0">
      <alignment vertical="center"/>
    </xf>
    <xf numFmtId="0" fontId="21" fillId="0" borderId="0" xfId="0" applyFont="1" applyFill="1" applyProtection="1">
      <alignment vertical="center"/>
      <protection locked="0"/>
    </xf>
    <xf numFmtId="0" fontId="21" fillId="0" borderId="0" xfId="0" applyFont="1" applyFill="1">
      <alignment vertical="center"/>
    </xf>
    <xf numFmtId="0" fontId="21" fillId="0" borderId="0" xfId="0" applyFont="1" applyFill="1" applyProtection="1">
      <alignment vertical="center"/>
    </xf>
    <xf numFmtId="0" fontId="23" fillId="0" borderId="0" xfId="0" applyFont="1" applyFill="1" applyProtection="1">
      <alignment vertical="center"/>
    </xf>
    <xf numFmtId="0" fontId="23" fillId="0" borderId="0" xfId="0" applyFont="1" applyFill="1">
      <alignment vertical="center"/>
    </xf>
    <xf numFmtId="176" fontId="21" fillId="0" borderId="0" xfId="0" applyNumberFormat="1" applyFont="1" applyFill="1">
      <alignmen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right" vertical="center"/>
    </xf>
    <xf numFmtId="0" fontId="9" fillId="0" borderId="0" xfId="0" applyFont="1" applyFill="1">
      <alignment vertical="center"/>
    </xf>
    <xf numFmtId="0" fontId="28" fillId="0" borderId="0" xfId="0" applyFont="1" applyFill="1">
      <alignment vertical="center"/>
    </xf>
    <xf numFmtId="0" fontId="29" fillId="0" borderId="0" xfId="0" applyFont="1" applyFill="1" applyProtection="1">
      <alignment vertical="center"/>
    </xf>
    <xf numFmtId="0" fontId="21" fillId="0" borderId="0" xfId="0" applyFont="1" applyFill="1" applyBorder="1" applyAlignment="1" applyProtection="1">
      <alignment horizontal="center" vertical="center"/>
    </xf>
    <xf numFmtId="0" fontId="23" fillId="0" borderId="0" xfId="0" applyFont="1" applyFill="1" applyBorder="1" applyProtection="1">
      <alignment vertical="center"/>
    </xf>
    <xf numFmtId="0" fontId="21" fillId="0" borderId="0" xfId="0" applyFont="1">
      <alignment vertical="center"/>
    </xf>
    <xf numFmtId="0" fontId="30" fillId="0" borderId="0" xfId="0" applyFont="1" applyAlignment="1">
      <alignment horizontal="center" vertical="center"/>
    </xf>
    <xf numFmtId="0" fontId="26" fillId="0" borderId="0" xfId="0" applyFont="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78" fontId="21" fillId="0" borderId="10"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8" fontId="21" fillId="0" borderId="15" xfId="0" applyNumberFormat="1" applyFont="1" applyFill="1" applyBorder="1" applyAlignment="1" applyProtection="1">
      <alignment horizontal="center" vertical="center"/>
    </xf>
    <xf numFmtId="177" fontId="21" fillId="0" borderId="16" xfId="0" applyNumberFormat="1" applyFont="1" applyFill="1" applyBorder="1" applyAlignment="1" applyProtection="1">
      <alignment horizontal="center" vertical="center"/>
    </xf>
    <xf numFmtId="0" fontId="23" fillId="0" borderId="0" xfId="0" applyFont="1" applyFill="1" applyBorder="1">
      <alignment vertical="center"/>
    </xf>
    <xf numFmtId="0" fontId="9" fillId="0" borderId="0" xfId="0" applyFont="1" applyFill="1" applyBorder="1">
      <alignment vertical="center"/>
    </xf>
    <xf numFmtId="0" fontId="28" fillId="0" borderId="0" xfId="0" applyFont="1">
      <alignment vertical="center"/>
    </xf>
    <xf numFmtId="0" fontId="31" fillId="24" borderId="17" xfId="0" applyFont="1" applyFill="1" applyBorder="1" applyAlignment="1">
      <alignment horizontal="center" vertical="center"/>
    </xf>
    <xf numFmtId="0" fontId="31" fillId="24" borderId="18" xfId="0" applyFont="1" applyFill="1" applyBorder="1" applyAlignment="1">
      <alignment horizontal="center" vertical="center"/>
    </xf>
    <xf numFmtId="49" fontId="21" fillId="24" borderId="19" xfId="0" applyNumberFormat="1" applyFont="1" applyFill="1" applyBorder="1" applyAlignment="1">
      <alignment horizontal="left" vertical="justify"/>
    </xf>
    <xf numFmtId="49" fontId="21" fillId="24" borderId="0" xfId="0" applyNumberFormat="1" applyFont="1" applyFill="1" applyBorder="1" applyAlignment="1">
      <alignment horizontal="left" vertical="justify"/>
    </xf>
    <xf numFmtId="49" fontId="21" fillId="24" borderId="20" xfId="0" applyNumberFormat="1" applyFont="1" applyFill="1" applyBorder="1" applyAlignment="1">
      <alignment horizontal="left" vertical="justify"/>
    </xf>
    <xf numFmtId="49" fontId="21" fillId="24" borderId="21" xfId="0" applyNumberFormat="1" applyFont="1" applyFill="1" applyBorder="1" applyAlignment="1">
      <alignment horizontal="left" vertical="justify"/>
    </xf>
    <xf numFmtId="0" fontId="9" fillId="0" borderId="0" xfId="0" applyFont="1">
      <alignment vertical="center"/>
    </xf>
    <xf numFmtId="0" fontId="32" fillId="0" borderId="0" xfId="0" applyFont="1">
      <alignment vertical="center"/>
    </xf>
    <xf numFmtId="0" fontId="23" fillId="0" borderId="0" xfId="0" applyNumberFormat="1" applyFont="1" applyProtection="1">
      <alignment vertical="center"/>
      <protection locked="0"/>
    </xf>
    <xf numFmtId="0" fontId="23"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1" fillId="0" borderId="0" xfId="0" applyFont="1" applyProtection="1">
      <alignment vertical="center"/>
      <protection locked="0"/>
    </xf>
    <xf numFmtId="0" fontId="21" fillId="0" borderId="0" xfId="0" applyFont="1" applyAlignment="1"/>
    <xf numFmtId="0" fontId="21" fillId="0" borderId="0" xfId="0" applyFont="1" applyProtection="1">
      <alignment vertical="center"/>
    </xf>
    <xf numFmtId="0" fontId="23" fillId="0" borderId="0" xfId="0" applyNumberFormat="1" applyFont="1" applyAlignment="1" applyProtection="1">
      <alignment horizontal="left" vertical="center" indent="1"/>
    </xf>
    <xf numFmtId="0" fontId="23" fillId="0" borderId="0" xfId="0" applyNumberFormat="1" applyFont="1" applyAlignment="1" applyProtection="1">
      <alignment horizontal="left" vertical="center"/>
    </xf>
    <xf numFmtId="0" fontId="21" fillId="0" borderId="0" xfId="0" applyNumberFormat="1" applyFont="1" applyBorder="1" applyAlignment="1" applyProtection="1">
      <alignment vertical="center"/>
    </xf>
    <xf numFmtId="0" fontId="23" fillId="0" borderId="0" xfId="0" applyFont="1" applyProtection="1">
      <alignment vertical="center"/>
    </xf>
    <xf numFmtId="49" fontId="23" fillId="0" borderId="0" xfId="0" applyNumberFormat="1" applyFont="1" applyFill="1">
      <alignment vertical="center"/>
    </xf>
    <xf numFmtId="0" fontId="35" fillId="0" borderId="0" xfId="0" applyFont="1" applyAlignment="1">
      <alignment horizontal="center" vertical="center"/>
    </xf>
    <xf numFmtId="0" fontId="21" fillId="0" borderId="0" xfId="0" applyFont="1" applyAlignment="1">
      <alignment horizontal="center" vertical="center"/>
    </xf>
    <xf numFmtId="0" fontId="21" fillId="0" borderId="22" xfId="0" applyFont="1" applyBorder="1">
      <alignment vertical="center"/>
    </xf>
    <xf numFmtId="0" fontId="21" fillId="0" borderId="0" xfId="0" applyFont="1" applyAlignment="1">
      <alignment vertical="top"/>
    </xf>
    <xf numFmtId="49" fontId="36" fillId="0" borderId="0" xfId="0" applyNumberFormat="1" applyFont="1" applyFill="1">
      <alignment vertical="center"/>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3" fillId="0" borderId="0" xfId="0" applyFont="1" applyFill="1" applyAlignment="1">
      <alignment vertical="center"/>
    </xf>
    <xf numFmtId="0" fontId="21" fillId="25" borderId="26" xfId="0" applyFont="1" applyFill="1" applyBorder="1" applyAlignment="1">
      <alignment vertical="center"/>
    </xf>
    <xf numFmtId="0" fontId="25" fillId="25" borderId="12" xfId="0" applyFont="1" applyFill="1" applyBorder="1" applyAlignment="1">
      <alignment horizontal="center" vertical="center"/>
    </xf>
    <xf numFmtId="0" fontId="21" fillId="25" borderId="27" xfId="0" applyFont="1" applyFill="1" applyBorder="1" applyAlignment="1">
      <alignment vertical="center"/>
    </xf>
    <xf numFmtId="0" fontId="21" fillId="25" borderId="28" xfId="0" applyFont="1" applyFill="1" applyBorder="1" applyAlignment="1">
      <alignment vertical="center"/>
    </xf>
    <xf numFmtId="0" fontId="21" fillId="25" borderId="14" xfId="0" applyFont="1" applyFill="1" applyBorder="1" applyAlignment="1">
      <alignment horizontal="left" vertical="center"/>
    </xf>
    <xf numFmtId="179" fontId="21" fillId="0" borderId="29" xfId="0" applyNumberFormat="1" applyFont="1" applyFill="1" applyBorder="1" applyAlignment="1">
      <alignment horizontal="right" vertical="center"/>
    </xf>
    <xf numFmtId="0" fontId="56" fillId="0" borderId="0" xfId="0" applyFont="1" applyAlignment="1">
      <alignment horizontal="left" vertical="center" readingOrder="1"/>
    </xf>
    <xf numFmtId="0" fontId="21" fillId="0" borderId="0" xfId="0" applyFont="1" applyAlignment="1">
      <alignment vertical="center" wrapText="1"/>
    </xf>
    <xf numFmtId="38" fontId="57" fillId="26" borderId="30" xfId="66" applyFont="1" applyFill="1" applyBorder="1" applyAlignment="1">
      <alignment horizontal="right" vertical="center"/>
    </xf>
    <xf numFmtId="38" fontId="57" fillId="26" borderId="30" xfId="66" applyFont="1" applyFill="1" applyBorder="1" applyAlignment="1" applyProtection="1">
      <alignment horizontal="right" vertical="center"/>
      <protection locked="0"/>
    </xf>
    <xf numFmtId="38" fontId="58" fillId="0" borderId="31" xfId="66" applyFont="1" applyBorder="1" applyAlignment="1">
      <alignment horizontal="right" vertical="center"/>
    </xf>
    <xf numFmtId="0" fontId="32" fillId="0" borderId="0" xfId="0" applyFont="1" applyFill="1" applyBorder="1" applyAlignment="1">
      <alignment horizontal="center" vertical="center"/>
    </xf>
    <xf numFmtId="0" fontId="0" fillId="0" borderId="0" xfId="0"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0" fontId="23" fillId="0" borderId="0" xfId="0" applyNumberFormat="1" applyFont="1" applyBorder="1" applyAlignment="1" applyProtection="1">
      <alignment horizontal="left"/>
    </xf>
    <xf numFmtId="0" fontId="23" fillId="0" borderId="0" xfId="0" applyNumberFormat="1" applyFont="1" applyAlignment="1" applyProtection="1">
      <alignment horizontal="center" vertical="center"/>
    </xf>
    <xf numFmtId="0" fontId="21" fillId="0" borderId="32" xfId="0" applyNumberFormat="1" applyFont="1" applyBorder="1" applyAlignment="1" applyProtection="1">
      <alignment horizontal="right"/>
    </xf>
    <xf numFmtId="0" fontId="21" fillId="0" borderId="0" xfId="0" applyNumberFormat="1" applyFont="1" applyAlignment="1" applyProtection="1">
      <alignment horizontal="center"/>
    </xf>
    <xf numFmtId="0" fontId="9" fillId="0" borderId="0" xfId="0" applyNumberFormat="1" applyFont="1" applyAlignment="1" applyProtection="1">
      <alignment horizontal="left" vertical="center"/>
    </xf>
    <xf numFmtId="0" fontId="23" fillId="0" borderId="3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1" fillId="26" borderId="38" xfId="0" applyFont="1" applyFill="1" applyBorder="1" applyAlignment="1" applyProtection="1">
      <alignment horizontal="center" vertical="center" shrinkToFit="1"/>
      <protection locked="0"/>
    </xf>
    <xf numFmtId="179" fontId="21" fillId="26" borderId="39" xfId="0" applyNumberFormat="1" applyFont="1" applyFill="1" applyBorder="1" applyAlignment="1" applyProtection="1">
      <alignment horizontal="right" vertical="center"/>
      <protection locked="0"/>
    </xf>
    <xf numFmtId="0" fontId="21" fillId="26" borderId="40" xfId="0" applyFont="1" applyFill="1" applyBorder="1" applyAlignment="1">
      <alignment horizontal="right" vertical="center"/>
    </xf>
    <xf numFmtId="0" fontId="34" fillId="0" borderId="0" xfId="0" applyFont="1" applyAlignment="1">
      <alignment horizontal="left" vertical="center" readingOrder="1"/>
    </xf>
    <xf numFmtId="0" fontId="0" fillId="26" borderId="10" xfId="0" applyFont="1" applyFill="1" applyBorder="1" applyAlignment="1">
      <alignment horizontal="center" vertical="center"/>
    </xf>
    <xf numFmtId="0" fontId="0" fillId="26" borderId="41" xfId="0" applyFont="1" applyFill="1" applyBorder="1" applyAlignment="1">
      <alignment horizontal="center" vertical="center"/>
    </xf>
    <xf numFmtId="0" fontId="0" fillId="26" borderId="10" xfId="0" applyFont="1" applyFill="1" applyBorder="1" applyAlignment="1">
      <alignment horizontal="center" vertical="center" shrinkToFit="1"/>
    </xf>
    <xf numFmtId="0" fontId="0" fillId="26" borderId="11" xfId="0" applyFont="1" applyFill="1" applyBorder="1" applyAlignment="1">
      <alignment horizontal="center" vertical="center" shrinkToFit="1"/>
    </xf>
    <xf numFmtId="0" fontId="21" fillId="26" borderId="42" xfId="0" applyFont="1" applyFill="1" applyBorder="1" applyAlignment="1" applyProtection="1">
      <alignment vertical="center" shrinkToFit="1"/>
      <protection locked="0"/>
    </xf>
    <xf numFmtId="0" fontId="21" fillId="26" borderId="10" xfId="0" applyNumberFormat="1" applyFont="1" applyFill="1" applyBorder="1" applyAlignment="1" applyProtection="1">
      <alignment horizontal="center" vertical="center"/>
      <protection locked="0"/>
    </xf>
    <xf numFmtId="0" fontId="21" fillId="26" borderId="10" xfId="0" applyNumberFormat="1" applyFont="1" applyFill="1" applyBorder="1" applyAlignment="1" applyProtection="1">
      <alignment horizontal="center" vertical="center" shrinkToFit="1"/>
      <protection locked="0"/>
    </xf>
    <xf numFmtId="0" fontId="21" fillId="26" borderId="43" xfId="0" applyFont="1" applyFill="1" applyBorder="1" applyAlignment="1" applyProtection="1">
      <alignment vertical="center" shrinkToFit="1"/>
      <protection locked="0"/>
    </xf>
    <xf numFmtId="0" fontId="21" fillId="26" borderId="15" xfId="0" applyNumberFormat="1" applyFont="1" applyFill="1" applyBorder="1" applyAlignment="1" applyProtection="1">
      <alignment horizontal="center" vertical="center"/>
      <protection locked="0"/>
    </xf>
    <xf numFmtId="0" fontId="21" fillId="26" borderId="15" xfId="0" applyNumberFormat="1" applyFont="1" applyFill="1" applyBorder="1" applyAlignment="1" applyProtection="1">
      <alignment horizontal="center" vertical="center" shrinkToFit="1"/>
      <protection locked="0"/>
    </xf>
    <xf numFmtId="0" fontId="23" fillId="0" borderId="0" xfId="92" applyNumberFormat="1" applyFont="1" applyProtection="1">
      <alignment vertical="center"/>
      <protection locked="0"/>
    </xf>
    <xf numFmtId="0" fontId="23" fillId="0" borderId="0" xfId="92" applyNumberFormat="1" applyFont="1" applyProtection="1">
      <alignment vertical="center"/>
    </xf>
    <xf numFmtId="0" fontId="23" fillId="27" borderId="0" xfId="92" applyNumberFormat="1" applyFont="1" applyFill="1" applyProtection="1">
      <alignment vertical="center"/>
    </xf>
    <xf numFmtId="0" fontId="21" fillId="0" borderId="0" xfId="89" applyFont="1"/>
    <xf numFmtId="0" fontId="21" fillId="27" borderId="0" xfId="89" applyFont="1" applyFill="1"/>
    <xf numFmtId="0" fontId="42" fillId="0" borderId="0" xfId="89" applyFont="1" applyAlignment="1">
      <alignment horizontal="center" vertical="center"/>
    </xf>
    <xf numFmtId="0" fontId="39" fillId="0" borderId="0" xfId="89" applyFont="1" applyAlignment="1">
      <alignment horizontal="center" vertical="center"/>
    </xf>
    <xf numFmtId="0" fontId="21" fillId="0" borderId="0" xfId="89" applyFont="1" applyAlignment="1">
      <alignment horizontal="left" vertical="center"/>
    </xf>
    <xf numFmtId="0" fontId="21" fillId="0" borderId="0" xfId="89" applyFont="1" applyAlignment="1">
      <alignment vertical="center"/>
    </xf>
    <xf numFmtId="0" fontId="21" fillId="27" borderId="0" xfId="89" applyFont="1" applyFill="1" applyAlignment="1">
      <alignment vertical="center"/>
    </xf>
    <xf numFmtId="0" fontId="59" fillId="27" borderId="0" xfId="87" applyFont="1" applyFill="1" applyBorder="1" applyAlignment="1">
      <alignment horizontal="center"/>
    </xf>
    <xf numFmtId="0" fontId="60" fillId="27" borderId="147" xfId="87" applyNumberFormat="1" applyFont="1" applyFill="1" applyBorder="1" applyAlignment="1">
      <alignment vertical="center"/>
    </xf>
    <xf numFmtId="0" fontId="60" fillId="27" borderId="147" xfId="0" applyNumberFormat="1" applyFont="1" applyFill="1" applyBorder="1" applyAlignment="1" applyProtection="1">
      <alignment vertical="center" wrapText="1"/>
    </xf>
    <xf numFmtId="38" fontId="24" fillId="26" borderId="44" xfId="66" applyFont="1" applyFill="1" applyBorder="1" applyAlignment="1" applyProtection="1">
      <alignment horizontal="right" vertical="center"/>
    </xf>
    <xf numFmtId="38" fontId="57" fillId="26" borderId="45" xfId="66" applyFont="1" applyFill="1" applyBorder="1" applyAlignment="1" applyProtection="1">
      <alignment horizontal="right" vertical="center"/>
      <protection locked="0"/>
    </xf>
    <xf numFmtId="0" fontId="21" fillId="0" borderId="19" xfId="89" applyFont="1" applyBorder="1"/>
    <xf numFmtId="38" fontId="60" fillId="27" borderId="147" xfId="66" applyFont="1" applyFill="1" applyBorder="1" applyAlignment="1"/>
    <xf numFmtId="38" fontId="60" fillId="27" borderId="147" xfId="87" applyNumberFormat="1" applyFont="1" applyFill="1" applyBorder="1"/>
    <xf numFmtId="38" fontId="24" fillId="26" borderId="20" xfId="66" applyFont="1" applyFill="1" applyBorder="1" applyAlignment="1" applyProtection="1">
      <alignment horizontal="right" vertical="center"/>
    </xf>
    <xf numFmtId="38" fontId="60" fillId="27" borderId="0" xfId="66" applyFont="1" applyFill="1" applyBorder="1" applyAlignment="1"/>
    <xf numFmtId="38" fontId="60" fillId="27" borderId="0" xfId="87" applyNumberFormat="1" applyFont="1" applyFill="1" applyBorder="1"/>
    <xf numFmtId="38" fontId="24" fillId="26" borderId="30" xfId="66" applyFont="1" applyFill="1" applyBorder="1" applyAlignment="1" applyProtection="1">
      <alignment horizontal="right" vertical="center"/>
      <protection locked="0"/>
    </xf>
    <xf numFmtId="0" fontId="60" fillId="27" borderId="0" xfId="0" applyFont="1" applyFill="1" applyBorder="1" applyAlignment="1">
      <alignment vertical="center"/>
    </xf>
    <xf numFmtId="0" fontId="60" fillId="27" borderId="0" xfId="87" applyNumberFormat="1" applyFont="1" applyFill="1" applyBorder="1" applyAlignment="1">
      <alignment vertical="center"/>
    </xf>
    <xf numFmtId="0" fontId="60" fillId="27" borderId="0" xfId="87" applyFont="1" applyFill="1" applyBorder="1" applyAlignment="1">
      <alignment vertical="center"/>
    </xf>
    <xf numFmtId="0" fontId="38" fillId="0" borderId="46" xfId="87" applyFont="1" applyBorder="1" applyAlignment="1">
      <alignment vertical="center"/>
    </xf>
    <xf numFmtId="38" fontId="60" fillId="27" borderId="147" xfId="87" applyNumberFormat="1" applyFont="1" applyFill="1" applyBorder="1" applyAlignment="1">
      <alignment horizontal="center"/>
    </xf>
    <xf numFmtId="38" fontId="60" fillId="27" borderId="147" xfId="0" applyNumberFormat="1" applyFont="1" applyFill="1" applyBorder="1" applyAlignment="1">
      <alignment horizontal="center"/>
    </xf>
    <xf numFmtId="38" fontId="24" fillId="26" borderId="47" xfId="66" applyFont="1" applyFill="1" applyBorder="1" applyAlignment="1" applyProtection="1">
      <alignment horizontal="right" vertical="center"/>
    </xf>
    <xf numFmtId="0" fontId="61" fillId="27" borderId="0" xfId="89" applyFont="1" applyFill="1"/>
    <xf numFmtId="0" fontId="38" fillId="0" borderId="48" xfId="87" applyFont="1" applyBorder="1" applyAlignment="1">
      <alignment vertical="center"/>
    </xf>
    <xf numFmtId="0" fontId="60" fillId="27" borderId="147" xfId="87" applyNumberFormat="1" applyFont="1" applyFill="1" applyBorder="1" applyAlignment="1">
      <alignment vertical="center" wrapText="1"/>
    </xf>
    <xf numFmtId="38" fontId="24" fillId="26" borderId="0" xfId="66" applyFont="1" applyFill="1" applyBorder="1" applyAlignment="1" applyProtection="1">
      <alignment horizontal="right" vertical="center"/>
    </xf>
    <xf numFmtId="38" fontId="57" fillId="26" borderId="49" xfId="66" applyFont="1" applyFill="1" applyBorder="1" applyAlignment="1" applyProtection="1">
      <alignment horizontal="right" vertical="center"/>
      <protection locked="0"/>
    </xf>
    <xf numFmtId="38" fontId="24" fillId="26" borderId="50" xfId="66" applyFont="1" applyFill="1" applyBorder="1" applyAlignment="1" applyProtection="1">
      <alignment horizontal="right" vertical="center"/>
    </xf>
    <xf numFmtId="0" fontId="21" fillId="0" borderId="0" xfId="89" applyFont="1" applyBorder="1"/>
    <xf numFmtId="0" fontId="62" fillId="27" borderId="0" xfId="0" applyNumberFormat="1" applyFont="1" applyFill="1" applyBorder="1" applyAlignment="1" applyProtection="1">
      <alignment horizontal="center" vertical="center" shrinkToFit="1"/>
      <protection locked="0"/>
    </xf>
    <xf numFmtId="0" fontId="23" fillId="0" borderId="0" xfId="87" applyFont="1" applyBorder="1" applyAlignment="1">
      <alignment horizontal="left"/>
    </xf>
    <xf numFmtId="0" fontId="23" fillId="0" borderId="0" xfId="89" applyFont="1" applyBorder="1" applyAlignment="1">
      <alignment horizontal="left"/>
    </xf>
    <xf numFmtId="0" fontId="23" fillId="0" borderId="0" xfId="89" applyFont="1"/>
    <xf numFmtId="0" fontId="23" fillId="27" borderId="0" xfId="89" applyFont="1" applyFill="1"/>
    <xf numFmtId="0" fontId="23" fillId="0" borderId="0" xfId="87" applyFont="1" applyBorder="1" applyAlignment="1">
      <alignment horizontal="left" vertical="center"/>
    </xf>
    <xf numFmtId="0" fontId="63" fillId="0" borderId="0" xfId="0" applyFont="1" applyAlignment="1">
      <alignment horizontal="left"/>
    </xf>
    <xf numFmtId="0" fontId="23" fillId="0" borderId="0" xfId="0" applyFont="1" applyAlignment="1">
      <alignment vertical="center"/>
    </xf>
    <xf numFmtId="0" fontId="23" fillId="0" borderId="0" xfId="0" applyFont="1" applyAlignment="1"/>
    <xf numFmtId="0" fontId="23" fillId="0" borderId="0" xfId="89" applyFont="1" applyAlignment="1">
      <alignment vertical="top"/>
    </xf>
    <xf numFmtId="0" fontId="23" fillId="27" borderId="0" xfId="89" applyFont="1" applyFill="1" applyAlignment="1">
      <alignment vertical="top"/>
    </xf>
    <xf numFmtId="0" fontId="23" fillId="0" borderId="0" xfId="89" applyFont="1" applyAlignment="1">
      <alignment horizontal="left" vertical="center"/>
    </xf>
    <xf numFmtId="0" fontId="23" fillId="0" borderId="0" xfId="89" applyFont="1" applyAlignment="1">
      <alignment vertical="center"/>
    </xf>
    <xf numFmtId="0" fontId="23" fillId="27" borderId="0" xfId="89" applyFont="1" applyFill="1" applyAlignment="1">
      <alignment vertical="center"/>
    </xf>
    <xf numFmtId="0" fontId="23" fillId="0" borderId="0" xfId="87" applyFont="1" applyAlignment="1">
      <alignment vertical="center"/>
    </xf>
    <xf numFmtId="0" fontId="23" fillId="0" borderId="0" xfId="87" applyFont="1" applyAlignment="1">
      <alignment horizontal="left" vertical="center"/>
    </xf>
    <xf numFmtId="0" fontId="23" fillId="0" borderId="0" xfId="87" applyFont="1" applyAlignment="1">
      <alignment horizontal="left" vertical="center" wrapText="1"/>
    </xf>
    <xf numFmtId="0" fontId="21" fillId="0" borderId="0" xfId="89" applyFont="1" applyAlignment="1"/>
    <xf numFmtId="0" fontId="23" fillId="27" borderId="0" xfId="0" applyNumberFormat="1" applyFont="1" applyFill="1" applyProtection="1">
      <alignment vertical="center"/>
    </xf>
    <xf numFmtId="0" fontId="21" fillId="27" borderId="0" xfId="0" applyNumberFormat="1" applyFont="1" applyFill="1" applyAlignment="1" applyProtection="1">
      <alignment horizontal="right"/>
    </xf>
    <xf numFmtId="0" fontId="33" fillId="27" borderId="0" xfId="0" applyNumberFormat="1" applyFont="1" applyFill="1" applyAlignment="1" applyProtection="1">
      <alignment horizontal="center" vertical="center"/>
    </xf>
    <xf numFmtId="49" fontId="64" fillId="27" borderId="148" xfId="0" applyNumberFormat="1" applyFont="1" applyFill="1" applyBorder="1" applyAlignment="1" applyProtection="1">
      <alignment horizontal="center"/>
    </xf>
    <xf numFmtId="0" fontId="23" fillId="0" borderId="0" xfId="0" applyNumberFormat="1" applyFont="1" applyFill="1" applyAlignment="1" applyProtection="1">
      <alignment horizontal="center" vertical="center"/>
    </xf>
    <xf numFmtId="0" fontId="65" fillId="27" borderId="0" xfId="0" applyNumberFormat="1" applyFont="1" applyFill="1" applyBorder="1" applyAlignment="1" applyProtection="1">
      <alignment horizontal="center" vertical="center" shrinkToFit="1"/>
      <protection locked="0"/>
    </xf>
    <xf numFmtId="0" fontId="66" fillId="27" borderId="147" xfId="0" applyNumberFormat="1" applyFont="1" applyFill="1" applyBorder="1" applyAlignment="1" applyProtection="1">
      <alignment horizontal="center" vertical="center"/>
    </xf>
    <xf numFmtId="0" fontId="23" fillId="0" borderId="0" xfId="0" applyNumberFormat="1" applyFont="1" applyBorder="1" applyProtection="1">
      <alignment vertical="center"/>
    </xf>
    <xf numFmtId="0" fontId="23" fillId="27" borderId="0" xfId="0" applyNumberFormat="1" applyFont="1" applyFill="1" applyBorder="1" applyAlignment="1" applyProtection="1">
      <alignment horizontal="left"/>
    </xf>
    <xf numFmtId="0" fontId="23" fillId="27" borderId="149" xfId="0" applyNumberFormat="1" applyFont="1" applyFill="1" applyBorder="1" applyProtection="1">
      <alignment vertical="center"/>
    </xf>
    <xf numFmtId="0" fontId="23" fillId="27" borderId="0" xfId="0" applyNumberFormat="1" applyFont="1" applyFill="1" applyBorder="1" applyAlignment="1" applyProtection="1">
      <alignment horizontal="center" vertical="center"/>
    </xf>
    <xf numFmtId="0" fontId="21" fillId="27" borderId="0" xfId="0" applyNumberFormat="1" applyFont="1" applyFill="1" applyBorder="1" applyAlignment="1" applyProtection="1">
      <alignment horizontal="right"/>
    </xf>
    <xf numFmtId="0" fontId="21" fillId="27" borderId="0" xfId="0" applyNumberFormat="1" applyFont="1" applyFill="1" applyAlignment="1" applyProtection="1">
      <alignment horizontal="center"/>
    </xf>
    <xf numFmtId="0" fontId="67" fillId="27" borderId="147" xfId="0" applyNumberFormat="1" applyFont="1" applyFill="1" applyBorder="1" applyAlignment="1" applyProtection="1">
      <alignment horizontal="center" vertical="center"/>
    </xf>
    <xf numFmtId="0" fontId="67" fillId="27" borderId="147" xfId="0" applyNumberFormat="1" applyFont="1" applyFill="1" applyBorder="1" applyAlignment="1" applyProtection="1">
      <alignment horizontal="center" vertical="center" wrapText="1"/>
    </xf>
    <xf numFmtId="0" fontId="59" fillId="27" borderId="0" xfId="0" applyNumberFormat="1" applyFont="1" applyFill="1" applyAlignment="1" applyProtection="1">
      <alignment horizontal="center"/>
    </xf>
    <xf numFmtId="182" fontId="67" fillId="27" borderId="147" xfId="0" applyNumberFormat="1" applyFont="1" applyFill="1" applyBorder="1" applyAlignment="1" applyProtection="1">
      <alignment shrinkToFit="1"/>
    </xf>
    <xf numFmtId="182" fontId="67" fillId="27" borderId="147" xfId="0" applyNumberFormat="1" applyFont="1" applyFill="1" applyBorder="1" applyAlignment="1" applyProtection="1">
      <alignment wrapText="1"/>
    </xf>
    <xf numFmtId="0" fontId="68" fillId="27" borderId="0" xfId="0" applyNumberFormat="1" applyFont="1" applyFill="1" applyProtection="1">
      <alignment vertical="center"/>
    </xf>
    <xf numFmtId="180" fontId="21" fillId="0" borderId="0" xfId="0" applyNumberFormat="1" applyFont="1" applyAlignment="1" applyProtection="1">
      <alignment horizontal="center"/>
    </xf>
    <xf numFmtId="0" fontId="0" fillId="0" borderId="0" xfId="0" applyFont="1" applyAlignment="1">
      <alignment horizontal="center"/>
    </xf>
    <xf numFmtId="0" fontId="69" fillId="27" borderId="0" xfId="0" applyFont="1" applyFill="1" applyAlignment="1">
      <alignment horizontal="center"/>
    </xf>
    <xf numFmtId="182" fontId="68" fillId="27" borderId="0" xfId="0" applyNumberFormat="1" applyFont="1" applyFill="1" applyProtection="1">
      <alignment vertical="center"/>
    </xf>
    <xf numFmtId="180" fontId="21" fillId="0" borderId="0" xfId="0" applyNumberFormat="1" applyFont="1" applyAlignment="1" applyProtection="1">
      <alignment horizontal="right"/>
    </xf>
    <xf numFmtId="0" fontId="0" fillId="0" borderId="0" xfId="0" applyFont="1" applyAlignment="1">
      <alignment horizontal="right"/>
    </xf>
    <xf numFmtId="0" fontId="69" fillId="27" borderId="0" xfId="0" applyFont="1" applyFill="1" applyAlignment="1">
      <alignment horizontal="right"/>
    </xf>
    <xf numFmtId="0" fontId="70" fillId="27" borderId="0" xfId="0" applyNumberFormat="1" applyFont="1" applyFill="1" applyAlignment="1" applyProtection="1">
      <alignment horizontal="center"/>
    </xf>
    <xf numFmtId="0" fontId="9" fillId="27" borderId="0" xfId="0" applyNumberFormat="1" applyFont="1" applyFill="1" applyAlignment="1" applyProtection="1">
      <alignment horizontal="left" vertical="center"/>
    </xf>
    <xf numFmtId="0" fontId="23" fillId="27" borderId="0" xfId="0" applyNumberFormat="1" applyFont="1" applyFill="1" applyAlignment="1" applyProtection="1">
      <alignment horizontal="center" vertical="center"/>
    </xf>
    <xf numFmtId="0" fontId="63" fillId="27" borderId="0" xfId="0" applyFont="1" applyFill="1" applyBorder="1" applyAlignment="1"/>
    <xf numFmtId="0" fontId="21" fillId="27" borderId="0" xfId="0" applyFont="1" applyFill="1">
      <alignment vertical="center"/>
    </xf>
    <xf numFmtId="0" fontId="23" fillId="27" borderId="0" xfId="0" applyFont="1" applyFill="1">
      <alignment vertical="center"/>
    </xf>
    <xf numFmtId="0" fontId="0" fillId="27" borderId="0" xfId="0" applyFill="1">
      <alignment vertical="center"/>
    </xf>
    <xf numFmtId="0" fontId="45" fillId="0" borderId="51" xfId="0" applyFont="1" applyBorder="1" applyAlignment="1">
      <alignment horizontal="distributed" vertical="center" justifyLastLine="1"/>
    </xf>
    <xf numFmtId="0" fontId="71" fillId="0" borderId="52" xfId="0" applyFont="1" applyBorder="1" applyAlignment="1">
      <alignment horizontal="distributed" vertical="center" wrapText="1"/>
    </xf>
    <xf numFmtId="179" fontId="71" fillId="26" borderId="51" xfId="0" applyNumberFormat="1" applyFont="1" applyFill="1" applyBorder="1" applyAlignment="1" applyProtection="1">
      <alignment horizontal="right" vertical="center"/>
      <protection locked="0"/>
    </xf>
    <xf numFmtId="179" fontId="71" fillId="0" borderId="51" xfId="0" applyNumberFormat="1" applyFont="1" applyFill="1" applyBorder="1" applyAlignment="1" applyProtection="1">
      <alignment horizontal="right" vertical="center"/>
      <protection locked="0"/>
    </xf>
    <xf numFmtId="179" fontId="71" fillId="0" borderId="53" xfId="0" applyNumberFormat="1" applyFont="1" applyFill="1" applyBorder="1" applyAlignment="1" applyProtection="1">
      <alignment horizontal="right" vertical="center"/>
      <protection locked="0"/>
    </xf>
    <xf numFmtId="0" fontId="71" fillId="0" borderId="54" xfId="0" applyFont="1" applyBorder="1" applyAlignment="1">
      <alignment horizontal="distributed" vertical="center" wrapText="1"/>
    </xf>
    <xf numFmtId="179" fontId="71" fillId="26" borderId="55" xfId="0" applyNumberFormat="1" applyFont="1" applyFill="1" applyBorder="1" applyAlignment="1" applyProtection="1">
      <alignment horizontal="right" vertical="center"/>
      <protection locked="0"/>
    </xf>
    <xf numFmtId="179" fontId="71" fillId="0" borderId="55" xfId="0" applyNumberFormat="1" applyFont="1" applyFill="1" applyBorder="1" applyAlignment="1" applyProtection="1">
      <alignment horizontal="right" vertical="center"/>
      <protection locked="0"/>
    </xf>
    <xf numFmtId="179" fontId="71" fillId="0" borderId="56" xfId="0" applyNumberFormat="1" applyFont="1" applyFill="1" applyBorder="1" applyAlignment="1" applyProtection="1">
      <alignment horizontal="right" vertical="center"/>
      <protection locked="0"/>
    </xf>
    <xf numFmtId="0" fontId="72" fillId="27" borderId="0" xfId="87" applyFont="1" applyFill="1" applyBorder="1" applyAlignment="1">
      <alignment horizontal="center"/>
    </xf>
    <xf numFmtId="0" fontId="73" fillId="27" borderId="0" xfId="0" applyFont="1" applyFill="1" applyAlignment="1">
      <alignment horizontal="center" vertical="center"/>
    </xf>
    <xf numFmtId="0" fontId="73" fillId="27" borderId="0" xfId="0" applyFont="1" applyFill="1" applyAlignment="1">
      <alignment vertical="center"/>
    </xf>
    <xf numFmtId="0" fontId="73" fillId="27" borderId="0" xfId="0" applyFont="1" applyFill="1">
      <alignment vertical="center"/>
    </xf>
    <xf numFmtId="0" fontId="68" fillId="27" borderId="147" xfId="0" applyFont="1" applyFill="1" applyBorder="1">
      <alignment vertical="center"/>
    </xf>
    <xf numFmtId="0" fontId="73" fillId="27" borderId="147" xfId="0" applyFont="1" applyFill="1" applyBorder="1">
      <alignment vertical="center"/>
    </xf>
    <xf numFmtId="179" fontId="21" fillId="0" borderId="48" xfId="0" applyNumberFormat="1" applyFont="1" applyFill="1" applyBorder="1" applyAlignment="1">
      <alignment vertical="center"/>
    </xf>
    <xf numFmtId="0" fontId="21" fillId="0" borderId="57" xfId="0" applyFont="1" applyFill="1" applyBorder="1" applyAlignment="1">
      <alignment horizontal="right" vertical="center"/>
    </xf>
    <xf numFmtId="179" fontId="21" fillId="0" borderId="57" xfId="0" applyNumberFormat="1" applyFont="1" applyFill="1" applyBorder="1" applyAlignment="1">
      <alignment horizontal="right" vertical="center"/>
    </xf>
    <xf numFmtId="179" fontId="21" fillId="0" borderId="58" xfId="0" applyNumberFormat="1" applyFont="1" applyFill="1" applyBorder="1" applyAlignment="1">
      <alignment horizontal="right" vertical="center"/>
    </xf>
    <xf numFmtId="179" fontId="21" fillId="0" borderId="59" xfId="0" applyNumberFormat="1" applyFont="1" applyFill="1" applyBorder="1" applyAlignment="1">
      <alignment horizontal="right" vertical="center"/>
    </xf>
    <xf numFmtId="49" fontId="21" fillId="0" borderId="0" xfId="0" applyNumberFormat="1" applyFont="1" applyFill="1" applyBorder="1" applyProtection="1">
      <alignment vertical="center"/>
      <protection locked="0"/>
    </xf>
    <xf numFmtId="0" fontId="21" fillId="0" borderId="0" xfId="0" applyFont="1" applyFill="1" applyBorder="1" applyAlignment="1" applyProtection="1">
      <alignment horizontal="right" vertical="center"/>
    </xf>
    <xf numFmtId="0" fontId="21" fillId="0" borderId="0" xfId="0" applyFont="1" applyBorder="1" applyAlignment="1" applyProtection="1">
      <alignment horizontal="right" vertical="center"/>
    </xf>
    <xf numFmtId="0" fontId="21" fillId="0" borderId="0" xfId="0" applyFont="1" applyBorder="1" applyAlignment="1" applyProtection="1">
      <alignment vertical="center"/>
    </xf>
    <xf numFmtId="0" fontId="23" fillId="26" borderId="0" xfId="0" applyNumberFormat="1" applyFont="1" applyFill="1" applyAlignment="1" applyProtection="1">
      <alignment horizontal="center" vertical="center"/>
      <protection locked="0"/>
    </xf>
    <xf numFmtId="0" fontId="23" fillId="26" borderId="0" xfId="0" applyNumberFormat="1" applyFont="1" applyFill="1" applyAlignment="1" applyProtection="1">
      <alignment horizontal="right" vertical="center" shrinkToFit="1"/>
    </xf>
    <xf numFmtId="0" fontId="21" fillId="25" borderId="27" xfId="0"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Alignment="1">
      <alignment horizontal="left" vertical="top"/>
    </xf>
    <xf numFmtId="0" fontId="21" fillId="0" borderId="0" xfId="0" applyNumberFormat="1" applyFont="1" applyAlignment="1" applyProtection="1">
      <alignment horizontal="left"/>
    </xf>
    <xf numFmtId="0" fontId="21" fillId="0" borderId="0" xfId="0" applyFont="1" applyBorder="1" applyAlignment="1" applyProtection="1">
      <alignment horizontal="left" vertical="center" indent="1"/>
    </xf>
    <xf numFmtId="0" fontId="23" fillId="0" borderId="0" xfId="0" applyFont="1" applyBorder="1" applyAlignment="1" applyProtection="1">
      <alignment horizontal="left" vertical="center" indent="1"/>
    </xf>
    <xf numFmtId="0" fontId="21" fillId="0" borderId="0" xfId="0" applyFont="1" applyBorder="1" applyAlignment="1" applyProtection="1">
      <alignment vertical="center" wrapText="1"/>
    </xf>
    <xf numFmtId="0" fontId="21" fillId="0" borderId="0" xfId="0" applyFont="1" applyBorder="1" applyAlignment="1" applyProtection="1">
      <alignment horizontal="left" vertical="center"/>
    </xf>
    <xf numFmtId="0" fontId="21" fillId="0" borderId="0" xfId="0" applyFont="1" applyBorder="1" applyAlignment="1" applyProtection="1">
      <alignment horizontal="center" vertical="center"/>
    </xf>
    <xf numFmtId="0" fontId="21" fillId="0" borderId="0" xfId="0" applyNumberFormat="1" applyFont="1" applyFill="1" applyAlignment="1" applyProtection="1">
      <alignment horizontal="right"/>
    </xf>
    <xf numFmtId="0" fontId="23" fillId="0" borderId="0" xfId="0" applyNumberFormat="1" applyFont="1" applyFill="1" applyProtection="1">
      <alignment vertical="center"/>
    </xf>
    <xf numFmtId="0" fontId="33" fillId="0" borderId="0" xfId="0" applyNumberFormat="1" applyFont="1" applyFill="1" applyAlignment="1" applyProtection="1">
      <alignment horizontal="center" vertical="center"/>
    </xf>
    <xf numFmtId="49" fontId="64" fillId="0" borderId="148" xfId="0" applyNumberFormat="1" applyFont="1" applyFill="1" applyBorder="1" applyAlignment="1" applyProtection="1">
      <alignment horizontal="center"/>
    </xf>
    <xf numFmtId="0" fontId="23" fillId="0" borderId="0" xfId="0" applyFont="1" applyFill="1" applyBorder="1" applyAlignment="1" applyProtection="1">
      <alignment horizontal="center" vertical="center"/>
    </xf>
    <xf numFmtId="0" fontId="21" fillId="0" borderId="0" xfId="0" applyFont="1" applyFill="1" applyBorder="1" applyAlignment="1">
      <alignment vertical="center"/>
    </xf>
    <xf numFmtId="0" fontId="21" fillId="0" borderId="60" xfId="0" applyFont="1" applyFill="1" applyBorder="1">
      <alignment vertical="center"/>
    </xf>
    <xf numFmtId="0" fontId="23" fillId="0" borderId="0" xfId="0" applyFont="1" applyFill="1" applyProtection="1">
      <alignment vertical="center"/>
      <protection locked="0"/>
    </xf>
    <xf numFmtId="0" fontId="53" fillId="0" borderId="61" xfId="0" applyFont="1" applyFill="1" applyBorder="1" applyAlignment="1">
      <alignment horizontal="center" vertical="center"/>
    </xf>
    <xf numFmtId="0" fontId="53" fillId="0" borderId="62"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34" xfId="0" applyFont="1" applyFill="1" applyBorder="1" applyAlignment="1">
      <alignment horizontal="center" vertical="center"/>
    </xf>
    <xf numFmtId="176" fontId="23" fillId="0" borderId="0" xfId="0" applyNumberFormat="1" applyFont="1" applyFill="1">
      <alignment vertical="center"/>
    </xf>
    <xf numFmtId="0" fontId="53" fillId="0" borderId="63" xfId="0" applyFont="1" applyFill="1" applyBorder="1" applyAlignment="1">
      <alignment horizontal="center" vertical="center"/>
    </xf>
    <xf numFmtId="0" fontId="53" fillId="0" borderId="64" xfId="0" applyFont="1" applyFill="1" applyBorder="1" applyAlignment="1">
      <alignment horizontal="center" vertical="center"/>
    </xf>
    <xf numFmtId="0" fontId="23" fillId="0" borderId="0" xfId="0" applyFont="1" applyFill="1" applyAlignment="1" applyProtection="1">
      <alignment vertical="center"/>
    </xf>
    <xf numFmtId="0" fontId="29" fillId="0" borderId="0" xfId="0" applyFont="1" applyFill="1" applyAlignment="1" applyProtection="1">
      <alignment vertical="center"/>
    </xf>
    <xf numFmtId="0" fontId="74" fillId="0" borderId="0" xfId="0" applyFont="1" applyAlignment="1">
      <alignment horizontal="left" vertical="center" readingOrder="1"/>
    </xf>
    <xf numFmtId="0" fontId="21" fillId="0" borderId="34" xfId="0" applyFont="1" applyFill="1" applyBorder="1" applyAlignment="1" applyProtection="1">
      <alignment vertical="center" shrinkToFit="1"/>
    </xf>
    <xf numFmtId="0" fontId="21" fillId="0" borderId="34" xfId="0" applyFont="1" applyFill="1" applyBorder="1" applyAlignment="1" applyProtection="1">
      <alignment horizontal="center" vertical="center" shrinkToFit="1"/>
      <protection locked="0"/>
    </xf>
    <xf numFmtId="0" fontId="21" fillId="26" borderId="34" xfId="0" applyFont="1" applyFill="1" applyBorder="1" applyAlignment="1" applyProtection="1">
      <alignment horizontal="center" vertical="center" shrinkToFit="1"/>
      <protection locked="0"/>
    </xf>
    <xf numFmtId="0" fontId="21" fillId="0" borderId="65"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3" fillId="0" borderId="64" xfId="0" applyFont="1" applyFill="1" applyBorder="1" applyProtection="1">
      <alignment vertical="center"/>
    </xf>
    <xf numFmtId="0" fontId="21" fillId="0" borderId="0" xfId="0" applyFont="1" applyBorder="1" applyAlignment="1" applyProtection="1">
      <alignment horizontal="center" vertical="center"/>
      <protection locked="0"/>
    </xf>
    <xf numFmtId="0" fontId="0" fillId="0" borderId="0" xfId="0" applyFont="1" applyProtection="1">
      <alignment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shrinkToFit="1"/>
      <protection locked="0"/>
    </xf>
    <xf numFmtId="0" fontId="0" fillId="0" borderId="0" xfId="0" applyFont="1">
      <alignment vertical="center"/>
    </xf>
    <xf numFmtId="179" fontId="21" fillId="0" borderId="48" xfId="66" applyNumberFormat="1" applyFont="1" applyFill="1" applyBorder="1" applyAlignment="1" applyProtection="1">
      <alignment horizontal="right" vertical="center"/>
      <protection locked="0"/>
    </xf>
    <xf numFmtId="179" fontId="21" fillId="0" borderId="66" xfId="0" applyNumberFormat="1" applyFont="1" applyBorder="1" applyAlignment="1" applyProtection="1">
      <alignment horizontal="center" vertical="center"/>
      <protection locked="0"/>
    </xf>
    <xf numFmtId="179" fontId="21" fillId="0" borderId="48" xfId="0" applyNumberFormat="1" applyFont="1" applyBorder="1" applyAlignment="1" applyProtection="1">
      <alignment horizontal="center" vertical="center"/>
      <protection locked="0"/>
    </xf>
    <xf numFmtId="179" fontId="21" fillId="0" borderId="21" xfId="0" applyNumberFormat="1" applyFont="1" applyFill="1" applyBorder="1" applyAlignment="1" applyProtection="1">
      <alignment horizontal="center" vertical="center"/>
      <protection locked="0"/>
    </xf>
    <xf numFmtId="179" fontId="21" fillId="0" borderId="48" xfId="0" applyNumberFormat="1" applyFont="1" applyBorder="1" applyAlignment="1" applyProtection="1">
      <alignment vertical="center"/>
      <protection locked="0"/>
    </xf>
    <xf numFmtId="179" fontId="21" fillId="0" borderId="48" xfId="0" applyNumberFormat="1" applyFont="1" applyFill="1" applyBorder="1" applyAlignment="1" applyProtection="1">
      <alignment vertical="center"/>
      <protection locked="0"/>
    </xf>
    <xf numFmtId="179" fontId="21" fillId="0" borderId="46" xfId="0" applyNumberFormat="1" applyFont="1" applyBorder="1" applyAlignment="1" applyProtection="1">
      <alignment vertical="center"/>
      <protection locked="0"/>
    </xf>
    <xf numFmtId="179" fontId="21" fillId="0" borderId="46" xfId="0" applyNumberFormat="1" applyFont="1" applyFill="1" applyBorder="1" applyAlignment="1" applyProtection="1">
      <alignment vertical="center"/>
      <protection locked="0"/>
    </xf>
    <xf numFmtId="179" fontId="21" fillId="0" borderId="46" xfId="66" applyNumberFormat="1" applyFont="1" applyFill="1" applyBorder="1" applyAlignment="1" applyProtection="1">
      <alignment horizontal="right" vertical="center"/>
      <protection locked="0"/>
    </xf>
    <xf numFmtId="0" fontId="0" fillId="0" borderId="66" xfId="0" applyFont="1" applyBorder="1" applyAlignment="1">
      <alignment vertical="center"/>
    </xf>
    <xf numFmtId="0" fontId="0" fillId="0" borderId="48" xfId="0" applyFont="1" applyBorder="1" applyAlignment="1">
      <alignment vertical="center"/>
    </xf>
    <xf numFmtId="0" fontId="0" fillId="0" borderId="21" xfId="0" applyFont="1" applyFill="1" applyBorder="1" applyAlignment="1">
      <alignment vertical="center"/>
    </xf>
    <xf numFmtId="0" fontId="0" fillId="0" borderId="48" xfId="0" applyFont="1" applyBorder="1" applyAlignment="1">
      <alignment horizontal="center" vertical="center"/>
    </xf>
    <xf numFmtId="0" fontId="0" fillId="0" borderId="21" xfId="0" applyFont="1" applyBorder="1" applyAlignment="1">
      <alignment horizontal="center" vertical="center"/>
    </xf>
    <xf numFmtId="0" fontId="0" fillId="0" borderId="67" xfId="0" applyFont="1" applyBorder="1" applyAlignment="1">
      <alignment vertical="center"/>
    </xf>
    <xf numFmtId="0" fontId="0" fillId="0" borderId="46" xfId="0" applyFont="1" applyBorder="1" applyAlignment="1">
      <alignment vertical="center"/>
    </xf>
    <xf numFmtId="0" fontId="0" fillId="0" borderId="68" xfId="0" applyFont="1" applyFill="1" applyBorder="1" applyAlignment="1">
      <alignment vertical="center"/>
    </xf>
    <xf numFmtId="179" fontId="21" fillId="0" borderId="58" xfId="0" applyNumberFormat="1" applyFont="1" applyFill="1" applyBorder="1" applyAlignment="1">
      <alignment vertical="center"/>
    </xf>
    <xf numFmtId="179" fontId="21" fillId="0" borderId="29" xfId="0" applyNumberFormat="1" applyFont="1" applyFill="1" applyBorder="1" applyAlignment="1">
      <alignment vertical="center"/>
    </xf>
    <xf numFmtId="179" fontId="21" fillId="0" borderId="59" xfId="0" applyNumberFormat="1" applyFont="1" applyFill="1" applyBorder="1" applyAlignment="1">
      <alignment vertical="center"/>
    </xf>
    <xf numFmtId="0" fontId="0" fillId="0" borderId="69" xfId="0" applyFont="1" applyBorder="1" applyAlignment="1">
      <alignment vertical="center"/>
    </xf>
    <xf numFmtId="0" fontId="0" fillId="0" borderId="69" xfId="0" applyFont="1" applyFill="1" applyBorder="1" applyAlignment="1">
      <alignment vertical="center"/>
    </xf>
    <xf numFmtId="0" fontId="21" fillId="0" borderId="70" xfId="0" applyFont="1" applyFill="1" applyBorder="1">
      <alignment vertical="center"/>
    </xf>
    <xf numFmtId="0" fontId="27" fillId="0" borderId="71" xfId="0" applyFont="1" applyFill="1" applyBorder="1" applyAlignment="1" applyProtection="1">
      <alignment horizontal="left"/>
      <protection locked="0"/>
    </xf>
    <xf numFmtId="0" fontId="27" fillId="0" borderId="72" xfId="0" applyFont="1" applyFill="1" applyBorder="1" applyAlignment="1" applyProtection="1">
      <alignment horizontal="left"/>
      <protection locked="0"/>
    </xf>
    <xf numFmtId="0" fontId="27" fillId="0" borderId="73" xfId="0" applyFont="1" applyFill="1" applyBorder="1" applyAlignment="1" applyProtection="1">
      <alignment horizontal="left"/>
      <protection locked="0"/>
    </xf>
    <xf numFmtId="0" fontId="0" fillId="26" borderId="10" xfId="0" applyFont="1" applyFill="1" applyBorder="1" applyAlignment="1">
      <alignment vertical="center" shrinkToFit="1"/>
    </xf>
    <xf numFmtId="0" fontId="0" fillId="26" borderId="104" xfId="0" applyFont="1" applyFill="1" applyBorder="1" applyAlignment="1">
      <alignment vertical="center" shrinkToFit="1"/>
    </xf>
    <xf numFmtId="0" fontId="21" fillId="0" borderId="0" xfId="0" applyFont="1" applyAlignment="1">
      <alignment horizontal="left" vertical="top"/>
    </xf>
    <xf numFmtId="0" fontId="21" fillId="0" borderId="0" xfId="0" applyFont="1">
      <alignment vertical="center"/>
    </xf>
    <xf numFmtId="0" fontId="28" fillId="0" borderId="0" xfId="0" applyFont="1" applyProtection="1">
      <alignment vertical="center"/>
      <protection locked="0"/>
    </xf>
    <xf numFmtId="0" fontId="21" fillId="0" borderId="0" xfId="0" applyFont="1" applyAlignment="1">
      <alignment horizontal="right" vertical="top"/>
    </xf>
    <xf numFmtId="0" fontId="33" fillId="0" borderId="0" xfId="0" applyFont="1" applyAlignment="1">
      <alignment horizontal="center" vertical="center" wrapText="1"/>
    </xf>
    <xf numFmtId="0" fontId="46" fillId="0" borderId="128" xfId="0" applyFont="1" applyBorder="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46" fillId="0" borderId="70" xfId="0" applyFont="1" applyBorder="1" applyAlignment="1">
      <alignment horizontal="left" vertical="center"/>
    </xf>
    <xf numFmtId="0" fontId="23" fillId="0" borderId="49" xfId="0" applyFont="1" applyBorder="1" applyAlignment="1">
      <alignment horizontal="left" vertical="center"/>
    </xf>
    <xf numFmtId="0" fontId="0" fillId="0" borderId="0" xfId="0" applyAlignment="1">
      <alignment vertical="center"/>
    </xf>
    <xf numFmtId="0" fontId="23" fillId="0" borderId="51"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0" xfId="0" applyFont="1" applyAlignment="1">
      <alignment horizontal="left" vertical="center"/>
    </xf>
    <xf numFmtId="0" fontId="23" fillId="0" borderId="123" xfId="0" applyFont="1" applyBorder="1" applyAlignment="1" applyProtection="1">
      <alignment horizontal="center" vertical="center" shrinkToFit="1"/>
      <protection locked="0"/>
    </xf>
    <xf numFmtId="0" fontId="27" fillId="0" borderId="76" xfId="0" applyFont="1" applyFill="1" applyBorder="1" applyAlignment="1" applyProtection="1">
      <alignment horizontal="center" shrinkToFit="1"/>
      <protection locked="0"/>
    </xf>
    <xf numFmtId="0" fontId="27" fillId="0" borderId="72" xfId="0" applyFont="1" applyFill="1" applyBorder="1" applyAlignment="1" applyProtection="1">
      <alignment horizontal="center" shrinkToFit="1"/>
      <protection locked="0"/>
    </xf>
    <xf numFmtId="0" fontId="27" fillId="0" borderId="86" xfId="0" applyFont="1" applyFill="1" applyBorder="1" applyAlignment="1" applyProtection="1">
      <alignment horizontal="center" shrinkToFit="1"/>
      <protection locked="0"/>
    </xf>
    <xf numFmtId="0" fontId="21" fillId="0" borderId="87" xfId="0" applyFont="1" applyFill="1" applyBorder="1" applyAlignment="1" applyProtection="1">
      <alignment horizontal="center" vertical="center" shrinkToFit="1"/>
      <protection locked="0"/>
    </xf>
    <xf numFmtId="0" fontId="21" fillId="0" borderId="80" xfId="0" applyFont="1" applyFill="1" applyBorder="1" applyAlignment="1" applyProtection="1">
      <alignment horizontal="center" vertical="center" shrinkToFit="1"/>
      <protection locked="0"/>
    </xf>
    <xf numFmtId="0" fontId="21" fillId="0" borderId="90" xfId="0" applyFont="1" applyFill="1" applyBorder="1" applyAlignment="1" applyProtection="1">
      <alignment horizontal="center" vertical="center" shrinkToFit="1"/>
      <protection locked="0"/>
    </xf>
    <xf numFmtId="0" fontId="21" fillId="0" borderId="91" xfId="0"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0" borderId="63" xfId="0" applyFont="1" applyFill="1" applyBorder="1" applyAlignment="1" applyProtection="1">
      <alignment horizontal="center" vertical="center" shrinkToFit="1"/>
      <protection locked="0"/>
    </xf>
    <xf numFmtId="0" fontId="21" fillId="0" borderId="93" xfId="0" applyFont="1" applyFill="1" applyBorder="1" applyAlignment="1" applyProtection="1">
      <alignment horizontal="center" vertical="center" shrinkToFit="1"/>
      <protection locked="0"/>
    </xf>
    <xf numFmtId="0" fontId="21" fillId="0" borderId="88" xfId="0" applyFont="1" applyFill="1" applyBorder="1" applyAlignment="1" applyProtection="1">
      <alignment horizontal="center" vertical="center" shrinkToFit="1"/>
      <protection locked="0"/>
    </xf>
    <xf numFmtId="0" fontId="21" fillId="0" borderId="81" xfId="0" applyFont="1" applyFill="1" applyBorder="1" applyAlignment="1" applyProtection="1">
      <alignment horizontal="center" vertical="center" shrinkToFit="1"/>
      <protection locked="0"/>
    </xf>
    <xf numFmtId="0" fontId="21" fillId="0" borderId="77" xfId="0" applyFont="1" applyFill="1" applyBorder="1" applyAlignment="1" applyProtection="1">
      <alignment horizontal="center" vertical="center" shrinkToFit="1"/>
      <protection locked="0"/>
    </xf>
    <xf numFmtId="0" fontId="21" fillId="0" borderId="78" xfId="0" applyFont="1" applyFill="1" applyBorder="1" applyAlignment="1" applyProtection="1">
      <alignment horizontal="center" vertical="center" shrinkToFit="1"/>
      <protection locked="0"/>
    </xf>
    <xf numFmtId="0" fontId="21" fillId="0" borderId="89" xfId="0" applyFont="1" applyFill="1" applyBorder="1" applyAlignment="1" applyProtection="1">
      <alignment horizontal="center" vertical="center" shrinkToFit="1"/>
      <protection locked="0"/>
    </xf>
    <xf numFmtId="0" fontId="21" fillId="0" borderId="33" xfId="0" applyFont="1" applyFill="1" applyBorder="1" applyAlignment="1">
      <alignment horizontal="center" vertical="top"/>
    </xf>
    <xf numFmtId="0" fontId="21" fillId="0" borderId="0" xfId="0" applyFont="1" applyFill="1" applyBorder="1" applyAlignment="1">
      <alignment horizontal="center" vertical="top"/>
    </xf>
    <xf numFmtId="0" fontId="21" fillId="0" borderId="34" xfId="0" applyFont="1" applyFill="1" applyBorder="1" applyAlignment="1">
      <alignment horizontal="center" vertical="top"/>
    </xf>
    <xf numFmtId="0" fontId="21" fillId="0" borderId="71" xfId="0" applyFont="1" applyFill="1" applyBorder="1" applyAlignment="1">
      <alignment horizontal="center" vertical="top"/>
    </xf>
    <xf numFmtId="0" fontId="21" fillId="0" borderId="72" xfId="0" applyFont="1" applyFill="1" applyBorder="1" applyAlignment="1">
      <alignment horizontal="center" vertical="top"/>
    </xf>
    <xf numFmtId="0" fontId="21" fillId="0" borderId="73" xfId="0" applyFont="1" applyFill="1" applyBorder="1" applyAlignment="1">
      <alignment horizontal="center" vertical="top"/>
    </xf>
    <xf numFmtId="0" fontId="21" fillId="0" borderId="87"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8" xfId="0" applyFont="1" applyFill="1" applyBorder="1" applyAlignment="1">
      <alignment horizontal="center" vertical="center"/>
    </xf>
    <xf numFmtId="0" fontId="21" fillId="0" borderId="81" xfId="0" applyFont="1" applyFill="1" applyBorder="1" applyAlignment="1">
      <alignment horizontal="center" vertical="center"/>
    </xf>
    <xf numFmtId="0" fontId="21" fillId="25" borderId="71" xfId="0" applyFont="1" applyFill="1" applyBorder="1" applyAlignment="1">
      <alignment horizontal="right" vertical="center"/>
    </xf>
    <xf numFmtId="0" fontId="21" fillId="25" borderId="72" xfId="0" applyFont="1" applyFill="1" applyBorder="1" applyAlignment="1">
      <alignment horizontal="right" vertical="center"/>
    </xf>
    <xf numFmtId="0" fontId="21" fillId="25" borderId="82" xfId="0" applyFont="1" applyFill="1" applyBorder="1" applyAlignment="1">
      <alignment horizontal="right" vertical="center"/>
    </xf>
    <xf numFmtId="0" fontId="21" fillId="25" borderId="78" xfId="0" applyFont="1" applyFill="1" applyBorder="1" applyAlignment="1">
      <alignment horizontal="right" vertical="center"/>
    </xf>
    <xf numFmtId="0" fontId="23" fillId="25" borderId="72" xfId="0" applyFont="1" applyFill="1" applyBorder="1" applyAlignment="1">
      <alignment horizontal="center" vertical="center"/>
    </xf>
    <xf numFmtId="0" fontId="23" fillId="25" borderId="78"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9"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0" fontId="27" fillId="0" borderId="10" xfId="0" applyFont="1" applyFill="1" applyBorder="1" applyAlignment="1">
      <alignment horizontal="left" vertical="center" wrapText="1"/>
    </xf>
    <xf numFmtId="0" fontId="21" fillId="0" borderId="83"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25" borderId="72" xfId="0" applyFont="1" applyFill="1" applyBorder="1" applyAlignment="1">
      <alignment horizontal="left" vertical="center"/>
    </xf>
    <xf numFmtId="0" fontId="21" fillId="25" borderId="73" xfId="0" applyFont="1" applyFill="1" applyBorder="1" applyAlignment="1">
      <alignment horizontal="left" vertical="center"/>
    </xf>
    <xf numFmtId="0" fontId="21" fillId="25" borderId="78" xfId="0" applyFont="1" applyFill="1" applyBorder="1" applyAlignment="1">
      <alignment horizontal="left" vertical="center"/>
    </xf>
    <xf numFmtId="0" fontId="21" fillId="25" borderId="79" xfId="0" applyFont="1" applyFill="1" applyBorder="1" applyAlignment="1">
      <alignment horizontal="left"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89" xfId="0" applyFont="1" applyFill="1" applyBorder="1" applyAlignment="1">
      <alignment horizontal="center" vertical="center"/>
    </xf>
    <xf numFmtId="0" fontId="21" fillId="25" borderId="39" xfId="0" applyFont="1" applyFill="1" applyBorder="1" applyAlignment="1">
      <alignment horizontal="center" vertical="center"/>
    </xf>
    <xf numFmtId="0" fontId="21" fillId="25" borderId="10" xfId="0" applyFont="1" applyFill="1" applyBorder="1" applyAlignment="1">
      <alignment horizontal="center" vertical="center"/>
    </xf>
    <xf numFmtId="0" fontId="23" fillId="25" borderId="10" xfId="0" applyFont="1" applyFill="1" applyBorder="1" applyAlignment="1">
      <alignment horizontal="center" vertical="center"/>
    </xf>
    <xf numFmtId="0" fontId="27" fillId="0" borderId="76" xfId="0" applyFont="1" applyFill="1" applyBorder="1" applyAlignment="1">
      <alignment horizontal="center"/>
    </xf>
    <xf numFmtId="0" fontId="27" fillId="0" borderId="72" xfId="0" applyFont="1" applyFill="1" applyBorder="1" applyAlignment="1">
      <alignment horizontal="center"/>
    </xf>
    <xf numFmtId="0" fontId="27" fillId="0" borderId="86" xfId="0" applyFont="1" applyFill="1" applyBorder="1" applyAlignment="1">
      <alignment horizontal="center"/>
    </xf>
    <xf numFmtId="0" fontId="21" fillId="25" borderId="72" xfId="0" applyFont="1" applyFill="1" applyBorder="1" applyAlignment="1">
      <alignment horizontal="center" vertical="center"/>
    </xf>
    <xf numFmtId="0" fontId="21" fillId="25" borderId="78" xfId="0" applyFont="1" applyFill="1" applyBorder="1" applyAlignment="1">
      <alignment horizontal="center" vertical="center"/>
    </xf>
    <xf numFmtId="0" fontId="27" fillId="0" borderId="80" xfId="0" applyFont="1" applyFill="1" applyBorder="1" applyAlignment="1">
      <alignment horizontal="center"/>
    </xf>
    <xf numFmtId="0" fontId="21" fillId="0" borderId="82" xfId="0" applyFont="1" applyFill="1" applyBorder="1" applyAlignment="1" applyProtection="1">
      <alignment horizontal="left" vertical="center" shrinkToFit="1"/>
      <protection locked="0"/>
    </xf>
    <xf numFmtId="0" fontId="21" fillId="0" borderId="78" xfId="0" applyFont="1" applyFill="1" applyBorder="1" applyAlignment="1" applyProtection="1">
      <alignment horizontal="left" vertical="center" shrinkToFit="1"/>
      <protection locked="0"/>
    </xf>
    <xf numFmtId="0" fontId="21" fillId="0" borderId="79" xfId="0" applyFont="1" applyFill="1" applyBorder="1" applyAlignment="1" applyProtection="1">
      <alignment horizontal="left" vertical="center" shrinkToFit="1"/>
      <protection locked="0"/>
    </xf>
    <xf numFmtId="0" fontId="21" fillId="0" borderId="76"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70" xfId="0" applyFont="1" applyFill="1" applyBorder="1" applyAlignment="1">
      <alignment horizontal="center" vertical="center"/>
    </xf>
    <xf numFmtId="176" fontId="21" fillId="0" borderId="0" xfId="0" applyNumberFormat="1" applyFont="1" applyFill="1" applyBorder="1" applyAlignment="1" applyProtection="1">
      <alignment horizontal="left" vertical="center" shrinkToFit="1"/>
      <protection locked="0"/>
    </xf>
    <xf numFmtId="176" fontId="21" fillId="0" borderId="70" xfId="0" applyNumberFormat="1"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19"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lignment horizontal="left" vertical="center"/>
    </xf>
    <xf numFmtId="0" fontId="21" fillId="0" borderId="70" xfId="0" applyFont="1" applyFill="1" applyBorder="1" applyAlignment="1">
      <alignment horizontal="left" vertical="center"/>
    </xf>
    <xf numFmtId="0" fontId="21" fillId="0" borderId="79" xfId="0" applyFont="1" applyFill="1" applyBorder="1" applyAlignment="1">
      <alignment horizontal="center" vertical="center"/>
    </xf>
    <xf numFmtId="0" fontId="21" fillId="0" borderId="39"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4" fillId="0" borderId="63" xfId="0" applyFont="1" applyFill="1" applyBorder="1" applyAlignment="1">
      <alignment horizontal="center" vertical="center"/>
    </xf>
    <xf numFmtId="0" fontId="25" fillId="25" borderId="74" xfId="0" applyFont="1" applyFill="1" applyBorder="1" applyAlignment="1">
      <alignment horizontal="center" vertical="center"/>
    </xf>
    <xf numFmtId="0" fontId="25" fillId="25" borderId="26" xfId="0" applyFont="1" applyFill="1" applyBorder="1" applyAlignment="1">
      <alignment horizontal="center" vertical="center"/>
    </xf>
    <xf numFmtId="0" fontId="21" fillId="25" borderId="75" xfId="0" applyFont="1" applyFill="1" applyBorder="1" applyAlignment="1">
      <alignment horizontal="right" vertical="center"/>
    </xf>
    <xf numFmtId="0" fontId="21" fillId="25" borderId="27" xfId="0" applyFont="1" applyFill="1" applyBorder="1" applyAlignment="1">
      <alignment horizontal="right" vertical="center"/>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3" fillId="0" borderId="58" xfId="0" applyFont="1" applyFill="1" applyBorder="1" applyAlignment="1" applyProtection="1">
      <alignment horizontal="center" vertical="center"/>
      <protection locked="0"/>
    </xf>
    <xf numFmtId="0" fontId="23" fillId="0" borderId="59"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1" fillId="0" borderId="0" xfId="0" applyFont="1" applyFill="1" applyAlignment="1">
      <alignment horizontal="right" vertical="top"/>
    </xf>
    <xf numFmtId="0" fontId="24" fillId="0" borderId="63" xfId="0" applyFont="1" applyFill="1" applyBorder="1" applyAlignment="1">
      <alignment horizontal="center" vertical="top"/>
    </xf>
    <xf numFmtId="0" fontId="23" fillId="0" borderId="94"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3" xfId="0" applyFont="1" applyFill="1" applyBorder="1" applyAlignment="1">
      <alignment horizontal="center" vertical="center"/>
    </xf>
    <xf numFmtId="0" fontId="52" fillId="0" borderId="6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3" xfId="0" applyFont="1" applyFill="1" applyBorder="1" applyAlignment="1">
      <alignment horizontal="center" vertical="center" wrapText="1"/>
    </xf>
    <xf numFmtId="0" fontId="23" fillId="0" borderId="92"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0" borderId="101" xfId="0" applyFont="1" applyFill="1" applyBorder="1" applyAlignment="1" applyProtection="1">
      <alignment horizontal="center" vertical="center"/>
    </xf>
    <xf numFmtId="0" fontId="23" fillId="0" borderId="102" xfId="0" applyFont="1" applyFill="1" applyBorder="1" applyAlignment="1" applyProtection="1">
      <alignment horizontal="center" vertical="center"/>
    </xf>
    <xf numFmtId="0" fontId="23" fillId="0" borderId="103" xfId="0" applyFont="1" applyFill="1" applyBorder="1" applyAlignment="1" applyProtection="1">
      <alignment horizontal="center" vertical="center"/>
    </xf>
    <xf numFmtId="0" fontId="9" fillId="0" borderId="0" xfId="0" applyFont="1" applyFill="1" applyAlignment="1">
      <alignment horizontal="left" vertical="center"/>
    </xf>
    <xf numFmtId="0" fontId="21" fillId="26" borderId="65" xfId="0" applyFont="1" applyFill="1" applyBorder="1" applyAlignment="1" applyProtection="1">
      <alignment horizontal="center" vertical="center" shrinkToFit="1"/>
      <protection locked="0"/>
    </xf>
    <xf numFmtId="0" fontId="21" fillId="26" borderId="0" xfId="0" applyFont="1" applyFill="1" applyBorder="1" applyAlignment="1" applyProtection="1">
      <alignment horizontal="center" vertical="center" shrinkToFit="1"/>
      <protection locked="0"/>
    </xf>
    <xf numFmtId="0" fontId="21" fillId="26" borderId="99" xfId="0" applyFont="1" applyFill="1" applyBorder="1" applyAlignment="1" applyProtection="1">
      <alignment horizontal="center" vertical="center" shrinkToFit="1"/>
      <protection locked="0"/>
    </xf>
    <xf numFmtId="0" fontId="21" fillId="26" borderId="33" xfId="0" applyFont="1" applyFill="1" applyBorder="1" applyAlignment="1" applyProtection="1">
      <alignment horizontal="center" vertical="center" shrinkToFit="1"/>
      <protection locked="0"/>
    </xf>
    <xf numFmtId="0" fontId="21" fillId="26" borderId="100"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center" vertical="center"/>
    </xf>
    <xf numFmtId="0" fontId="21" fillId="0" borderId="100" xfId="0" applyFont="1" applyFill="1" applyBorder="1" applyAlignment="1" applyProtection="1">
      <alignment horizontal="center" vertical="center"/>
    </xf>
    <xf numFmtId="49" fontId="21" fillId="26" borderId="33" xfId="0" applyNumberFormat="1" applyFont="1" applyFill="1" applyBorder="1" applyAlignment="1" applyProtection="1">
      <alignment horizontal="center" vertical="center" shrinkToFit="1"/>
      <protection locked="0"/>
    </xf>
    <xf numFmtId="49" fontId="21" fillId="26" borderId="100" xfId="0" applyNumberFormat="1" applyFont="1" applyFill="1" applyBorder="1" applyAlignment="1" applyProtection="1">
      <alignment horizontal="center" vertical="center" shrinkToFit="1"/>
      <protection locked="0"/>
    </xf>
    <xf numFmtId="0" fontId="21" fillId="26" borderId="33" xfId="0" applyFont="1" applyFill="1" applyBorder="1" applyAlignment="1" applyProtection="1">
      <alignment horizontal="left" vertical="center" shrinkToFit="1"/>
      <protection locked="0"/>
    </xf>
    <xf numFmtId="0" fontId="21" fillId="26" borderId="100" xfId="0" applyFont="1" applyFill="1" applyBorder="1" applyAlignment="1" applyProtection="1">
      <alignment horizontal="left" vertical="center" shrinkToFit="1"/>
      <protection locked="0"/>
    </xf>
    <xf numFmtId="49" fontId="21" fillId="0" borderId="65"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49" fontId="21" fillId="0" borderId="99" xfId="0" applyNumberFormat="1" applyFont="1" applyFill="1" applyBorder="1" applyAlignment="1" applyProtection="1">
      <alignment horizontal="center" vertical="center" shrinkToFit="1"/>
      <protection locked="0"/>
    </xf>
    <xf numFmtId="49" fontId="21" fillId="0" borderId="33" xfId="0" applyNumberFormat="1" applyFont="1" applyFill="1" applyBorder="1" applyAlignment="1" applyProtection="1">
      <alignment horizontal="center" vertical="center" shrinkToFit="1"/>
      <protection locked="0"/>
    </xf>
    <xf numFmtId="49" fontId="21" fillId="0" borderId="100" xfId="0" applyNumberFormat="1" applyFont="1" applyFill="1" applyBorder="1" applyAlignment="1" applyProtection="1">
      <alignment horizontal="center" vertical="center" shrinkToFit="1"/>
      <protection locked="0"/>
    </xf>
    <xf numFmtId="49" fontId="21" fillId="26" borderId="33" xfId="0" applyNumberFormat="1" applyFont="1" applyFill="1" applyBorder="1" applyAlignment="1" applyProtection="1">
      <alignment horizontal="left" vertical="center" shrinkToFit="1"/>
      <protection locked="0"/>
    </xf>
    <xf numFmtId="49" fontId="21" fillId="26" borderId="100" xfId="0" applyNumberFormat="1" applyFont="1" applyFill="1" applyBorder="1" applyAlignment="1" applyProtection="1">
      <alignment horizontal="left" vertical="center" shrinkToFit="1"/>
      <protection locked="0"/>
    </xf>
    <xf numFmtId="0" fontId="21" fillId="0" borderId="65" xfId="0" applyFont="1" applyFill="1" applyBorder="1" applyAlignment="1" applyProtection="1">
      <alignment horizontal="center" vertical="center" shrinkToFit="1"/>
      <protection locked="0"/>
    </xf>
    <xf numFmtId="0" fontId="21" fillId="0" borderId="99"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100" xfId="0" applyFont="1" applyFill="1" applyBorder="1" applyAlignment="1" applyProtection="1">
      <alignment horizontal="center" vertical="center" shrinkToFit="1"/>
      <protection locked="0"/>
    </xf>
    <xf numFmtId="0" fontId="26" fillId="26" borderId="33" xfId="0" applyFont="1" applyFill="1" applyBorder="1" applyAlignment="1" applyProtection="1">
      <alignment horizontal="left" vertical="center" shrinkToFit="1"/>
      <protection locked="0"/>
    </xf>
    <xf numFmtId="0" fontId="26" fillId="26" borderId="100" xfId="0" applyFont="1" applyFill="1" applyBorder="1" applyAlignment="1" applyProtection="1">
      <alignment horizontal="left" vertical="center" shrinkToFit="1"/>
      <protection locked="0"/>
    </xf>
    <xf numFmtId="0" fontId="21" fillId="0" borderId="95" xfId="0" applyFont="1" applyFill="1" applyBorder="1" applyAlignment="1">
      <alignment horizontal="center" vertical="center"/>
    </xf>
    <xf numFmtId="0" fontId="21" fillId="0" borderId="96" xfId="0" applyFont="1" applyFill="1" applyBorder="1" applyAlignment="1">
      <alignment horizontal="center" vertical="center" wrapText="1"/>
    </xf>
    <xf numFmtId="0" fontId="21" fillId="0" borderId="97" xfId="0" applyFont="1" applyFill="1" applyBorder="1" applyAlignment="1">
      <alignment horizontal="center" vertical="center" wrapText="1"/>
    </xf>
    <xf numFmtId="0" fontId="21" fillId="0" borderId="39" xfId="0" applyFont="1" applyFill="1" applyBorder="1" applyAlignment="1">
      <alignment horizontal="center" vertical="center"/>
    </xf>
    <xf numFmtId="0" fontId="21" fillId="0" borderId="76" xfId="0" applyFont="1" applyFill="1" applyBorder="1" applyAlignment="1" applyProtection="1">
      <alignment horizontal="center" vertical="center" shrinkToFit="1"/>
    </xf>
    <xf numFmtId="0" fontId="21" fillId="0" borderId="7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71" xfId="0" applyFont="1" applyFill="1" applyBorder="1" applyAlignment="1" applyProtection="1">
      <alignment horizontal="left" vertical="center" shrinkToFit="1"/>
    </xf>
    <xf numFmtId="0" fontId="21" fillId="0" borderId="98" xfId="0" applyFont="1" applyFill="1" applyBorder="1" applyAlignment="1" applyProtection="1">
      <alignment horizontal="left" vertical="center" shrinkToFit="1"/>
    </xf>
    <xf numFmtId="0" fontId="21" fillId="26" borderId="65" xfId="0" applyFont="1" applyFill="1" applyBorder="1" applyAlignment="1" applyProtection="1">
      <alignment horizontal="center" vertical="center"/>
      <protection locked="0"/>
    </xf>
    <xf numFmtId="0" fontId="21" fillId="26" borderId="0" xfId="0" applyFont="1" applyFill="1" applyBorder="1" applyAlignment="1" applyProtection="1">
      <alignment horizontal="center" vertical="center"/>
      <protection locked="0"/>
    </xf>
    <xf numFmtId="0" fontId="21" fillId="26" borderId="0" xfId="0" applyFont="1" applyFill="1" applyBorder="1" applyAlignment="1" applyProtection="1">
      <alignment horizontal="left" vertical="center"/>
      <protection locked="0"/>
    </xf>
    <xf numFmtId="0" fontId="21" fillId="26" borderId="34" xfId="0" applyFont="1" applyFill="1" applyBorder="1" applyAlignment="1" applyProtection="1">
      <alignment horizontal="left" vertical="center"/>
      <protection locked="0"/>
    </xf>
    <xf numFmtId="0" fontId="21" fillId="26" borderId="65" xfId="0" applyFont="1" applyFill="1" applyBorder="1" applyAlignment="1">
      <alignment horizontal="center"/>
    </xf>
    <xf numFmtId="0" fontId="21" fillId="26" borderId="0" xfId="0" applyFont="1" applyFill="1" applyBorder="1" applyAlignment="1">
      <alignment horizontal="center"/>
    </xf>
    <xf numFmtId="0" fontId="21" fillId="0" borderId="34" xfId="0" applyFont="1" applyFill="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right" vertical="top" wrapText="1"/>
    </xf>
    <xf numFmtId="0" fontId="21" fillId="0" borderId="63" xfId="0" applyFont="1" applyFill="1" applyBorder="1" applyAlignment="1">
      <alignment horizontal="left" vertical="center"/>
    </xf>
    <xf numFmtId="0" fontId="21" fillId="0" borderId="74"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9" fillId="0" borderId="0" xfId="0" applyFont="1" applyFill="1" applyBorder="1" applyAlignment="1">
      <alignment horizontal="left" vertical="center"/>
    </xf>
    <xf numFmtId="0" fontId="21" fillId="0" borderId="14" xfId="0" applyFont="1" applyFill="1" applyBorder="1" applyAlignment="1">
      <alignment horizontal="center" vertical="center"/>
    </xf>
    <xf numFmtId="0" fontId="21" fillId="26" borderId="39" xfId="0" applyFont="1" applyFill="1" applyBorder="1" applyAlignment="1" applyProtection="1">
      <alignment vertical="center" shrinkToFit="1"/>
      <protection locked="0"/>
    </xf>
    <xf numFmtId="0" fontId="21" fillId="26" borderId="10" xfId="0" applyFont="1" applyFill="1" applyBorder="1" applyAlignment="1" applyProtection="1">
      <alignment vertical="center" shrinkToFit="1"/>
      <protection locked="0"/>
    </xf>
    <xf numFmtId="0" fontId="21" fillId="26" borderId="11" xfId="0" applyFont="1" applyFill="1" applyBorder="1" applyAlignment="1" applyProtection="1">
      <alignment vertical="center" shrinkToFit="1"/>
      <protection locked="0"/>
    </xf>
    <xf numFmtId="0" fontId="21" fillId="0" borderId="105" xfId="0" applyFont="1" applyFill="1" applyBorder="1" applyAlignment="1">
      <alignment horizontal="center" vertical="center"/>
    </xf>
    <xf numFmtId="0" fontId="21" fillId="0" borderId="106" xfId="0" applyFont="1" applyFill="1" applyBorder="1" applyAlignment="1">
      <alignment horizontal="center" vertical="center"/>
    </xf>
    <xf numFmtId="0" fontId="21" fillId="0" borderId="107" xfId="0" applyFont="1" applyFill="1" applyBorder="1" applyAlignment="1">
      <alignment horizontal="center" vertical="center"/>
    </xf>
    <xf numFmtId="0" fontId="21" fillId="26" borderId="39" xfId="0" applyFont="1" applyFill="1" applyBorder="1" applyAlignment="1" applyProtection="1">
      <alignment horizontal="center" vertical="center" shrinkToFit="1"/>
      <protection locked="0"/>
    </xf>
    <xf numFmtId="0" fontId="21" fillId="26" borderId="10" xfId="0" applyFont="1" applyFill="1" applyBorder="1" applyAlignment="1" applyProtection="1">
      <alignment horizontal="center" vertical="center" shrinkToFit="1"/>
      <protection locked="0"/>
    </xf>
    <xf numFmtId="0" fontId="21" fillId="26" borderId="11" xfId="0" applyFont="1" applyFill="1" applyBorder="1" applyAlignment="1" applyProtection="1">
      <alignment horizontal="center" vertical="center" shrinkToFit="1"/>
      <protection locked="0"/>
    </xf>
    <xf numFmtId="0" fontId="21" fillId="26" borderId="108" xfId="0" applyFont="1" applyFill="1" applyBorder="1" applyAlignment="1" applyProtection="1">
      <alignment horizontal="center" vertical="center" shrinkToFit="1"/>
      <protection locked="0"/>
    </xf>
    <xf numFmtId="0" fontId="21" fillId="26" borderId="15" xfId="0" applyFont="1" applyFill="1" applyBorder="1" applyAlignment="1" applyProtection="1">
      <alignment horizontal="center" vertical="center" shrinkToFit="1"/>
      <protection locked="0"/>
    </xf>
    <xf numFmtId="0" fontId="21" fillId="26" borderId="109" xfId="0" applyFont="1" applyFill="1" applyBorder="1" applyAlignment="1" applyProtection="1">
      <alignment horizontal="center" vertical="center" shrinkToFit="1"/>
      <protection locked="0"/>
    </xf>
    <xf numFmtId="0" fontId="21" fillId="26" borderId="60" xfId="0" applyFont="1" applyFill="1" applyBorder="1" applyAlignment="1" applyProtection="1">
      <alignment horizontal="center" vertical="center" shrinkToFit="1"/>
      <protection locked="0"/>
    </xf>
    <xf numFmtId="0" fontId="21" fillId="26" borderId="14" xfId="0" applyFont="1" applyFill="1" applyBorder="1" applyAlignment="1" applyProtection="1">
      <alignment horizontal="center" vertical="center" shrinkToFit="1"/>
      <protection locked="0"/>
    </xf>
    <xf numFmtId="0" fontId="21" fillId="26" borderId="77" xfId="0" applyFont="1" applyFill="1" applyBorder="1" applyAlignment="1" applyProtection="1">
      <alignment horizontal="center" vertical="center" shrinkToFit="1"/>
      <protection locked="0"/>
    </xf>
    <xf numFmtId="0" fontId="21" fillId="26" borderId="81" xfId="0" applyFont="1" applyFill="1" applyBorder="1" applyAlignment="1" applyProtection="1">
      <alignment horizontal="center" vertical="center" shrinkToFit="1"/>
      <protection locked="0"/>
    </xf>
    <xf numFmtId="0" fontId="21" fillId="26" borderId="51" xfId="0" applyFont="1" applyFill="1" applyBorder="1" applyAlignment="1" applyProtection="1">
      <alignment horizontal="left" vertical="center" wrapText="1" shrinkToFit="1"/>
      <protection locked="0"/>
    </xf>
    <xf numFmtId="0" fontId="21" fillId="26" borderId="60" xfId="0" applyFont="1" applyFill="1" applyBorder="1" applyAlignment="1" applyProtection="1">
      <alignment horizontal="center" vertical="center" wrapText="1"/>
      <protection locked="0"/>
    </xf>
    <xf numFmtId="0" fontId="21" fillId="26" borderId="11" xfId="0" applyFont="1" applyFill="1" applyBorder="1" applyAlignment="1" applyProtection="1">
      <alignment horizontal="center" vertical="center" wrapText="1"/>
      <protection locked="0"/>
    </xf>
    <xf numFmtId="0" fontId="21" fillId="26" borderId="76" xfId="0" applyFont="1" applyFill="1" applyBorder="1" applyAlignment="1" applyProtection="1">
      <alignment horizontal="center" vertical="center" shrinkToFit="1"/>
      <protection locked="0"/>
    </xf>
    <xf numFmtId="0" fontId="21" fillId="26" borderId="80" xfId="0" applyFont="1" applyFill="1" applyBorder="1" applyAlignment="1" applyProtection="1">
      <alignment horizontal="center" vertical="center" shrinkToFit="1"/>
      <protection locked="0"/>
    </xf>
    <xf numFmtId="0" fontId="21"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24" fillId="0" borderId="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75" xfId="0" applyFont="1" applyFill="1"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0" fontId="21" fillId="0" borderId="119" xfId="0" applyFont="1" applyBorder="1" applyAlignment="1">
      <alignment horizontal="center" vertical="center"/>
    </xf>
    <xf numFmtId="0" fontId="21" fillId="0" borderId="122" xfId="0" applyFont="1" applyBorder="1" applyAlignment="1">
      <alignment horizontal="center" vertical="center"/>
    </xf>
    <xf numFmtId="0" fontId="21" fillId="0" borderId="0" xfId="0" applyFont="1" applyBorder="1" applyAlignment="1">
      <alignment horizontal="right" vertical="center"/>
    </xf>
    <xf numFmtId="0" fontId="21" fillId="0" borderId="123" xfId="0" applyFont="1" applyBorder="1">
      <alignment vertical="center"/>
    </xf>
    <xf numFmtId="0" fontId="46" fillId="0" borderId="0" xfId="0" applyFont="1" applyFill="1" applyBorder="1" applyAlignment="1" applyProtection="1">
      <alignment horizontal="center" vertical="center"/>
      <protection locked="0"/>
    </xf>
    <xf numFmtId="0" fontId="46" fillId="0" borderId="123" xfId="0" applyFont="1" applyBorder="1" applyAlignment="1" applyProtection="1">
      <alignment horizontal="center" vertical="center"/>
      <protection locked="0"/>
    </xf>
    <xf numFmtId="0" fontId="21" fillId="0" borderId="21" xfId="0" applyFont="1" applyFill="1" applyBorder="1" applyAlignment="1">
      <alignment horizontal="center" vertical="center"/>
    </xf>
    <xf numFmtId="0" fontId="21" fillId="0" borderId="121" xfId="0" applyFont="1" applyBorder="1">
      <alignment vertical="center"/>
    </xf>
    <xf numFmtId="179" fontId="21" fillId="0" borderId="116" xfId="66" applyNumberFormat="1" applyFont="1" applyFill="1" applyBorder="1" applyAlignment="1" applyProtection="1">
      <alignment horizontal="right" vertical="center"/>
      <protection locked="0"/>
    </xf>
    <xf numFmtId="179" fontId="21" fillId="0" borderId="56" xfId="66" applyNumberFormat="1" applyFont="1" applyFill="1" applyBorder="1" applyAlignment="1" applyProtection="1">
      <alignment horizontal="right" vertical="center"/>
      <protection locked="0"/>
    </xf>
    <xf numFmtId="0" fontId="21" fillId="0" borderId="29" xfId="0" applyFont="1" applyFill="1" applyBorder="1" applyAlignment="1">
      <alignment horizontal="center" vertical="center" textRotation="255" wrapText="1"/>
    </xf>
    <xf numFmtId="0" fontId="21" fillId="0" borderId="48" xfId="0" applyFont="1" applyFill="1" applyBorder="1" applyAlignment="1">
      <alignment horizontal="center" vertical="center" textRotation="255"/>
    </xf>
    <xf numFmtId="0" fontId="21" fillId="0" borderId="69" xfId="0" applyFont="1" applyFill="1" applyBorder="1" applyAlignment="1">
      <alignment horizontal="center" vertical="center" textRotation="255"/>
    </xf>
    <xf numFmtId="0" fontId="21" fillId="0" borderId="68" xfId="0" applyFont="1" applyBorder="1">
      <alignment vertical="center"/>
    </xf>
    <xf numFmtId="0" fontId="21" fillId="0" borderId="0" xfId="0" applyFont="1" applyBorder="1">
      <alignment vertical="center"/>
    </xf>
    <xf numFmtId="0" fontId="46" fillId="0" borderId="0" xfId="0" applyFont="1" applyBorder="1" applyAlignment="1" applyProtection="1">
      <alignment horizontal="center" vertical="center"/>
      <protection locked="0"/>
    </xf>
    <xf numFmtId="0" fontId="9" fillId="0" borderId="0" xfId="0" applyFont="1" applyAlignment="1">
      <alignment horizontal="left" vertical="center" indent="1"/>
    </xf>
    <xf numFmtId="0" fontId="21" fillId="0" borderId="117" xfId="0" applyFont="1" applyBorder="1" applyAlignment="1">
      <alignment horizontal="right" vertical="center"/>
    </xf>
    <xf numFmtId="0" fontId="21" fillId="0" borderId="118" xfId="0" applyFont="1" applyBorder="1" applyAlignment="1">
      <alignment horizontal="right" vertical="center"/>
    </xf>
    <xf numFmtId="0" fontId="21" fillId="0" borderId="19" xfId="0" applyFont="1" applyBorder="1" applyAlignment="1">
      <alignment horizontal="right" vertical="center"/>
    </xf>
    <xf numFmtId="0" fontId="46" fillId="0" borderId="118" xfId="0" applyFont="1" applyFill="1" applyBorder="1" applyAlignment="1" applyProtection="1">
      <alignment horizontal="center" vertical="center"/>
      <protection locked="0"/>
    </xf>
    <xf numFmtId="0" fontId="46" fillId="0" borderId="118" xfId="0" applyFont="1" applyBorder="1" applyAlignment="1" applyProtection="1">
      <alignment horizontal="center" vertical="center"/>
      <protection locked="0"/>
    </xf>
    <xf numFmtId="0" fontId="21" fillId="0" borderId="118" xfId="0" applyFont="1" applyFill="1" applyBorder="1" applyAlignment="1">
      <alignment horizontal="left" vertical="center"/>
    </xf>
    <xf numFmtId="0" fontId="21" fillId="0" borderId="118" xfId="0" applyFont="1" applyBorder="1">
      <alignment vertical="center"/>
    </xf>
    <xf numFmtId="0" fontId="21" fillId="0" borderId="59" xfId="0" applyFont="1" applyBorder="1">
      <alignment vertical="center"/>
    </xf>
    <xf numFmtId="0" fontId="21" fillId="0" borderId="21" xfId="0" applyFont="1" applyBorder="1">
      <alignment vertical="center"/>
    </xf>
    <xf numFmtId="0" fontId="21" fillId="0" borderId="46" xfId="0" applyFont="1" applyFill="1" applyBorder="1" applyAlignment="1">
      <alignment horizontal="center" vertical="center" textRotation="255"/>
    </xf>
    <xf numFmtId="179" fontId="21" fillId="0" borderId="53" xfId="66" applyNumberFormat="1" applyFont="1" applyFill="1" applyBorder="1" applyAlignment="1" applyProtection="1">
      <alignment horizontal="right" vertical="center"/>
      <protection locked="0"/>
    </xf>
    <xf numFmtId="0" fontId="21" fillId="0" borderId="117" xfId="0" applyFont="1" applyBorder="1" applyAlignment="1">
      <alignment horizontal="center" vertical="center"/>
    </xf>
    <xf numFmtId="179" fontId="21" fillId="0" borderId="66"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21" xfId="0" applyFont="1" applyBorder="1" applyAlignment="1">
      <alignment horizontal="center" vertical="center"/>
    </xf>
    <xf numFmtId="0" fontId="46" fillId="0" borderId="20" xfId="0" applyFont="1" applyBorder="1" applyAlignment="1" applyProtection="1">
      <alignment horizontal="center" vertical="center"/>
      <protection locked="0"/>
    </xf>
    <xf numFmtId="0" fontId="21" fillId="0" borderId="120" xfId="0" applyFont="1" applyBorder="1" applyAlignment="1">
      <alignment horizontal="center" vertical="center"/>
    </xf>
    <xf numFmtId="0" fontId="21" fillId="0" borderId="20" xfId="0" applyFont="1" applyBorder="1">
      <alignment vertical="center"/>
    </xf>
    <xf numFmtId="0" fontId="21" fillId="0" borderId="19" xfId="0" applyFont="1" applyBorder="1">
      <alignment vertical="center"/>
    </xf>
    <xf numFmtId="0" fontId="21" fillId="0" borderId="19" xfId="0" applyFont="1" applyBorder="1" applyAlignment="1">
      <alignment horizontal="center" vertical="center"/>
    </xf>
    <xf numFmtId="0" fontId="21" fillId="0" borderId="119" xfId="0" applyFont="1" applyBorder="1">
      <alignment vertical="center"/>
    </xf>
    <xf numFmtId="179" fontId="21" fillId="0" borderId="115" xfId="66" applyNumberFormat="1" applyFont="1" applyFill="1" applyBorder="1" applyAlignment="1" applyProtection="1">
      <alignment horizontal="right" vertical="center"/>
      <protection locked="0"/>
    </xf>
    <xf numFmtId="179" fontId="21" fillId="0" borderId="116" xfId="0" applyNumberFormat="1" applyFont="1" applyBorder="1" applyAlignment="1" applyProtection="1">
      <alignment horizontal="right" vertical="center"/>
      <protection locked="0"/>
    </xf>
    <xf numFmtId="0" fontId="46" fillId="0" borderId="0" xfId="0" applyFont="1" applyAlignment="1" applyProtection="1">
      <alignment horizontal="center" vertical="center"/>
      <protection locked="0"/>
    </xf>
    <xf numFmtId="0" fontId="21" fillId="0" borderId="0" xfId="0" applyFont="1">
      <alignment vertical="center"/>
    </xf>
    <xf numFmtId="0" fontId="21" fillId="0" borderId="48" xfId="0" applyFont="1" applyBorder="1">
      <alignment vertical="center"/>
    </xf>
    <xf numFmtId="0" fontId="21" fillId="0" borderId="46" xfId="0" applyFont="1" applyBorder="1">
      <alignment vertical="center"/>
    </xf>
    <xf numFmtId="0" fontId="21" fillId="0" borderId="29" xfId="0" applyFont="1" applyFill="1" applyBorder="1" applyAlignment="1">
      <alignment horizontal="right" vertical="top"/>
    </xf>
    <xf numFmtId="0" fontId="21" fillId="0" borderId="48" xfId="0" applyFont="1" applyFill="1" applyBorder="1">
      <alignment vertical="center"/>
    </xf>
    <xf numFmtId="0" fontId="21" fillId="0" borderId="0" xfId="0" applyFont="1" applyAlignment="1">
      <alignment horizontal="left" vertical="top"/>
    </xf>
    <xf numFmtId="0" fontId="21" fillId="0" borderId="0" xfId="0" applyFont="1" applyAlignment="1">
      <alignment horizontal="right" wrapText="1"/>
    </xf>
    <xf numFmtId="0" fontId="21" fillId="0" borderId="0" xfId="0" applyFont="1" applyAlignment="1">
      <alignment horizontal="right"/>
    </xf>
    <xf numFmtId="0" fontId="21" fillId="0" borderId="0" xfId="0" applyFont="1" applyAlignment="1">
      <alignment horizontal="left" vertical="center"/>
    </xf>
    <xf numFmtId="0" fontId="31" fillId="0" borderId="0" xfId="0" applyFont="1" applyAlignment="1">
      <alignment horizontal="center" vertical="center"/>
    </xf>
    <xf numFmtId="0" fontId="21" fillId="0" borderId="11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11"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31" fillId="0" borderId="18" xfId="0" applyFont="1" applyBorder="1" applyAlignment="1">
      <alignment horizontal="center" vertical="center"/>
    </xf>
    <xf numFmtId="0" fontId="31" fillId="0" borderId="112" xfId="0" applyFont="1" applyBorder="1" applyAlignment="1">
      <alignment horizontal="center" vertical="center"/>
    </xf>
    <xf numFmtId="0" fontId="31" fillId="0" borderId="20" xfId="0" applyFont="1" applyBorder="1" applyAlignment="1">
      <alignment horizontal="center" vertical="center"/>
    </xf>
    <xf numFmtId="0" fontId="31" fillId="0" borderId="113" xfId="0" applyFont="1" applyBorder="1" applyAlignment="1">
      <alignment horizontal="center" vertical="center"/>
    </xf>
    <xf numFmtId="49" fontId="21" fillId="0" borderId="19" xfId="0" applyNumberFormat="1" applyFont="1" applyBorder="1" applyAlignment="1">
      <alignment horizontal="left" vertical="justify" wrapText="1"/>
    </xf>
    <xf numFmtId="49" fontId="21" fillId="0" borderId="0" xfId="0" applyNumberFormat="1" applyFont="1" applyBorder="1" applyAlignment="1">
      <alignment horizontal="left" vertical="justify"/>
    </xf>
    <xf numFmtId="49" fontId="21" fillId="0" borderId="21" xfId="0" applyNumberFormat="1" applyFont="1" applyBorder="1" applyAlignment="1">
      <alignment horizontal="left" vertical="justify"/>
    </xf>
    <xf numFmtId="49" fontId="21" fillId="0" borderId="19" xfId="0" applyNumberFormat="1" applyFont="1" applyBorder="1" applyAlignment="1">
      <alignment horizontal="left" vertical="justify"/>
    </xf>
    <xf numFmtId="0" fontId="21" fillId="0" borderId="58" xfId="0" applyFont="1" applyBorder="1" applyAlignment="1">
      <alignment horizontal="center" vertical="center" wrapText="1" justifyLastLine="1"/>
    </xf>
    <xf numFmtId="0" fontId="21" fillId="0" borderId="114" xfId="0" applyFont="1" applyBorder="1" applyAlignment="1">
      <alignment horizontal="center" vertical="center" wrapText="1" justifyLastLine="1"/>
    </xf>
    <xf numFmtId="0" fontId="21" fillId="0" borderId="67" xfId="0" applyFont="1" applyBorder="1" applyAlignment="1">
      <alignment horizontal="center" vertical="center" wrapText="1" justifyLastLine="1"/>
    </xf>
    <xf numFmtId="0" fontId="21" fillId="0" borderId="113" xfId="0" applyFont="1" applyBorder="1" applyAlignment="1">
      <alignment horizontal="center" vertical="center" wrapText="1" justifyLastLine="1"/>
    </xf>
    <xf numFmtId="0" fontId="23" fillId="0" borderId="0" xfId="87" applyFont="1" applyAlignment="1">
      <alignment horizontal="left" vertical="center"/>
    </xf>
    <xf numFmtId="0" fontId="38" fillId="0" borderId="130" xfId="87" applyFont="1" applyBorder="1" applyAlignment="1">
      <alignment horizontal="left" vertical="center"/>
    </xf>
    <xf numFmtId="0" fontId="38" fillId="0" borderId="47" xfId="87" applyFont="1" applyBorder="1" applyAlignment="1">
      <alignment horizontal="left" vertical="center"/>
    </xf>
    <xf numFmtId="0" fontId="38" fillId="0" borderId="131" xfId="87" applyFont="1" applyBorder="1" applyAlignment="1">
      <alignment horizontal="left" vertical="center"/>
    </xf>
    <xf numFmtId="182" fontId="44" fillId="26" borderId="127" xfId="66" applyNumberFormat="1" applyFont="1" applyFill="1" applyBorder="1" applyAlignment="1" applyProtection="1">
      <alignment horizontal="right" vertical="center"/>
      <protection locked="0"/>
    </xf>
    <xf numFmtId="182" fontId="6" fillId="26" borderId="128" xfId="66" applyNumberFormat="1" applyFont="1" applyFill="1" applyBorder="1" applyAlignment="1">
      <alignment horizontal="right" vertical="center"/>
    </xf>
    <xf numFmtId="0" fontId="38" fillId="0" borderId="132" xfId="89" applyFont="1" applyBorder="1" applyAlignment="1">
      <alignment horizontal="left" vertical="center"/>
    </xf>
    <xf numFmtId="0" fontId="38" fillId="0" borderId="31" xfId="89" applyFont="1" applyBorder="1" applyAlignment="1">
      <alignment horizontal="left" vertical="center"/>
    </xf>
    <xf numFmtId="38" fontId="44" fillId="26" borderId="133" xfId="66" applyFont="1" applyFill="1" applyBorder="1" applyAlignment="1">
      <alignment horizontal="right" vertical="center"/>
    </xf>
    <xf numFmtId="0" fontId="6" fillId="26" borderId="31" xfId="0" applyFont="1" applyFill="1" applyBorder="1" applyAlignment="1">
      <alignment horizontal="right" vertical="center"/>
    </xf>
    <xf numFmtId="0" fontId="45" fillId="0" borderId="0" xfId="87" applyFont="1" applyBorder="1" applyAlignment="1">
      <alignment horizontal="left"/>
    </xf>
    <xf numFmtId="0" fontId="77" fillId="0" borderId="0" xfId="0" applyFont="1" applyAlignment="1">
      <alignment horizontal="left"/>
    </xf>
    <xf numFmtId="0" fontId="38" fillId="0" borderId="124" xfId="89" applyFont="1" applyBorder="1" applyAlignment="1" applyProtection="1">
      <alignment vertical="center" textRotation="255"/>
      <protection locked="0"/>
    </xf>
    <xf numFmtId="0" fontId="38" fillId="0" borderId="110" xfId="89" applyFont="1" applyBorder="1" applyAlignment="1">
      <alignment vertical="center"/>
    </xf>
    <xf numFmtId="0" fontId="38" fillId="0" borderId="24" xfId="89" applyFont="1" applyBorder="1" applyAlignment="1" applyProtection="1">
      <alignment vertical="center" textRotation="255"/>
      <protection locked="0"/>
    </xf>
    <xf numFmtId="0" fontId="38" fillId="0" borderId="48" xfId="89" applyFont="1" applyBorder="1" applyAlignment="1">
      <alignment vertical="center"/>
    </xf>
    <xf numFmtId="0" fontId="38" fillId="0" borderId="24" xfId="89" applyFont="1" applyBorder="1" applyAlignment="1">
      <alignment vertical="center"/>
    </xf>
    <xf numFmtId="0" fontId="38" fillId="0" borderId="25" xfId="89" applyFont="1" applyBorder="1" applyAlignment="1">
      <alignment vertical="center"/>
    </xf>
    <xf numFmtId="0" fontId="38" fillId="0" borderId="69" xfId="89" applyFont="1" applyBorder="1" applyAlignment="1">
      <alignment vertical="center"/>
    </xf>
    <xf numFmtId="0" fontId="38" fillId="0" borderId="111" xfId="87" applyFont="1" applyBorder="1" applyAlignment="1">
      <alignment vertical="center"/>
    </xf>
    <xf numFmtId="0" fontId="38" fillId="0" borderId="18" xfId="0" applyFont="1" applyBorder="1" applyAlignment="1">
      <alignment vertical="center"/>
    </xf>
    <xf numFmtId="0" fontId="38" fillId="0" borderId="44" xfId="0" applyFont="1" applyBorder="1" applyAlignment="1">
      <alignment vertical="center"/>
    </xf>
    <xf numFmtId="0" fontId="38" fillId="0" borderId="125" xfId="0" applyFont="1" applyBorder="1" applyAlignment="1">
      <alignment vertical="center"/>
    </xf>
    <xf numFmtId="182" fontId="44" fillId="26" borderId="67" xfId="66" applyNumberFormat="1" applyFont="1" applyFill="1" applyBorder="1" applyAlignment="1" applyProtection="1">
      <alignment horizontal="right" vertical="center"/>
      <protection locked="0"/>
    </xf>
    <xf numFmtId="182" fontId="6" fillId="26" borderId="20" xfId="66" applyNumberFormat="1" applyFont="1" applyFill="1" applyBorder="1" applyAlignment="1">
      <alignment horizontal="right" vertical="center"/>
    </xf>
    <xf numFmtId="0" fontId="38" fillId="0" borderId="127" xfId="87" applyFont="1" applyBorder="1" applyAlignment="1">
      <alignment horizontal="left" vertical="center"/>
    </xf>
    <xf numFmtId="0" fontId="38" fillId="0" borderId="128" xfId="87" applyFont="1" applyBorder="1" applyAlignment="1">
      <alignment horizontal="left" vertical="center"/>
    </xf>
    <xf numFmtId="0" fontId="38" fillId="0" borderId="129" xfId="87" applyFont="1" applyBorder="1" applyAlignment="1">
      <alignment horizontal="left" vertical="center"/>
    </xf>
    <xf numFmtId="0" fontId="23" fillId="0" borderId="0" xfId="87" applyFont="1" applyAlignment="1">
      <alignment horizontal="left" vertical="center" wrapText="1"/>
    </xf>
    <xf numFmtId="0" fontId="38" fillId="0" borderId="51" xfId="87" applyFont="1" applyBorder="1" applyAlignment="1">
      <alignment vertical="center"/>
    </xf>
    <xf numFmtId="0" fontId="38" fillId="0" borderId="51" xfId="0" applyFont="1" applyBorder="1" applyAlignment="1">
      <alignment vertical="center"/>
    </xf>
    <xf numFmtId="0" fontId="60" fillId="27" borderId="147" xfId="87" applyNumberFormat="1" applyFont="1" applyFill="1" applyBorder="1" applyAlignment="1">
      <alignment vertical="center" wrapText="1"/>
    </xf>
    <xf numFmtId="0" fontId="60" fillId="27" borderId="147" xfId="0" applyFont="1" applyFill="1" applyBorder="1" applyAlignment="1">
      <alignment vertical="center" wrapText="1"/>
    </xf>
    <xf numFmtId="0" fontId="60" fillId="27" borderId="147" xfId="87" applyFont="1" applyFill="1" applyBorder="1" applyAlignment="1">
      <alignment vertical="center"/>
    </xf>
    <xf numFmtId="0" fontId="60" fillId="27" borderId="147" xfId="0" applyFont="1" applyFill="1" applyBorder="1" applyAlignment="1">
      <alignment vertical="center"/>
    </xf>
    <xf numFmtId="0" fontId="38" fillId="0" borderId="58" xfId="87" applyFont="1" applyBorder="1" applyAlignment="1">
      <alignment vertical="center"/>
    </xf>
    <xf numFmtId="0" fontId="38" fillId="0" borderId="118" xfId="0" applyFont="1" applyBorder="1" applyAlignment="1">
      <alignment vertical="center"/>
    </xf>
    <xf numFmtId="0" fontId="38" fillId="0" borderId="128" xfId="0" applyFont="1" applyBorder="1" applyAlignment="1">
      <alignment vertical="center"/>
    </xf>
    <xf numFmtId="0" fontId="38" fillId="0" borderId="129" xfId="0" applyFont="1" applyBorder="1" applyAlignment="1">
      <alignment vertical="center"/>
    </xf>
    <xf numFmtId="0" fontId="61" fillId="27" borderId="147" xfId="87" applyNumberFormat="1" applyFont="1" applyFill="1" applyBorder="1" applyAlignment="1">
      <alignment horizontal="center"/>
    </xf>
    <xf numFmtId="0" fontId="76" fillId="27" borderId="147" xfId="0" applyFont="1" applyFill="1" applyBorder="1" applyAlignment="1">
      <alignment horizontal="center"/>
    </xf>
    <xf numFmtId="0" fontId="38" fillId="0" borderId="59" xfId="0" applyFont="1" applyBorder="1" applyAlignment="1">
      <alignment vertical="center"/>
    </xf>
    <xf numFmtId="0" fontId="60" fillId="27" borderId="147" xfId="87" applyNumberFormat="1" applyFont="1" applyFill="1" applyBorder="1" applyAlignment="1">
      <alignment horizontal="center"/>
    </xf>
    <xf numFmtId="0" fontId="60" fillId="27" borderId="147" xfId="0" applyFont="1" applyFill="1" applyBorder="1" applyAlignment="1">
      <alignment horizontal="center"/>
    </xf>
    <xf numFmtId="0" fontId="38" fillId="0" borderId="118" xfId="87" applyFont="1" applyBorder="1" applyAlignment="1">
      <alignment vertical="center"/>
    </xf>
    <xf numFmtId="0" fontId="38" fillId="0" borderId="48" xfId="87" applyFont="1" applyBorder="1" applyAlignment="1">
      <alignment vertical="center"/>
    </xf>
    <xf numFmtId="0" fontId="38" fillId="0" borderId="127" xfId="87" applyFont="1" applyBorder="1" applyAlignment="1">
      <alignment vertical="center"/>
    </xf>
    <xf numFmtId="182" fontId="44" fillId="26" borderId="130" xfId="66" applyNumberFormat="1" applyFont="1" applyFill="1" applyBorder="1" applyAlignment="1" applyProtection="1">
      <alignment horizontal="right" vertical="center"/>
      <protection locked="0"/>
    </xf>
    <xf numFmtId="182" fontId="6" fillId="26" borderId="47" xfId="66" applyNumberFormat="1" applyFont="1" applyFill="1" applyBorder="1" applyAlignment="1">
      <alignment horizontal="right" vertical="center"/>
    </xf>
    <xf numFmtId="0" fontId="38" fillId="0" borderId="66" xfId="87" applyFont="1" applyBorder="1" applyAlignment="1">
      <alignment vertical="center"/>
    </xf>
    <xf numFmtId="0" fontId="38" fillId="0" borderId="20" xfId="0" applyFont="1" applyBorder="1" applyAlignment="1">
      <alignment vertical="center"/>
    </xf>
    <xf numFmtId="0" fontId="38" fillId="0" borderId="68" xfId="0" applyFont="1" applyBorder="1" applyAlignment="1">
      <alignment vertical="center"/>
    </xf>
    <xf numFmtId="0" fontId="38" fillId="0" borderId="46" xfId="0" applyFont="1" applyBorder="1" applyAlignment="1">
      <alignment vertical="center"/>
    </xf>
    <xf numFmtId="182" fontId="6" fillId="26" borderId="128" xfId="0" applyNumberFormat="1" applyFont="1" applyFill="1" applyBorder="1" applyAlignment="1">
      <alignment horizontal="right" vertical="center"/>
    </xf>
    <xf numFmtId="0" fontId="39" fillId="0" borderId="0" xfId="0" applyNumberFormat="1" applyFont="1" applyAlignment="1">
      <alignment horizontal="right" vertical="center"/>
    </xf>
    <xf numFmtId="0" fontId="43" fillId="0" borderId="0" xfId="0" applyNumberFormat="1" applyFont="1" applyAlignment="1">
      <alignment horizontal="right" vertical="center"/>
    </xf>
    <xf numFmtId="0" fontId="39" fillId="0" borderId="0" xfId="92" applyFont="1" applyAlignment="1">
      <alignment horizontal="center" vertical="center"/>
    </xf>
    <xf numFmtId="0" fontId="39" fillId="0" borderId="0" xfId="0" applyFont="1" applyAlignment="1">
      <alignment horizontal="center" vertical="center"/>
    </xf>
    <xf numFmtId="0" fontId="39" fillId="0" borderId="123" xfId="89" applyFont="1" applyBorder="1" applyAlignment="1">
      <alignment horizontal="right" vertical="center"/>
    </xf>
    <xf numFmtId="182" fontId="44" fillId="26" borderId="126" xfId="66" applyNumberFormat="1" applyFont="1" applyFill="1" applyBorder="1" applyAlignment="1" applyProtection="1">
      <alignment horizontal="right" vertical="center"/>
      <protection locked="0"/>
    </xf>
    <xf numFmtId="182" fontId="6" fillId="26" borderId="44" xfId="0" applyNumberFormat="1" applyFont="1" applyFill="1" applyBorder="1" applyAlignment="1">
      <alignment horizontal="right" vertical="center"/>
    </xf>
    <xf numFmtId="0" fontId="38" fillId="0" borderId="48" xfId="0" applyFont="1" applyBorder="1" applyAlignment="1">
      <alignment vertical="center"/>
    </xf>
    <xf numFmtId="181" fontId="39" fillId="0" borderId="0" xfId="89" applyNumberFormat="1" applyFont="1" applyAlignment="1">
      <alignment horizontal="right" vertical="center"/>
    </xf>
    <xf numFmtId="0" fontId="43" fillId="0" borderId="0" xfId="0" applyFont="1" applyAlignment="1">
      <alignment horizontal="right" vertical="center"/>
    </xf>
    <xf numFmtId="0" fontId="39" fillId="26" borderId="0" xfId="0" applyNumberFormat="1" applyFont="1" applyFill="1" applyAlignment="1">
      <alignment horizontal="center" vertical="center"/>
    </xf>
    <xf numFmtId="0" fontId="43" fillId="26" borderId="0" xfId="0" applyNumberFormat="1" applyFont="1" applyFill="1" applyAlignment="1">
      <alignment horizontal="center" vertical="center"/>
    </xf>
    <xf numFmtId="0" fontId="39" fillId="26" borderId="0" xfId="0" applyNumberFormat="1" applyFont="1" applyFill="1" applyAlignment="1">
      <alignment horizontal="center" vertical="center" shrinkToFit="1"/>
    </xf>
    <xf numFmtId="0" fontId="43" fillId="26" borderId="0" xfId="0" applyNumberFormat="1" applyFont="1" applyFill="1" applyAlignment="1">
      <alignment horizontal="center" vertical="center" shrinkToFit="1"/>
    </xf>
    <xf numFmtId="0" fontId="23" fillId="0" borderId="0" xfId="92" applyNumberFormat="1" applyFont="1" applyAlignment="1" applyProtection="1">
      <alignment horizontal="left" vertical="center"/>
    </xf>
    <xf numFmtId="0" fontId="23" fillId="0" borderId="0" xfId="92" applyNumberFormat="1" applyFont="1" applyAlignment="1" applyProtection="1">
      <alignment horizontal="right" vertical="center" wrapText="1"/>
    </xf>
    <xf numFmtId="0" fontId="23" fillId="0" borderId="0" xfId="89" applyFont="1" applyAlignment="1">
      <alignment vertical="center"/>
    </xf>
    <xf numFmtId="0" fontId="72" fillId="27" borderId="0" xfId="0" applyNumberFormat="1" applyFont="1" applyFill="1" applyBorder="1" applyAlignment="1" applyProtection="1">
      <alignment horizontal="center" vertical="center"/>
    </xf>
    <xf numFmtId="0" fontId="0" fillId="27" borderId="0" xfId="0" applyFill="1" applyBorder="1" applyAlignment="1">
      <alignment horizontal="center" vertical="center"/>
    </xf>
    <xf numFmtId="49" fontId="64" fillId="27" borderId="150" xfId="0" applyNumberFormat="1" applyFont="1" applyFill="1" applyBorder="1" applyAlignment="1" applyProtection="1">
      <alignment horizontal="center" shrinkToFit="1"/>
    </xf>
    <xf numFmtId="0" fontId="73" fillId="27" borderId="151" xfId="0" applyFont="1" applyFill="1" applyBorder="1" applyAlignment="1">
      <alignment vertical="center" shrinkToFit="1"/>
    </xf>
    <xf numFmtId="0" fontId="42" fillId="0" borderId="0" xfId="89" applyFont="1" applyAlignment="1">
      <alignment horizontal="center" vertical="center"/>
    </xf>
    <xf numFmtId="0" fontId="75" fillId="27" borderId="152" xfId="0" applyNumberFormat="1" applyFont="1" applyFill="1" applyBorder="1" applyAlignment="1" applyProtection="1">
      <alignment horizontal="center" vertical="center"/>
    </xf>
    <xf numFmtId="0" fontId="73" fillId="27" borderId="153" xfId="0" applyFont="1" applyFill="1" applyBorder="1" applyAlignment="1">
      <alignment vertical="center"/>
    </xf>
    <xf numFmtId="0" fontId="21" fillId="0" borderId="0" xfId="0" applyNumberFormat="1" applyFont="1" applyAlignment="1" applyProtection="1">
      <alignment horizontal="left"/>
    </xf>
    <xf numFmtId="182" fontId="21" fillId="0" borderId="138" xfId="0" applyNumberFormat="1" applyFont="1" applyFill="1" applyBorder="1" applyAlignment="1" applyProtection="1">
      <alignment horizontal="right"/>
      <protection locked="0"/>
    </xf>
    <xf numFmtId="182" fontId="0" fillId="0" borderId="138" xfId="0" applyNumberFormat="1" applyFont="1" applyFill="1" applyBorder="1" applyAlignment="1">
      <alignment horizontal="right"/>
    </xf>
    <xf numFmtId="0" fontId="78" fillId="27" borderId="147" xfId="0" applyNumberFormat="1" applyFont="1" applyFill="1" applyBorder="1" applyAlignment="1" applyProtection="1">
      <alignment horizontal="center" vertical="center"/>
    </xf>
    <xf numFmtId="0" fontId="79" fillId="27" borderId="147" xfId="0" applyFont="1" applyFill="1" applyBorder="1" applyAlignment="1">
      <alignment vertical="center"/>
    </xf>
    <xf numFmtId="0" fontId="73" fillId="27" borderId="147" xfId="0" applyFont="1" applyFill="1" applyBorder="1" applyAlignment="1">
      <alignment vertical="center"/>
    </xf>
    <xf numFmtId="180" fontId="60" fillId="27" borderId="147" xfId="0" applyNumberFormat="1" applyFont="1" applyFill="1" applyBorder="1" applyAlignment="1" applyProtection="1">
      <alignment horizontal="center" vertical="center"/>
    </xf>
    <xf numFmtId="0" fontId="60" fillId="27" borderId="147" xfId="0" applyFont="1" applyFill="1" applyBorder="1" applyAlignment="1">
      <alignment horizontal="center" vertical="center"/>
    </xf>
    <xf numFmtId="0" fontId="23" fillId="0" borderId="0" xfId="0" applyNumberFormat="1" applyFont="1" applyAlignment="1" applyProtection="1">
      <alignment vertical="center" wrapText="1"/>
    </xf>
    <xf numFmtId="0" fontId="0" fillId="0" borderId="0" xfId="0" applyFont="1" applyAlignment="1">
      <alignment vertical="center" wrapText="1"/>
    </xf>
    <xf numFmtId="182" fontId="21" fillId="26" borderId="139" xfId="0" applyNumberFormat="1" applyFont="1" applyFill="1" applyBorder="1" applyAlignment="1" applyProtection="1">
      <alignment horizontal="right"/>
      <protection locked="0"/>
    </xf>
    <xf numFmtId="182" fontId="21" fillId="26" borderId="136" xfId="0" applyNumberFormat="1" applyFont="1" applyFill="1" applyBorder="1" applyAlignment="1" applyProtection="1">
      <alignment horizontal="right"/>
      <protection locked="0"/>
    </xf>
    <xf numFmtId="182" fontId="21" fillId="26" borderId="20" xfId="0" applyNumberFormat="1" applyFont="1" applyFill="1" applyBorder="1" applyAlignment="1" applyProtection="1">
      <alignment horizontal="right"/>
      <protection locked="0"/>
    </xf>
    <xf numFmtId="182" fontId="21" fillId="26" borderId="137" xfId="0" applyNumberFormat="1" applyFont="1" applyFill="1" applyBorder="1" applyAlignment="1" applyProtection="1">
      <alignment horizontal="right"/>
      <protection locked="0"/>
    </xf>
    <xf numFmtId="182" fontId="21" fillId="26" borderId="0" xfId="0" applyNumberFormat="1" applyFont="1" applyFill="1" applyBorder="1" applyAlignment="1" applyProtection="1">
      <alignment horizontal="right"/>
      <protection locked="0"/>
    </xf>
    <xf numFmtId="182" fontId="21" fillId="26" borderId="134" xfId="0" applyNumberFormat="1" applyFont="1" applyFill="1" applyBorder="1" applyAlignment="1" applyProtection="1">
      <alignment horizontal="right"/>
      <protection locked="0"/>
    </xf>
    <xf numFmtId="0" fontId="21" fillId="0" borderId="0" xfId="0" applyNumberFormat="1" applyFont="1" applyAlignment="1" applyProtection="1">
      <alignment horizontal="left" wrapText="1"/>
    </xf>
    <xf numFmtId="180" fontId="21" fillId="0" borderId="135" xfId="0" applyNumberFormat="1" applyFont="1" applyBorder="1" applyAlignment="1" applyProtection="1"/>
    <xf numFmtId="0" fontId="0" fillId="0" borderId="135" xfId="0" applyFont="1" applyBorder="1" applyAlignment="1"/>
    <xf numFmtId="0" fontId="21" fillId="0" borderId="0" xfId="0" applyNumberFormat="1" applyFont="1" applyAlignment="1" applyProtection="1">
      <alignment horizontal="left" vertical="top" wrapText="1"/>
    </xf>
    <xf numFmtId="0" fontId="33" fillId="0" borderId="0" xfId="0" applyNumberFormat="1" applyFont="1" applyAlignment="1" applyProtection="1">
      <alignment horizontal="center" vertical="center"/>
    </xf>
    <xf numFmtId="0" fontId="23" fillId="0" borderId="0" xfId="0" applyNumberFormat="1" applyFont="1" applyAlignment="1" applyProtection="1">
      <alignment horizontal="center" vertical="center"/>
    </xf>
    <xf numFmtId="0" fontId="86" fillId="27" borderId="0" xfId="0" applyNumberFormat="1" applyFont="1" applyFill="1" applyBorder="1" applyAlignment="1" applyProtection="1">
      <alignment horizontal="center" vertical="center"/>
    </xf>
    <xf numFmtId="0" fontId="28" fillId="27" borderId="0" xfId="0" applyFont="1" applyFill="1" applyBorder="1" applyAlignment="1">
      <alignment horizontal="center" vertical="center"/>
    </xf>
    <xf numFmtId="0" fontId="46" fillId="0" borderId="20" xfId="0" applyNumberFormat="1" applyFont="1" applyBorder="1" applyAlignment="1" applyProtection="1">
      <alignment vertical="center" wrapText="1"/>
      <protection locked="0"/>
    </xf>
    <xf numFmtId="0" fontId="47" fillId="0" borderId="20" xfId="0" applyFont="1" applyBorder="1" applyAlignment="1">
      <alignment vertical="center" wrapText="1"/>
    </xf>
    <xf numFmtId="0" fontId="0" fillId="0" borderId="0" xfId="0" applyAlignment="1">
      <alignment vertical="center" wrapText="1"/>
    </xf>
    <xf numFmtId="0" fontId="30" fillId="0" borderId="0" xfId="0" applyNumberFormat="1" applyFont="1" applyAlignment="1" applyProtection="1">
      <alignment horizontal="center" vertical="center"/>
    </xf>
    <xf numFmtId="182" fontId="64" fillId="27" borderId="152" xfId="0" applyNumberFormat="1" applyFont="1" applyFill="1" applyBorder="1" applyAlignment="1" applyProtection="1">
      <alignment shrinkToFit="1"/>
    </xf>
    <xf numFmtId="182" fontId="64" fillId="27" borderId="153" xfId="0" applyNumberFormat="1" applyFont="1" applyFill="1" applyBorder="1" applyAlignment="1" applyProtection="1">
      <alignment shrinkToFit="1"/>
    </xf>
    <xf numFmtId="0" fontId="67" fillId="27" borderId="147" xfId="0" applyNumberFormat="1" applyFont="1" applyFill="1" applyBorder="1" applyAlignment="1" applyProtection="1">
      <alignment horizontal="center" vertical="center" wrapText="1"/>
    </xf>
    <xf numFmtId="0" fontId="73" fillId="27" borderId="147" xfId="0" applyFont="1" applyFill="1" applyBorder="1" applyAlignment="1">
      <alignment horizontal="center" vertical="center"/>
    </xf>
    <xf numFmtId="0" fontId="84" fillId="27" borderId="147" xfId="0" applyNumberFormat="1" applyFont="1" applyFill="1" applyBorder="1" applyAlignment="1" applyProtection="1">
      <alignment vertical="center" wrapText="1"/>
    </xf>
    <xf numFmtId="0" fontId="85" fillId="27" borderId="147" xfId="0" applyFont="1" applyFill="1" applyBorder="1" applyAlignment="1">
      <alignment vertical="center"/>
    </xf>
    <xf numFmtId="0" fontId="45" fillId="0" borderId="25" xfId="0" applyFont="1" applyBorder="1" applyAlignment="1">
      <alignment horizontal="center" vertical="center"/>
    </xf>
    <xf numFmtId="0" fontId="45" fillId="0" borderId="69" xfId="0" applyFont="1" applyBorder="1" applyAlignment="1">
      <alignment horizontal="center" vertical="center"/>
    </xf>
    <xf numFmtId="179" fontId="45" fillId="0" borderId="144" xfId="0" applyNumberFormat="1" applyFont="1" applyFill="1" applyBorder="1" applyAlignment="1" applyProtection="1">
      <alignment horizontal="right" vertical="center"/>
      <protection locked="0"/>
    </xf>
    <xf numFmtId="179" fontId="45" fillId="0" borderId="123" xfId="0" applyNumberFormat="1" applyFont="1" applyFill="1" applyBorder="1" applyAlignment="1" applyProtection="1">
      <alignment horizontal="right" vertical="center"/>
      <protection locked="0"/>
    </xf>
    <xf numFmtId="179" fontId="45" fillId="0" borderId="121" xfId="0" applyNumberFormat="1" applyFont="1" applyFill="1" applyBorder="1" applyAlignment="1" applyProtection="1">
      <alignment horizontal="right" vertical="center"/>
      <protection locked="0"/>
    </xf>
    <xf numFmtId="179" fontId="45" fillId="0" borderId="49" xfId="0" applyNumberFormat="1" applyFont="1" applyFill="1" applyBorder="1" applyAlignment="1" applyProtection="1">
      <alignment horizontal="right" vertical="center"/>
      <protection locked="0"/>
    </xf>
    <xf numFmtId="182" fontId="64" fillId="27" borderId="147" xfId="0" applyNumberFormat="1" applyFont="1" applyFill="1" applyBorder="1" applyAlignment="1" applyProtection="1">
      <alignment shrinkToFit="1"/>
    </xf>
    <xf numFmtId="0" fontId="73" fillId="27" borderId="147" xfId="0" applyFont="1" applyFill="1" applyBorder="1" applyAlignment="1">
      <alignment shrinkToFit="1"/>
    </xf>
    <xf numFmtId="0" fontId="23" fillId="27" borderId="0" xfId="0" applyFont="1" applyFill="1" applyAlignment="1" applyProtection="1">
      <alignment horizontal="center" vertical="center"/>
      <protection locked="0"/>
    </xf>
    <xf numFmtId="0" fontId="67" fillId="27" borderId="152" xfId="0" applyNumberFormat="1" applyFont="1" applyFill="1" applyBorder="1" applyAlignment="1" applyProtection="1">
      <alignment horizontal="center" vertical="center" wrapText="1"/>
    </xf>
    <xf numFmtId="0" fontId="67" fillId="27" borderId="153" xfId="0" applyNumberFormat="1" applyFont="1" applyFill="1" applyBorder="1" applyAlignment="1" applyProtection="1">
      <alignment horizontal="center" vertical="center" wrapText="1"/>
    </xf>
    <xf numFmtId="0" fontId="67" fillId="27" borderId="152" xfId="0" applyNumberFormat="1" applyFont="1" applyFill="1" applyBorder="1" applyAlignment="1" applyProtection="1">
      <alignment vertical="center" wrapText="1"/>
    </xf>
    <xf numFmtId="0" fontId="67" fillId="27" borderId="153" xfId="0" applyNumberFormat="1" applyFont="1" applyFill="1" applyBorder="1" applyAlignment="1" applyProtection="1">
      <alignment vertical="center" wrapText="1"/>
    </xf>
    <xf numFmtId="0" fontId="71" fillId="26" borderId="19" xfId="0" applyFont="1" applyFill="1" applyBorder="1" applyAlignment="1" applyProtection="1">
      <alignment horizontal="center" vertical="center" shrinkToFit="1"/>
      <protection locked="0"/>
    </xf>
    <xf numFmtId="0" fontId="71" fillId="26" borderId="21" xfId="0" applyFont="1" applyFill="1" applyBorder="1" applyAlignment="1" applyProtection="1">
      <alignment horizontal="center" vertical="center" shrinkToFit="1"/>
      <protection locked="0"/>
    </xf>
    <xf numFmtId="179" fontId="71" fillId="26" borderId="66" xfId="0" applyNumberFormat="1" applyFont="1" applyFill="1" applyBorder="1" applyAlignment="1" applyProtection="1">
      <alignment horizontal="right" vertical="center"/>
      <protection locked="0"/>
    </xf>
    <xf numFmtId="179" fontId="71" fillId="26" borderId="0" xfId="0" applyNumberFormat="1" applyFont="1" applyFill="1" applyBorder="1" applyAlignment="1" applyProtection="1">
      <alignment horizontal="right" vertical="center"/>
      <protection locked="0"/>
    </xf>
    <xf numFmtId="179" fontId="71" fillId="26" borderId="21" xfId="0" applyNumberFormat="1" applyFont="1" applyFill="1" applyBorder="1" applyAlignment="1" applyProtection="1">
      <alignment horizontal="right" vertical="center"/>
      <protection locked="0"/>
    </xf>
    <xf numFmtId="179" fontId="71" fillId="0" borderId="66" xfId="0" applyNumberFormat="1" applyFont="1" applyFill="1" applyBorder="1" applyAlignment="1" applyProtection="1">
      <alignment horizontal="right" vertical="center"/>
      <protection locked="0"/>
    </xf>
    <xf numFmtId="179" fontId="71" fillId="0" borderId="70" xfId="0" applyNumberFormat="1" applyFont="1" applyFill="1" applyBorder="1" applyAlignment="1" applyProtection="1">
      <alignment horizontal="right" vertical="center"/>
      <protection locked="0"/>
    </xf>
    <xf numFmtId="179" fontId="71" fillId="0" borderId="58" xfId="0" applyNumberFormat="1" applyFont="1" applyFill="1" applyBorder="1" applyAlignment="1" applyProtection="1">
      <alignment horizontal="right" vertical="center"/>
      <protection locked="0"/>
    </xf>
    <xf numFmtId="179" fontId="71" fillId="0" borderId="114" xfId="0" applyNumberFormat="1" applyFont="1" applyFill="1" applyBorder="1" applyAlignment="1" applyProtection="1">
      <alignment horizontal="right" vertical="center"/>
      <protection locked="0"/>
    </xf>
    <xf numFmtId="0" fontId="71" fillId="0" borderId="23" xfId="0" applyFont="1" applyBorder="1" applyAlignment="1">
      <alignment horizontal="center" vertical="center"/>
    </xf>
    <xf numFmtId="0" fontId="71" fillId="0" borderId="145" xfId="0" applyFont="1" applyBorder="1" applyAlignment="1">
      <alignment horizontal="center" vertical="center"/>
    </xf>
    <xf numFmtId="0" fontId="71" fillId="0" borderId="143" xfId="0" applyFont="1" applyBorder="1" applyAlignment="1">
      <alignment horizontal="center" vertical="center"/>
    </xf>
    <xf numFmtId="0" fontId="80" fillId="0" borderId="0" xfId="0" applyFont="1" applyBorder="1" applyAlignment="1">
      <alignment horizontal="center" vertical="center"/>
    </xf>
    <xf numFmtId="0" fontId="81" fillId="0" borderId="0" xfId="0" applyFont="1" applyAlignment="1">
      <alignment horizontal="left" vertical="center"/>
    </xf>
    <xf numFmtId="0" fontId="82" fillId="0" borderId="0" xfId="0" applyFont="1" applyAlignment="1">
      <alignment vertical="center" wrapText="1"/>
    </xf>
    <xf numFmtId="0" fontId="80" fillId="0" borderId="0" xfId="0" applyFont="1" applyAlignment="1">
      <alignment horizontal="center" vertical="center"/>
    </xf>
    <xf numFmtId="179" fontId="71" fillId="26" borderId="127" xfId="0" applyNumberFormat="1" applyFont="1" applyFill="1" applyBorder="1" applyAlignment="1" applyProtection="1">
      <alignment horizontal="right" vertical="center"/>
      <protection locked="0"/>
    </xf>
    <xf numFmtId="179" fontId="71" fillId="26" borderId="129" xfId="0" applyNumberFormat="1" applyFont="1" applyFill="1" applyBorder="1" applyAlignment="1" applyProtection="1">
      <alignment horizontal="right" vertical="center"/>
      <protection locked="0"/>
    </xf>
    <xf numFmtId="179" fontId="71" fillId="26" borderId="58" xfId="0" applyNumberFormat="1" applyFont="1" applyFill="1" applyBorder="1" applyAlignment="1" applyProtection="1">
      <alignment horizontal="right" vertical="center"/>
      <protection locked="0"/>
    </xf>
    <xf numFmtId="179" fontId="71" fillId="26" borderId="59" xfId="0" applyNumberFormat="1" applyFont="1" applyFill="1" applyBorder="1" applyAlignment="1" applyProtection="1">
      <alignment horizontal="right" vertical="center"/>
      <protection locked="0"/>
    </xf>
    <xf numFmtId="179" fontId="71" fillId="26" borderId="144" xfId="0" applyNumberFormat="1" applyFont="1" applyFill="1" applyBorder="1" applyAlignment="1" applyProtection="1">
      <alignment horizontal="right" vertical="center"/>
      <protection locked="0"/>
    </xf>
    <xf numFmtId="179" fontId="71" fillId="26" borderId="121" xfId="0" applyNumberFormat="1" applyFont="1" applyFill="1" applyBorder="1" applyAlignment="1" applyProtection="1">
      <alignment horizontal="right" vertical="center"/>
      <protection locked="0"/>
    </xf>
    <xf numFmtId="0" fontId="83" fillId="0" borderId="0" xfId="0" applyFont="1" applyAlignment="1">
      <alignment horizontal="center" vertical="center"/>
    </xf>
    <xf numFmtId="0" fontId="45" fillId="0" borderId="127" xfId="0" applyFont="1" applyBorder="1" applyAlignment="1">
      <alignment horizontal="center" vertical="center" justifyLastLine="1"/>
    </xf>
    <xf numFmtId="0" fontId="45" fillId="0" borderId="129" xfId="0" applyFont="1" applyBorder="1" applyAlignment="1">
      <alignment horizontal="center" vertical="center" justifyLastLine="1"/>
    </xf>
    <xf numFmtId="0" fontId="45" fillId="0" borderId="67" xfId="0" applyFont="1" applyBorder="1" applyAlignment="1">
      <alignment horizontal="distributed" vertical="center"/>
    </xf>
    <xf numFmtId="0" fontId="45" fillId="0" borderId="68" xfId="0" applyFont="1" applyBorder="1" applyAlignment="1">
      <alignment horizontal="distributed" vertical="center"/>
    </xf>
    <xf numFmtId="179" fontId="71" fillId="26" borderId="130" xfId="0" applyNumberFormat="1" applyFont="1" applyFill="1" applyBorder="1" applyAlignment="1" applyProtection="1">
      <alignment horizontal="right" vertical="center"/>
      <protection locked="0"/>
    </xf>
    <xf numFmtId="179" fontId="71" fillId="26" borderId="131" xfId="0" applyNumberFormat="1" applyFont="1" applyFill="1" applyBorder="1" applyAlignment="1" applyProtection="1">
      <alignment horizontal="right" vertical="center"/>
      <protection locked="0"/>
    </xf>
    <xf numFmtId="0" fontId="72" fillId="27" borderId="154" xfId="0" applyNumberFormat="1" applyFont="1" applyFill="1" applyBorder="1" applyAlignment="1" applyProtection="1">
      <alignment horizontal="center" vertical="center"/>
    </xf>
    <xf numFmtId="0" fontId="0" fillId="27" borderId="155" xfId="0" applyFill="1" applyBorder="1" applyAlignment="1">
      <alignment vertical="center"/>
    </xf>
    <xf numFmtId="0" fontId="0" fillId="27" borderId="156" xfId="0" applyFill="1" applyBorder="1" applyAlignment="1">
      <alignment horizontal="center" vertical="center"/>
    </xf>
    <xf numFmtId="0" fontId="0" fillId="27" borderId="157" xfId="0" applyFill="1" applyBorder="1" applyAlignment="1">
      <alignment vertical="center"/>
    </xf>
    <xf numFmtId="0" fontId="33" fillId="0" borderId="0" xfId="0" applyFont="1" applyAlignment="1">
      <alignment horizontal="center" vertical="center"/>
    </xf>
    <xf numFmtId="0" fontId="45" fillId="0" borderId="23" xfId="0" applyFont="1" applyBorder="1" applyAlignment="1">
      <alignment horizontal="center" vertical="center"/>
    </xf>
    <xf numFmtId="0" fontId="45" fillId="0" borderId="140" xfId="0" applyFont="1" applyBorder="1" applyAlignment="1">
      <alignment horizontal="center" vertical="center"/>
    </xf>
    <xf numFmtId="0" fontId="45" fillId="0" borderId="126" xfId="0" applyFont="1" applyBorder="1" applyAlignment="1">
      <alignment horizontal="distributed" vertical="center" justifyLastLine="1"/>
    </xf>
    <xf numFmtId="0" fontId="45" fillId="0" borderId="44" xfId="0" applyFont="1" applyBorder="1" applyAlignment="1">
      <alignment horizontal="distributed" vertical="center" justifyLastLine="1"/>
    </xf>
    <xf numFmtId="0" fontId="45" fillId="0" borderId="125" xfId="0" applyFont="1" applyBorder="1" applyAlignment="1">
      <alignment horizontal="distributed" vertical="center" justifyLastLine="1"/>
    </xf>
    <xf numFmtId="0" fontId="45" fillId="0" borderId="141" xfId="0" applyFont="1" applyBorder="1" applyAlignment="1">
      <alignment horizontal="distributed" vertical="center" wrapText="1"/>
    </xf>
    <xf numFmtId="0" fontId="45" fillId="0" borderId="142" xfId="0" applyFont="1" applyBorder="1" applyAlignment="1">
      <alignment horizontal="distributed" vertical="center" wrapText="1"/>
    </xf>
    <xf numFmtId="0" fontId="45" fillId="0" borderId="143" xfId="0" applyFont="1" applyBorder="1" applyAlignment="1">
      <alignment horizontal="center" vertical="center"/>
    </xf>
    <xf numFmtId="0" fontId="45" fillId="0" borderId="53" xfId="0" applyFont="1" applyBorder="1" applyAlignment="1">
      <alignment vertical="center"/>
    </xf>
    <xf numFmtId="0" fontId="2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49"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shrinkToFit="1"/>
      <protection locked="0"/>
    </xf>
    <xf numFmtId="0" fontId="21" fillId="0" borderId="6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0" fillId="0" borderId="0" xfId="0" applyFont="1">
      <alignment vertical="center"/>
    </xf>
    <xf numFmtId="0" fontId="0" fillId="0" borderId="21" xfId="0" applyFont="1" applyBorder="1">
      <alignment vertical="center"/>
    </xf>
    <xf numFmtId="0" fontId="21" fillId="0" borderId="0" xfId="0" applyFont="1" applyBorder="1" applyAlignment="1" applyProtection="1">
      <alignment horizontal="left" vertical="center" indent="1"/>
    </xf>
    <xf numFmtId="0" fontId="21" fillId="0" borderId="18" xfId="0" applyFont="1" applyBorder="1" applyAlignment="1" applyProtection="1">
      <alignment horizontal="center" vertical="center"/>
    </xf>
    <xf numFmtId="0" fontId="21" fillId="0" borderId="123" xfId="0" applyFont="1" applyBorder="1" applyAlignment="1" applyProtection="1">
      <alignment vertical="center" wrapText="1"/>
    </xf>
    <xf numFmtId="0" fontId="34" fillId="0" borderId="126"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34" fillId="0" borderId="125" xfId="0" applyFont="1" applyBorder="1" applyAlignment="1" applyProtection="1">
      <alignment horizontal="center" vertical="center" wrapText="1"/>
    </xf>
    <xf numFmtId="0" fontId="21" fillId="0" borderId="145" xfId="0" applyFont="1" applyBorder="1" applyAlignment="1" applyProtection="1">
      <alignment horizontal="center" vertical="center"/>
    </xf>
    <xf numFmtId="0" fontId="21" fillId="0" borderId="126"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45" xfId="0" applyFont="1" applyBorder="1" applyAlignment="1" applyProtection="1">
      <alignment horizontal="center" vertical="center"/>
    </xf>
    <xf numFmtId="0" fontId="21" fillId="0" borderId="58" xfId="0" applyFont="1" applyBorder="1" applyAlignment="1" applyProtection="1">
      <alignment horizontal="center" vertical="center" wrapText="1"/>
      <protection locked="0"/>
    </xf>
    <xf numFmtId="0" fontId="0" fillId="0" borderId="118" xfId="0" applyFont="1" applyBorder="1">
      <alignment vertical="center"/>
    </xf>
    <xf numFmtId="0" fontId="0" fillId="0" borderId="59" xfId="0" applyFont="1" applyBorder="1">
      <alignment vertical="center"/>
    </xf>
    <xf numFmtId="0" fontId="21" fillId="0" borderId="118"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114" xfId="0" applyFont="1" applyBorder="1" applyAlignment="1" applyProtection="1">
      <alignment horizontal="center" vertical="center" wrapText="1"/>
      <protection locked="0"/>
    </xf>
    <xf numFmtId="0" fontId="21" fillId="0" borderId="69" xfId="0" applyFont="1" applyBorder="1" applyAlignment="1" applyProtection="1">
      <alignment horizontal="center" vertical="center" wrapText="1"/>
      <protection locked="0"/>
    </xf>
    <xf numFmtId="0" fontId="21" fillId="0" borderId="146"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indent="1"/>
    </xf>
    <xf numFmtId="0" fontId="21" fillId="0" borderId="0" xfId="0" applyFont="1" applyBorder="1" applyAlignment="1" applyProtection="1">
      <alignment vertical="center" wrapText="1"/>
    </xf>
    <xf numFmtId="0" fontId="21" fillId="0" borderId="0" xfId="0" applyFont="1" applyBorder="1" applyAlignment="1" applyProtection="1">
      <alignment horizontal="left" vertical="center" wrapText="1"/>
    </xf>
    <xf numFmtId="0" fontId="31" fillId="0" borderId="0" xfId="0" applyFont="1" applyBorder="1" applyAlignment="1" applyProtection="1">
      <alignment horizontal="center" vertical="center" wrapText="1"/>
    </xf>
    <xf numFmtId="0" fontId="21" fillId="0" borderId="126"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21" fillId="0" borderId="0" xfId="0" applyFont="1" applyBorder="1" applyAlignment="1" applyProtection="1">
      <alignment horizontal="left" vertical="top"/>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right" vertical="top"/>
    </xf>
    <xf numFmtId="0" fontId="21" fillId="0" borderId="0" xfId="0" applyFont="1" applyBorder="1" applyAlignment="1" applyProtection="1">
      <alignment horizontal="left" vertical="center"/>
    </xf>
    <xf numFmtId="0" fontId="24" fillId="0" borderId="0"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0" xfId="0" applyFont="1" applyAlignment="1">
      <alignment horizontal="right" vertical="top"/>
    </xf>
    <xf numFmtId="0" fontId="89" fillId="0" borderId="20" xfId="0" applyFont="1" applyBorder="1" applyAlignment="1">
      <alignment horizontal="center" vertical="center" wrapText="1"/>
    </xf>
    <xf numFmtId="0" fontId="88" fillId="0" borderId="20" xfId="0" applyFont="1" applyBorder="1" applyAlignment="1">
      <alignment horizontal="center" vertical="center" wrapText="1"/>
    </xf>
    <xf numFmtId="0" fontId="23" fillId="0" borderId="120" xfId="0" applyFont="1" applyBorder="1" applyAlignment="1">
      <alignment horizontal="center" vertical="center" wrapText="1"/>
    </xf>
    <xf numFmtId="0" fontId="23" fillId="0" borderId="128" xfId="0" applyFont="1" applyBorder="1" applyAlignment="1">
      <alignment horizontal="center" vertical="center"/>
    </xf>
    <xf numFmtId="0" fontId="23" fillId="0" borderId="129" xfId="0" applyFont="1" applyBorder="1" applyAlignment="1">
      <alignment horizontal="center" vertical="center"/>
    </xf>
    <xf numFmtId="0" fontId="23" fillId="0" borderId="127"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29" xfId="0" applyFont="1" applyBorder="1" applyAlignment="1" applyProtection="1">
      <alignment horizontal="center" vertical="center" shrinkToFit="1"/>
      <protection locked="0"/>
    </xf>
    <xf numFmtId="58" fontId="23" fillId="0" borderId="128" xfId="0" applyNumberFormat="1"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120"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23" fillId="0" borderId="128" xfId="0" applyFont="1" applyBorder="1" applyAlignment="1" applyProtection="1">
      <alignment horizontal="left" vertical="center" shrinkToFit="1"/>
      <protection locked="0"/>
    </xf>
    <xf numFmtId="0" fontId="0" fillId="0" borderId="128" xfId="0" applyFont="1" applyBorder="1" applyProtection="1">
      <alignment vertical="center"/>
      <protection locked="0"/>
    </xf>
    <xf numFmtId="0" fontId="0" fillId="0" borderId="30" xfId="0" applyFont="1" applyBorder="1" applyProtection="1">
      <alignment vertical="center"/>
      <protection locked="0"/>
    </xf>
    <xf numFmtId="0" fontId="23" fillId="0" borderId="140" xfId="0" applyFont="1" applyBorder="1" applyAlignment="1">
      <alignment horizontal="center" vertical="center" wrapText="1"/>
    </xf>
    <xf numFmtId="0" fontId="0" fillId="0" borderId="51" xfId="0" applyFont="1" applyBorder="1" applyAlignment="1">
      <alignment horizontal="center" vertical="center"/>
    </xf>
    <xf numFmtId="0" fontId="0" fillId="0" borderId="140" xfId="0" applyFont="1" applyBorder="1" applyAlignment="1">
      <alignment horizontal="center" vertical="center"/>
    </xf>
    <xf numFmtId="0" fontId="23" fillId="0" borderId="51" xfId="0" applyFont="1" applyBorder="1" applyAlignment="1" applyProtection="1">
      <alignment horizontal="center" vertical="center"/>
      <protection locked="0"/>
    </xf>
    <xf numFmtId="0" fontId="0" fillId="0" borderId="53" xfId="0" applyFont="1" applyBorder="1" applyAlignment="1">
      <alignment horizontal="center" vertical="center"/>
    </xf>
    <xf numFmtId="0" fontId="23" fillId="0" borderId="117"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1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51" xfId="0" applyFont="1" applyBorder="1" applyProtection="1">
      <alignment vertical="center"/>
      <protection locked="0"/>
    </xf>
    <xf numFmtId="0" fontId="23" fillId="0" borderId="58" xfId="0" applyFont="1" applyBorder="1" applyAlignment="1" applyProtection="1">
      <alignment horizontal="center" vertical="center" shrinkToFit="1"/>
      <protection locked="0"/>
    </xf>
    <xf numFmtId="0" fontId="0" fillId="0" borderId="118"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6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23" fillId="0" borderId="51" xfId="0" applyFont="1" applyBorder="1" applyAlignment="1" applyProtection="1">
      <alignment horizontal="left" vertical="center" wrapText="1"/>
      <protection locked="0"/>
    </xf>
    <xf numFmtId="0" fontId="0" fillId="0" borderId="53" xfId="0" applyFont="1" applyBorder="1" applyProtection="1">
      <alignment vertical="center"/>
      <protection locked="0"/>
    </xf>
    <xf numFmtId="0" fontId="46" fillId="0" borderId="140" xfId="0" applyFont="1" applyBorder="1" applyProtection="1">
      <alignment vertical="center"/>
      <protection locked="0"/>
    </xf>
    <xf numFmtId="0" fontId="0" fillId="0" borderId="140" xfId="0" applyFont="1" applyBorder="1" applyProtection="1">
      <alignment vertical="center"/>
      <protection locked="0"/>
    </xf>
    <xf numFmtId="0" fontId="46" fillId="0" borderId="51" xfId="0" applyFont="1" applyBorder="1" applyAlignment="1" applyProtection="1">
      <alignment horizontal="center" vertical="center"/>
      <protection locked="0"/>
    </xf>
    <xf numFmtId="0" fontId="46" fillId="0" borderId="51" xfId="0" applyFont="1" applyBorder="1" applyAlignment="1" applyProtection="1">
      <alignment horizontal="left" vertical="center" wrapText="1"/>
      <protection locked="0"/>
    </xf>
    <xf numFmtId="0" fontId="46" fillId="0" borderId="158" xfId="0" applyFont="1" applyBorder="1" applyAlignment="1">
      <alignment horizontal="right" vertical="center"/>
    </xf>
    <xf numFmtId="0" fontId="46" fillId="0" borderId="123" xfId="0" applyFont="1" applyBorder="1" applyAlignment="1">
      <alignment horizontal="right" vertical="center"/>
    </xf>
    <xf numFmtId="0" fontId="91" fillId="0" borderId="0" xfId="0" applyFont="1" applyAlignment="1">
      <alignment horizontal="left" vertical="center"/>
    </xf>
    <xf numFmtId="0" fontId="92" fillId="0" borderId="0" xfId="0" applyFont="1" applyAlignment="1">
      <alignment horizontal="left" vertical="center" wrapText="1"/>
    </xf>
    <xf numFmtId="0" fontId="46" fillId="0" borderId="19" xfId="0" applyFont="1" applyBorder="1" applyAlignment="1">
      <alignment horizontal="left" vertical="center" indent="2"/>
    </xf>
    <xf numFmtId="0" fontId="46" fillId="0" borderId="0" xfId="0" applyFont="1" applyAlignment="1">
      <alignment horizontal="left" vertical="center" indent="2"/>
    </xf>
    <xf numFmtId="0" fontId="46" fillId="0" borderId="70" xfId="0" applyFont="1" applyBorder="1" applyAlignment="1">
      <alignment horizontal="left" vertical="center" indent="2"/>
    </xf>
    <xf numFmtId="0" fontId="46" fillId="0" borderId="19" xfId="0" applyFont="1" applyBorder="1" applyAlignment="1">
      <alignment horizontal="right" vertical="center"/>
    </xf>
    <xf numFmtId="0" fontId="46" fillId="0" borderId="0" xfId="0" applyFont="1" applyAlignment="1">
      <alignment horizontal="right" vertical="center"/>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2 3" xfId="88" xr:uid="{00000000-0005-0000-0000-000058000000}"/>
    <cellStyle name="標準 2 3 2" xfId="89" xr:uid="{00000000-0005-0000-0000-000059000000}"/>
    <cellStyle name="標準 3" xfId="90" xr:uid="{00000000-0005-0000-0000-00005A000000}"/>
    <cellStyle name="標準 4" xfId="91" xr:uid="{00000000-0005-0000-0000-00005B000000}"/>
    <cellStyle name="標準 4 2" xfId="92" xr:uid="{00000000-0005-0000-0000-00005C000000}"/>
    <cellStyle name="良い" xfId="93" builtinId="26" customBuiltin="1"/>
    <cellStyle name="良い 2" xfId="94" xr:uid="{00000000-0005-0000-0000-00005E000000}"/>
  </cellStyles>
  <dxfs count="17">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dxf>
    <dxf>
      <font>
        <color theme="0" tint="-0.34998626667073579"/>
      </font>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600075</xdr:colOff>
      <xdr:row>14</xdr:row>
      <xdr:rowOff>38100</xdr:rowOff>
    </xdr:from>
    <xdr:to>
      <xdr:col>5</xdr:col>
      <xdr:colOff>76200</xdr:colOff>
      <xdr:row>14</xdr:row>
      <xdr:rowOff>200025</xdr:rowOff>
    </xdr:to>
    <xdr:sp macro="" textlink="">
      <xdr:nvSpPr>
        <xdr:cNvPr id="1044" name="AutoShape 1">
          <a:extLst>
            <a:ext uri="{FF2B5EF4-FFF2-40B4-BE49-F238E27FC236}">
              <a16:creationId xmlns:a16="http://schemas.microsoft.com/office/drawing/2014/main" id="{00000000-0008-0000-0000-000014040000}"/>
            </a:ext>
          </a:extLst>
        </xdr:cNvPr>
        <xdr:cNvSpPr>
          <a:spLocks noChangeArrowheads="1"/>
        </xdr:cNvSpPr>
      </xdr:nvSpPr>
      <xdr:spPr bwMode="auto">
        <a:xfrm>
          <a:off x="1104900" y="2667000"/>
          <a:ext cx="8382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47625</xdr:rowOff>
    </xdr:from>
    <xdr:to>
      <xdr:col>18</xdr:col>
      <xdr:colOff>0</xdr:colOff>
      <xdr:row>31</xdr:row>
      <xdr:rowOff>47625</xdr:rowOff>
    </xdr:to>
    <xdr:sp macro="" textlink="">
      <xdr:nvSpPr>
        <xdr:cNvPr id="1045" name="Line 2">
          <a:extLst>
            <a:ext uri="{FF2B5EF4-FFF2-40B4-BE49-F238E27FC236}">
              <a16:creationId xmlns:a16="http://schemas.microsoft.com/office/drawing/2014/main" id="{00000000-0008-0000-0000-000015040000}"/>
            </a:ext>
          </a:extLst>
        </xdr:cNvPr>
        <xdr:cNvSpPr>
          <a:spLocks noChangeShapeType="1"/>
        </xdr:cNvSpPr>
      </xdr:nvSpPr>
      <xdr:spPr bwMode="auto">
        <a:xfrm>
          <a:off x="3171825" y="7419975"/>
          <a:ext cx="3419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85725</xdr:rowOff>
    </xdr:from>
    <xdr:to>
      <xdr:col>5</xdr:col>
      <xdr:colOff>276225</xdr:colOff>
      <xdr:row>27</xdr:row>
      <xdr:rowOff>342900</xdr:rowOff>
    </xdr:to>
    <xdr:sp macro="" textlink="">
      <xdr:nvSpPr>
        <xdr:cNvPr id="1046" name="AutoShape 3">
          <a:extLst>
            <a:ext uri="{FF2B5EF4-FFF2-40B4-BE49-F238E27FC236}">
              <a16:creationId xmlns:a16="http://schemas.microsoft.com/office/drawing/2014/main" id="{00000000-0008-0000-0000-000016040000}"/>
            </a:ext>
          </a:extLst>
        </xdr:cNvPr>
        <xdr:cNvSpPr>
          <a:spLocks noChangeArrowheads="1"/>
        </xdr:cNvSpPr>
      </xdr:nvSpPr>
      <xdr:spPr bwMode="auto">
        <a:xfrm>
          <a:off x="495300" y="6438900"/>
          <a:ext cx="16478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27</xdr:row>
      <xdr:rowOff>38100</xdr:rowOff>
    </xdr:from>
    <xdr:to>
      <xdr:col>5</xdr:col>
      <xdr:colOff>571500</xdr:colOff>
      <xdr:row>27</xdr:row>
      <xdr:rowOff>381000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95300" y="4505325"/>
          <a:ext cx="1876425" cy="3429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明朝"/>
              <a:ea typeface="ＭＳ 明朝"/>
            </a:rPr>
            <a:t>業務を執行する社員、取締役、</a:t>
          </a:r>
        </a:p>
        <a:p>
          <a:pPr algn="l" rtl="0">
            <a:lnSpc>
              <a:spcPts val="800"/>
            </a:lnSpc>
            <a:defRPr sz="1000"/>
          </a:pPr>
          <a:r>
            <a:rPr lang="ja-JP" altLang="en-US" sz="800" b="0" i="0" u="none" strike="noStrike" baseline="0">
              <a:solidFill>
                <a:srgbClr val="000000"/>
              </a:solidFill>
              <a:latin typeface="ＭＳ 明朝"/>
              <a:ea typeface="ＭＳ 明朝"/>
            </a:rPr>
            <a:t>執行役又はこれらに準ずる者</a:t>
          </a:r>
        </a:p>
      </xdr:txBody>
    </xdr:sp>
    <xdr:clientData/>
  </xdr:twoCellAnchor>
  <xdr:twoCellAnchor>
    <xdr:from>
      <xdr:col>6</xdr:col>
      <xdr:colOff>123825</xdr:colOff>
      <xdr:row>14</xdr:row>
      <xdr:rowOff>0</xdr:rowOff>
    </xdr:from>
    <xdr:to>
      <xdr:col>7</xdr:col>
      <xdr:colOff>0</xdr:colOff>
      <xdr:row>15</xdr:row>
      <xdr:rowOff>19050</xdr:rowOff>
    </xdr:to>
    <xdr:sp macro="" textlink="">
      <xdr:nvSpPr>
        <xdr:cNvPr id="1048" name="Oval 19">
          <a:extLst>
            <a:ext uri="{FF2B5EF4-FFF2-40B4-BE49-F238E27FC236}">
              <a16:creationId xmlns:a16="http://schemas.microsoft.com/office/drawing/2014/main" id="{00000000-0008-0000-0000-000018040000}"/>
            </a:ext>
          </a:extLst>
        </xdr:cNvPr>
        <xdr:cNvSpPr>
          <a:spLocks noChangeArrowheads="1"/>
        </xdr:cNvSpPr>
      </xdr:nvSpPr>
      <xdr:spPr bwMode="auto">
        <a:xfrm>
          <a:off x="2914650" y="2628900"/>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36304</xdr:colOff>
      <xdr:row>23</xdr:row>
      <xdr:rowOff>168519</xdr:rowOff>
    </xdr:from>
    <xdr:to>
      <xdr:col>16</xdr:col>
      <xdr:colOff>94919</xdr:colOff>
      <xdr:row>23</xdr:row>
      <xdr:rowOff>168519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244747" y="5433246"/>
          <a:ext cx="8552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36639</xdr:colOff>
      <xdr:row>23</xdr:row>
      <xdr:rowOff>205156</xdr:rowOff>
    </xdr:from>
    <xdr:to>
      <xdr:col>16</xdr:col>
      <xdr:colOff>95254</xdr:colOff>
      <xdr:row>23</xdr:row>
      <xdr:rowOff>205156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246081" y="5429252"/>
          <a:ext cx="8499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600075</xdr:colOff>
      <xdr:row>2</xdr:row>
      <xdr:rowOff>0</xdr:rowOff>
    </xdr:from>
    <xdr:to>
      <xdr:col>5</xdr:col>
      <xdr:colOff>85725</xdr:colOff>
      <xdr:row>2</xdr:row>
      <xdr:rowOff>0</xdr:rowOff>
    </xdr:to>
    <xdr:sp macro="" textlink="">
      <xdr:nvSpPr>
        <xdr:cNvPr id="27651" name="AutoShape 1">
          <a:extLst>
            <a:ext uri="{FF2B5EF4-FFF2-40B4-BE49-F238E27FC236}">
              <a16:creationId xmlns:a16="http://schemas.microsoft.com/office/drawing/2014/main" id="{00000000-0008-0000-0100-0000036C0000}"/>
            </a:ext>
          </a:extLst>
        </xdr:cNvPr>
        <xdr:cNvSpPr>
          <a:spLocks noChangeArrowheads="1"/>
        </xdr:cNvSpPr>
      </xdr:nvSpPr>
      <xdr:spPr bwMode="auto">
        <a:xfrm>
          <a:off x="1038225" y="723900"/>
          <a:ext cx="9429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14</xdr:row>
      <xdr:rowOff>0</xdr:rowOff>
    </xdr:from>
    <xdr:to>
      <xdr:col>5</xdr:col>
      <xdr:colOff>9525</xdr:colOff>
      <xdr:row>21</xdr:row>
      <xdr:rowOff>0</xdr:rowOff>
    </xdr:to>
    <xdr:sp macro="" textlink="">
      <xdr:nvSpPr>
        <xdr:cNvPr id="28685" name="Line 1">
          <a:extLst>
            <a:ext uri="{FF2B5EF4-FFF2-40B4-BE49-F238E27FC236}">
              <a16:creationId xmlns:a16="http://schemas.microsoft.com/office/drawing/2014/main" id="{00000000-0008-0000-0200-00000D700000}"/>
            </a:ext>
          </a:extLst>
        </xdr:cNvPr>
        <xdr:cNvSpPr>
          <a:spLocks noChangeShapeType="1"/>
        </xdr:cNvSpPr>
      </xdr:nvSpPr>
      <xdr:spPr bwMode="auto">
        <a:xfrm>
          <a:off x="3448050" y="2952750"/>
          <a:ext cx="0" cy="18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15</xdr:row>
      <xdr:rowOff>38100</xdr:rowOff>
    </xdr:from>
    <xdr:to>
      <xdr:col>2</xdr:col>
      <xdr:colOff>685800</xdr:colOff>
      <xdr:row>15</xdr:row>
      <xdr:rowOff>276225</xdr:rowOff>
    </xdr:to>
    <xdr:sp macro="" textlink="">
      <xdr:nvSpPr>
        <xdr:cNvPr id="28686" name="Oval 6">
          <a:extLst>
            <a:ext uri="{FF2B5EF4-FFF2-40B4-BE49-F238E27FC236}">
              <a16:creationId xmlns:a16="http://schemas.microsoft.com/office/drawing/2014/main" id="{00000000-0008-0000-0200-00000E700000}"/>
            </a:ext>
          </a:extLst>
        </xdr:cNvPr>
        <xdr:cNvSpPr>
          <a:spLocks noChangeArrowheads="1"/>
        </xdr:cNvSpPr>
      </xdr:nvSpPr>
      <xdr:spPr bwMode="auto">
        <a:xfrm>
          <a:off x="876300" y="314325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16</xdr:row>
      <xdr:rowOff>38100</xdr:rowOff>
    </xdr:from>
    <xdr:to>
      <xdr:col>2</xdr:col>
      <xdr:colOff>685800</xdr:colOff>
      <xdr:row>16</xdr:row>
      <xdr:rowOff>276225</xdr:rowOff>
    </xdr:to>
    <xdr:sp macro="" textlink="">
      <xdr:nvSpPr>
        <xdr:cNvPr id="28687" name="Oval 7">
          <a:extLst>
            <a:ext uri="{FF2B5EF4-FFF2-40B4-BE49-F238E27FC236}">
              <a16:creationId xmlns:a16="http://schemas.microsoft.com/office/drawing/2014/main" id="{00000000-0008-0000-0200-00000F700000}"/>
            </a:ext>
          </a:extLst>
        </xdr:cNvPr>
        <xdr:cNvSpPr>
          <a:spLocks noChangeArrowheads="1"/>
        </xdr:cNvSpPr>
      </xdr:nvSpPr>
      <xdr:spPr bwMode="auto">
        <a:xfrm>
          <a:off x="876300" y="34575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17</xdr:row>
      <xdr:rowOff>38100</xdr:rowOff>
    </xdr:from>
    <xdr:to>
      <xdr:col>2</xdr:col>
      <xdr:colOff>695325</xdr:colOff>
      <xdr:row>17</xdr:row>
      <xdr:rowOff>276225</xdr:rowOff>
    </xdr:to>
    <xdr:sp macro="" textlink="">
      <xdr:nvSpPr>
        <xdr:cNvPr id="28688" name="Oval 8">
          <a:extLst>
            <a:ext uri="{FF2B5EF4-FFF2-40B4-BE49-F238E27FC236}">
              <a16:creationId xmlns:a16="http://schemas.microsoft.com/office/drawing/2014/main" id="{00000000-0008-0000-0200-000010700000}"/>
            </a:ext>
          </a:extLst>
        </xdr:cNvPr>
        <xdr:cNvSpPr>
          <a:spLocks noChangeArrowheads="1"/>
        </xdr:cNvSpPr>
      </xdr:nvSpPr>
      <xdr:spPr bwMode="auto">
        <a:xfrm>
          <a:off x="885825" y="377190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419100</xdr:colOff>
      <xdr:row>18</xdr:row>
      <xdr:rowOff>57150</xdr:rowOff>
    </xdr:from>
    <xdr:to>
      <xdr:col>5</xdr:col>
      <xdr:colOff>628650</xdr:colOff>
      <xdr:row>18</xdr:row>
      <xdr:rowOff>295275</xdr:rowOff>
    </xdr:to>
    <xdr:sp macro="" textlink="">
      <xdr:nvSpPr>
        <xdr:cNvPr id="28689" name="Oval 9">
          <a:extLst>
            <a:ext uri="{FF2B5EF4-FFF2-40B4-BE49-F238E27FC236}">
              <a16:creationId xmlns:a16="http://schemas.microsoft.com/office/drawing/2014/main" id="{00000000-0008-0000-0200-000011700000}"/>
            </a:ext>
          </a:extLst>
        </xdr:cNvPr>
        <xdr:cNvSpPr>
          <a:spLocks noChangeArrowheads="1"/>
        </xdr:cNvSpPr>
      </xdr:nvSpPr>
      <xdr:spPr bwMode="auto">
        <a:xfrm>
          <a:off x="3857625" y="41052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9525</xdr:rowOff>
    </xdr:from>
    <xdr:to>
      <xdr:col>8</xdr:col>
      <xdr:colOff>0</xdr:colOff>
      <xdr:row>22</xdr:row>
      <xdr:rowOff>0</xdr:rowOff>
    </xdr:to>
    <xdr:sp macro="" textlink="">
      <xdr:nvSpPr>
        <xdr:cNvPr id="19464" name="Line 1">
          <a:extLst>
            <a:ext uri="{FF2B5EF4-FFF2-40B4-BE49-F238E27FC236}">
              <a16:creationId xmlns:a16="http://schemas.microsoft.com/office/drawing/2014/main" id="{00000000-0008-0000-0500-0000084C0000}"/>
            </a:ext>
          </a:extLst>
        </xdr:cNvPr>
        <xdr:cNvSpPr>
          <a:spLocks noChangeShapeType="1"/>
        </xdr:cNvSpPr>
      </xdr:nvSpPr>
      <xdr:spPr bwMode="auto">
        <a:xfrm>
          <a:off x="0" y="3590925"/>
          <a:ext cx="210502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15875</xdr:colOff>
      <xdr:row>36</xdr:row>
      <xdr:rowOff>0</xdr:rowOff>
    </xdr:from>
    <xdr:ext cx="365125" cy="27940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5" y="11830050"/>
          <a:ext cx="36512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10</xdr:row>
      <xdr:rowOff>76200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5325" y="1285875"/>
          <a:ext cx="48387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5</xdr:row>
      <xdr:rowOff>180975</xdr:rowOff>
    </xdr:from>
    <xdr:to>
      <xdr:col>1</xdr:col>
      <xdr:colOff>1828800</xdr:colOff>
      <xdr:row>5</xdr:row>
      <xdr:rowOff>180975</xdr:rowOff>
    </xdr:to>
    <xdr:sp macro="" textlink="">
      <xdr:nvSpPr>
        <xdr:cNvPr id="20487" name="Line 5">
          <a:extLst>
            <a:ext uri="{FF2B5EF4-FFF2-40B4-BE49-F238E27FC236}">
              <a16:creationId xmlns:a16="http://schemas.microsoft.com/office/drawing/2014/main" id="{00000000-0008-0000-0B00-000007500000}"/>
            </a:ext>
          </a:extLst>
        </xdr:cNvPr>
        <xdr:cNvSpPr>
          <a:spLocks noChangeShapeType="1"/>
        </xdr:cNvSpPr>
      </xdr:nvSpPr>
      <xdr:spPr bwMode="auto">
        <a:xfrm flipV="1">
          <a:off x="133350" y="26098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5</xdr:row>
      <xdr:rowOff>219075</xdr:rowOff>
    </xdr:from>
    <xdr:to>
      <xdr:col>1</xdr:col>
      <xdr:colOff>1828800</xdr:colOff>
      <xdr:row>5</xdr:row>
      <xdr:rowOff>219075</xdr:rowOff>
    </xdr:to>
    <xdr:sp macro="" textlink="">
      <xdr:nvSpPr>
        <xdr:cNvPr id="20488" name="Line 6">
          <a:extLst>
            <a:ext uri="{FF2B5EF4-FFF2-40B4-BE49-F238E27FC236}">
              <a16:creationId xmlns:a16="http://schemas.microsoft.com/office/drawing/2014/main" id="{00000000-0008-0000-0B00-000008500000}"/>
            </a:ext>
          </a:extLst>
        </xdr:cNvPr>
        <xdr:cNvSpPr>
          <a:spLocks noChangeShapeType="1"/>
        </xdr:cNvSpPr>
      </xdr:nvSpPr>
      <xdr:spPr bwMode="auto">
        <a:xfrm flipV="1">
          <a:off x="133350" y="26479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1519" name="AutoShape 1">
          <a:extLst>
            <a:ext uri="{FF2B5EF4-FFF2-40B4-BE49-F238E27FC236}">
              <a16:creationId xmlns:a16="http://schemas.microsoft.com/office/drawing/2014/main" id="{00000000-0008-0000-0C00-00000F54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520" name="AutoShape 2">
          <a:extLst>
            <a:ext uri="{FF2B5EF4-FFF2-40B4-BE49-F238E27FC236}">
              <a16:creationId xmlns:a16="http://schemas.microsoft.com/office/drawing/2014/main" id="{00000000-0008-0000-0C00-000010540000}"/>
            </a:ext>
          </a:extLst>
        </xdr:cNvPr>
        <xdr:cNvSpPr>
          <a:spLocks noChangeArrowheads="1"/>
        </xdr:cNvSpPr>
      </xdr:nvSpPr>
      <xdr:spPr bwMode="auto">
        <a:xfrm>
          <a:off x="64103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1" name="AutoShape 3">
          <a:extLst>
            <a:ext uri="{FF2B5EF4-FFF2-40B4-BE49-F238E27FC236}">
              <a16:creationId xmlns:a16="http://schemas.microsoft.com/office/drawing/2014/main" id="{00000000-0008-0000-0C00-000011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2" name="AutoShape 4">
          <a:extLst>
            <a:ext uri="{FF2B5EF4-FFF2-40B4-BE49-F238E27FC236}">
              <a16:creationId xmlns:a16="http://schemas.microsoft.com/office/drawing/2014/main" id="{00000000-0008-0000-0C00-000012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3" name="AutoShape 5">
          <a:extLst>
            <a:ext uri="{FF2B5EF4-FFF2-40B4-BE49-F238E27FC236}">
              <a16:creationId xmlns:a16="http://schemas.microsoft.com/office/drawing/2014/main" id="{00000000-0008-0000-0C00-000013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4" name="AutoShape 6">
          <a:extLst>
            <a:ext uri="{FF2B5EF4-FFF2-40B4-BE49-F238E27FC236}">
              <a16:creationId xmlns:a16="http://schemas.microsoft.com/office/drawing/2014/main" id="{00000000-0008-0000-0C00-000014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5" name="AutoShape 7">
          <a:extLst>
            <a:ext uri="{FF2B5EF4-FFF2-40B4-BE49-F238E27FC236}">
              <a16:creationId xmlns:a16="http://schemas.microsoft.com/office/drawing/2014/main" id="{00000000-0008-0000-0C00-000015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6" name="AutoShape 8">
          <a:extLst>
            <a:ext uri="{FF2B5EF4-FFF2-40B4-BE49-F238E27FC236}">
              <a16:creationId xmlns:a16="http://schemas.microsoft.com/office/drawing/2014/main" id="{00000000-0008-0000-0C00-000016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1527" name="AutoShape 9">
          <a:extLst>
            <a:ext uri="{FF2B5EF4-FFF2-40B4-BE49-F238E27FC236}">
              <a16:creationId xmlns:a16="http://schemas.microsoft.com/office/drawing/2014/main" id="{00000000-0008-0000-0C00-000017540000}"/>
            </a:ext>
          </a:extLst>
        </xdr:cNvPr>
        <xdr:cNvSpPr>
          <a:spLocks noChangeArrowheads="1"/>
        </xdr:cNvSpPr>
      </xdr:nvSpPr>
      <xdr:spPr bwMode="auto">
        <a:xfrm>
          <a:off x="62960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8031</xdr:colOff>
      <xdr:row>4</xdr:row>
      <xdr:rowOff>282760</xdr:rowOff>
    </xdr:from>
    <xdr:to>
      <xdr:col>21</xdr:col>
      <xdr:colOff>560294</xdr:colOff>
      <xdr:row>6</xdr:row>
      <xdr:rowOff>190312</xdr:rowOff>
    </xdr:to>
    <xdr:sp macro="" textlink="">
      <xdr:nvSpPr>
        <xdr:cNvPr id="2" name="AutoShape 39">
          <a:extLst>
            <a:ext uri="{FF2B5EF4-FFF2-40B4-BE49-F238E27FC236}">
              <a16:creationId xmlns:a16="http://schemas.microsoft.com/office/drawing/2014/main" id="{2A3603A0-126A-4E9F-B9EB-FB11CF0B4790}"/>
            </a:ext>
          </a:extLst>
        </xdr:cNvPr>
        <xdr:cNvSpPr>
          <a:spLocks/>
        </xdr:cNvSpPr>
      </xdr:nvSpPr>
      <xdr:spPr bwMode="auto">
        <a:xfrm>
          <a:off x="6160060" y="1235260"/>
          <a:ext cx="1762499" cy="647140"/>
        </a:xfrm>
        <a:prstGeom prst="borderCallout2">
          <a:avLst>
            <a:gd name="adj1" fmla="val 40000"/>
            <a:gd name="adj2" fmla="val -1208"/>
            <a:gd name="adj3" fmla="val 40000"/>
            <a:gd name="adj4" fmla="val -95169"/>
            <a:gd name="adj5" fmla="val -59349"/>
            <a:gd name="adj6" fmla="val -1856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20491CC7-E4E6-438E-B513-8AABDA0DCE29}"/>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9D489113-8D59-43E2-80CE-6FD7CDE5F209}"/>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21</xdr:col>
      <xdr:colOff>560294</xdr:colOff>
      <xdr:row>12</xdr:row>
      <xdr:rowOff>64060</xdr:rowOff>
    </xdr:to>
    <xdr:sp macro="" textlink="">
      <xdr:nvSpPr>
        <xdr:cNvPr id="5" name="AutoShape 39">
          <a:extLst>
            <a:ext uri="{FF2B5EF4-FFF2-40B4-BE49-F238E27FC236}">
              <a16:creationId xmlns:a16="http://schemas.microsoft.com/office/drawing/2014/main" id="{EBB883B3-1EF0-4403-B17C-3E57040D3291}"/>
            </a:ext>
          </a:extLst>
        </xdr:cNvPr>
        <xdr:cNvSpPr>
          <a:spLocks/>
        </xdr:cNvSpPr>
      </xdr:nvSpPr>
      <xdr:spPr bwMode="auto">
        <a:xfrm>
          <a:off x="6152029" y="3361765"/>
          <a:ext cx="1770530" cy="613148"/>
        </a:xfrm>
        <a:prstGeom prst="borderCallout2">
          <a:avLst>
            <a:gd name="adj1" fmla="val 40000"/>
            <a:gd name="adj2" fmla="val -1208"/>
            <a:gd name="adj3" fmla="val 40000"/>
            <a:gd name="adj4" fmla="val -48111"/>
            <a:gd name="adj5" fmla="val -116689"/>
            <a:gd name="adj6" fmla="val -29672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19</xdr:col>
      <xdr:colOff>0</xdr:colOff>
      <xdr:row>19</xdr:row>
      <xdr:rowOff>295274</xdr:rowOff>
    </xdr:from>
    <xdr:to>
      <xdr:col>21</xdr:col>
      <xdr:colOff>571500</xdr:colOff>
      <xdr:row>21</xdr:row>
      <xdr:rowOff>104027</xdr:rowOff>
    </xdr:to>
    <xdr:sp macro="" textlink="">
      <xdr:nvSpPr>
        <xdr:cNvPr id="6" name="AutoShape 39">
          <a:extLst>
            <a:ext uri="{FF2B5EF4-FFF2-40B4-BE49-F238E27FC236}">
              <a16:creationId xmlns:a16="http://schemas.microsoft.com/office/drawing/2014/main" id="{A4843680-0A69-44E4-85B6-2BCE630692E0}"/>
            </a:ext>
          </a:extLst>
        </xdr:cNvPr>
        <xdr:cNvSpPr>
          <a:spLocks/>
        </xdr:cNvSpPr>
      </xdr:nvSpPr>
      <xdr:spPr bwMode="auto">
        <a:xfrm>
          <a:off x="6152029" y="6794686"/>
          <a:ext cx="1781736" cy="548341"/>
        </a:xfrm>
        <a:prstGeom prst="borderCallout2">
          <a:avLst>
            <a:gd name="adj1" fmla="val 23079"/>
            <a:gd name="adj2" fmla="val -1185"/>
            <a:gd name="adj3" fmla="val 23079"/>
            <a:gd name="adj4" fmla="val -120794"/>
            <a:gd name="adj5" fmla="val 152624"/>
            <a:gd name="adj6" fmla="val -21868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75078</xdr:colOff>
      <xdr:row>20</xdr:row>
      <xdr:rowOff>64248</xdr:rowOff>
    </xdr:from>
    <xdr:to>
      <xdr:col>15</xdr:col>
      <xdr:colOff>305733</xdr:colOff>
      <xdr:row>22</xdr:row>
      <xdr:rowOff>78441</xdr:rowOff>
    </xdr:to>
    <xdr:sp macro="" textlink="">
      <xdr:nvSpPr>
        <xdr:cNvPr id="7" name="Line 6">
          <a:extLst>
            <a:ext uri="{FF2B5EF4-FFF2-40B4-BE49-F238E27FC236}">
              <a16:creationId xmlns:a16="http://schemas.microsoft.com/office/drawing/2014/main" id="{82018876-16F5-4971-AAA2-CB9165EAF9DF}"/>
            </a:ext>
          </a:extLst>
        </xdr:cNvPr>
        <xdr:cNvSpPr>
          <a:spLocks noChangeShapeType="1"/>
        </xdr:cNvSpPr>
      </xdr:nvSpPr>
      <xdr:spPr bwMode="auto">
        <a:xfrm>
          <a:off x="4008343" y="6933454"/>
          <a:ext cx="522008" cy="753781"/>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8</xdr:row>
      <xdr:rowOff>123824</xdr:rowOff>
    </xdr:from>
    <xdr:to>
      <xdr:col>21</xdr:col>
      <xdr:colOff>563469</xdr:colOff>
      <xdr:row>9</xdr:row>
      <xdr:rowOff>56028</xdr:rowOff>
    </xdr:to>
    <xdr:sp macro="" textlink="">
      <xdr:nvSpPr>
        <xdr:cNvPr id="8" name="AutoShape 39">
          <a:extLst>
            <a:ext uri="{FF2B5EF4-FFF2-40B4-BE49-F238E27FC236}">
              <a16:creationId xmlns:a16="http://schemas.microsoft.com/office/drawing/2014/main" id="{806A5372-3C1D-4868-BFC4-86EC39DE337B}"/>
            </a:ext>
          </a:extLst>
        </xdr:cNvPr>
        <xdr:cNvSpPr>
          <a:spLocks/>
        </xdr:cNvSpPr>
      </xdr:nvSpPr>
      <xdr:spPr bwMode="auto">
        <a:xfrm>
          <a:off x="6152029" y="2555500"/>
          <a:ext cx="1773705" cy="301999"/>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8.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9.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AE70"/>
  <sheetViews>
    <sheetView tabSelected="1" view="pageBreakPreview" zoomScale="40" zoomScaleNormal="85" zoomScaleSheetLayoutView="40" workbookViewId="0">
      <selection activeCell="AE35" sqref="AE35"/>
    </sheetView>
  </sheetViews>
  <sheetFormatPr defaultColWidth="9" defaultRowHeight="13"/>
  <cols>
    <col min="1" max="1" width="1.6328125" style="4" customWidth="1"/>
    <col min="2" max="2" width="5" style="5" customWidth="1"/>
    <col min="3" max="3" width="8.90625" style="5" customWidth="1"/>
    <col min="4" max="4" width="6.6328125" style="5" customWidth="1"/>
    <col min="5" max="5" width="2.36328125" style="5" customWidth="1"/>
    <col min="6" max="6" width="12.08984375" style="5" customWidth="1"/>
    <col min="7" max="7" width="4.90625" style="5" customWidth="1"/>
    <col min="8" max="8" width="15.36328125" style="5" customWidth="1"/>
    <col min="9" max="9" width="4.453125" style="5" customWidth="1"/>
    <col min="10" max="16" width="2.6328125" style="5" customWidth="1"/>
    <col min="17" max="17" width="3" style="5" customWidth="1"/>
    <col min="18" max="18" width="3.7265625" style="5" customWidth="1"/>
    <col min="19" max="20" width="0.7265625" style="5" customWidth="1"/>
    <col min="21" max="25" width="8.6328125" style="5" customWidth="1"/>
    <col min="26" max="26" width="1.6328125" style="5" customWidth="1"/>
    <col min="27" max="31" width="9" style="5"/>
    <col min="32" max="33" width="9" style="5" customWidth="1"/>
    <col min="34" max="16384" width="9" style="5"/>
  </cols>
  <sheetData>
    <row r="12" spans="1:18" s="2" customFormat="1" ht="30" customHeight="1">
      <c r="A12" s="1"/>
      <c r="B12" s="380" t="s">
        <v>204</v>
      </c>
      <c r="C12" s="380"/>
      <c r="D12" s="380"/>
      <c r="E12" s="380"/>
      <c r="F12" s="380"/>
      <c r="G12" s="380"/>
      <c r="H12" s="381" t="s">
        <v>227</v>
      </c>
      <c r="I12" s="381"/>
      <c r="J12" s="381"/>
      <c r="K12" s="381"/>
      <c r="L12" s="381"/>
      <c r="M12" s="381"/>
      <c r="N12" s="381"/>
      <c r="O12" s="381"/>
      <c r="P12" s="381"/>
      <c r="Q12" s="381"/>
      <c r="R12" s="381"/>
    </row>
    <row r="13" spans="1:18" s="2" customFormat="1" ht="4.5" customHeight="1">
      <c r="A13" s="3"/>
      <c r="B13" s="309"/>
      <c r="C13" s="309"/>
      <c r="D13" s="309"/>
      <c r="E13" s="309"/>
      <c r="F13" s="309"/>
      <c r="G13" s="309"/>
      <c r="H13" s="309"/>
      <c r="I13" s="309"/>
      <c r="J13" s="309"/>
      <c r="K13" s="309"/>
      <c r="L13" s="309"/>
      <c r="M13" s="309"/>
      <c r="N13" s="309"/>
      <c r="O13" s="382" t="s">
        <v>179</v>
      </c>
      <c r="P13" s="383"/>
      <c r="Q13" s="309"/>
      <c r="R13" s="309"/>
    </row>
    <row r="14" spans="1:18" ht="24" customHeight="1">
      <c r="B14" s="386"/>
      <c r="C14" s="386"/>
      <c r="D14" s="386"/>
      <c r="E14" s="386"/>
      <c r="F14" s="386"/>
      <c r="G14" s="386"/>
      <c r="H14" s="386"/>
      <c r="I14" s="386"/>
      <c r="J14" s="386"/>
      <c r="K14" s="386"/>
      <c r="L14" s="386"/>
      <c r="M14" s="386"/>
      <c r="N14" s="386"/>
      <c r="O14" s="384"/>
      <c r="P14" s="385"/>
      <c r="Q14" s="309"/>
      <c r="R14" s="309"/>
    </row>
    <row r="15" spans="1:18" ht="18" customHeight="1">
      <c r="B15" s="372"/>
      <c r="C15" s="372"/>
      <c r="D15" s="373" t="s">
        <v>180</v>
      </c>
      <c r="E15" s="373"/>
      <c r="F15" s="374" t="s">
        <v>181</v>
      </c>
      <c r="G15" s="374"/>
      <c r="H15" s="374"/>
      <c r="I15" s="374"/>
      <c r="J15" s="374"/>
      <c r="K15" s="374"/>
      <c r="L15" s="374"/>
      <c r="M15" s="374"/>
      <c r="N15" s="374"/>
      <c r="O15" s="374"/>
      <c r="P15" s="374"/>
      <c r="Q15" s="374"/>
      <c r="R15" s="374"/>
    </row>
    <row r="16" spans="1:18" ht="36" customHeight="1" thickBot="1">
      <c r="B16" s="375" t="s">
        <v>182</v>
      </c>
      <c r="C16" s="375"/>
      <c r="D16" s="375"/>
      <c r="E16" s="375"/>
      <c r="F16" s="375"/>
      <c r="G16" s="375"/>
      <c r="H16" s="375"/>
      <c r="I16" s="375"/>
      <c r="J16" s="375"/>
      <c r="K16" s="375"/>
      <c r="L16" s="375"/>
      <c r="M16" s="375"/>
      <c r="N16" s="375"/>
      <c r="O16" s="375"/>
      <c r="P16" s="375"/>
      <c r="Q16" s="375"/>
      <c r="R16" s="375"/>
    </row>
    <row r="17" spans="1:22" s="2" customFormat="1" ht="24" customHeight="1">
      <c r="A17" s="3"/>
      <c r="B17" s="376" t="s">
        <v>183</v>
      </c>
      <c r="C17" s="377"/>
      <c r="D17" s="378" t="s">
        <v>184</v>
      </c>
      <c r="E17" s="379"/>
      <c r="F17" s="212"/>
      <c r="G17" s="59" t="s">
        <v>185</v>
      </c>
      <c r="H17" s="60" t="s">
        <v>186</v>
      </c>
      <c r="I17" s="378" t="s">
        <v>187</v>
      </c>
      <c r="J17" s="379"/>
      <c r="K17" s="212"/>
      <c r="L17" s="212" t="s">
        <v>188</v>
      </c>
      <c r="M17" s="212"/>
      <c r="N17" s="212" t="s">
        <v>189</v>
      </c>
      <c r="O17" s="212"/>
      <c r="P17" s="212" t="s">
        <v>190</v>
      </c>
      <c r="Q17" s="61" t="s">
        <v>191</v>
      </c>
      <c r="R17" s="62"/>
    </row>
    <row r="18" spans="1:22" s="2" customFormat="1" ht="30.75" customHeight="1">
      <c r="A18" s="3"/>
      <c r="B18" s="353" t="s">
        <v>0</v>
      </c>
      <c r="C18" s="354"/>
      <c r="D18" s="354"/>
      <c r="E18" s="354"/>
      <c r="F18" s="354"/>
      <c r="G18" s="354"/>
      <c r="H18" s="354"/>
      <c r="I18" s="354"/>
      <c r="J18" s="354"/>
      <c r="K18" s="354"/>
      <c r="L18" s="354"/>
      <c r="M18" s="354"/>
      <c r="N18" s="354"/>
      <c r="O18" s="354"/>
      <c r="P18" s="354"/>
      <c r="Q18" s="354"/>
      <c r="R18" s="355"/>
    </row>
    <row r="19" spans="1:22" s="2" customFormat="1" ht="18.75" customHeight="1">
      <c r="A19" s="3"/>
      <c r="B19" s="356"/>
      <c r="C19" s="357"/>
      <c r="D19" s="357"/>
      <c r="E19" s="357"/>
      <c r="F19" s="357"/>
      <c r="G19" s="357"/>
      <c r="H19" s="226"/>
      <c r="I19" s="358" t="s">
        <v>206</v>
      </c>
      <c r="J19" s="358"/>
      <c r="K19" s="247" t="s">
        <v>1</v>
      </c>
      <c r="L19" s="18" t="s">
        <v>188</v>
      </c>
      <c r="M19" s="247" t="s">
        <v>1</v>
      </c>
      <c r="N19" s="18" t="s">
        <v>189</v>
      </c>
      <c r="O19" s="247" t="s">
        <v>1</v>
      </c>
      <c r="P19" s="226" t="s">
        <v>190</v>
      </c>
      <c r="Q19" s="357"/>
      <c r="R19" s="359"/>
      <c r="U19" s="6"/>
      <c r="V19" s="6"/>
    </row>
    <row r="20" spans="1:22" s="2" customFormat="1" ht="24.75" customHeight="1">
      <c r="A20" s="3"/>
      <c r="B20" s="356"/>
      <c r="C20" s="357"/>
      <c r="D20" s="357"/>
      <c r="E20" s="357"/>
      <c r="F20" s="357"/>
      <c r="G20" s="357"/>
      <c r="H20" s="226"/>
      <c r="I20" s="360" t="s">
        <v>2</v>
      </c>
      <c r="J20" s="360"/>
      <c r="K20" s="360"/>
      <c r="L20" s="360"/>
      <c r="M20" s="360"/>
      <c r="N20" s="360"/>
      <c r="O20" s="360"/>
      <c r="P20" s="360"/>
      <c r="Q20" s="360"/>
      <c r="R20" s="361"/>
      <c r="U20" s="6"/>
      <c r="V20" s="6"/>
    </row>
    <row r="21" spans="1:22" s="2" customFormat="1" ht="24.75" customHeight="1">
      <c r="A21" s="3"/>
      <c r="B21" s="356"/>
      <c r="C21" s="357"/>
      <c r="D21" s="357"/>
      <c r="E21" s="357"/>
      <c r="F21" s="357"/>
      <c r="G21" s="357"/>
      <c r="H21" s="213" t="s">
        <v>3</v>
      </c>
      <c r="I21" s="362" t="s">
        <v>4</v>
      </c>
      <c r="J21" s="362"/>
      <c r="K21" s="362"/>
      <c r="L21" s="362"/>
      <c r="M21" s="362"/>
      <c r="N21" s="362"/>
      <c r="O21" s="362"/>
      <c r="P21" s="362"/>
      <c r="Q21" s="362"/>
      <c r="R21" s="272"/>
    </row>
    <row r="22" spans="1:22" s="2" customFormat="1" ht="24" customHeight="1">
      <c r="A22" s="3"/>
      <c r="B22" s="363" t="s">
        <v>5</v>
      </c>
      <c r="C22" s="364"/>
      <c r="D22" s="364"/>
      <c r="E22" s="364"/>
      <c r="F22" s="365" t="s">
        <v>6</v>
      </c>
      <c r="G22" s="365"/>
      <c r="H22" s="365"/>
      <c r="I22" s="365"/>
      <c r="J22" s="365"/>
      <c r="K22" s="365"/>
      <c r="L22" s="365"/>
      <c r="M22" s="365"/>
      <c r="N22" s="365"/>
      <c r="O22" s="365"/>
      <c r="P22" s="365"/>
      <c r="Q22" s="365"/>
      <c r="R22" s="366"/>
    </row>
    <row r="23" spans="1:22" s="2" customFormat="1" ht="5.25" customHeight="1">
      <c r="A23" s="3"/>
      <c r="B23" s="338"/>
      <c r="C23" s="339"/>
      <c r="D23" s="339"/>
      <c r="E23" s="339"/>
      <c r="F23" s="339"/>
      <c r="G23" s="339"/>
      <c r="H23" s="339"/>
      <c r="I23" s="339"/>
      <c r="J23" s="339"/>
      <c r="K23" s="339"/>
      <c r="L23" s="339"/>
      <c r="M23" s="339"/>
      <c r="N23" s="339"/>
      <c r="O23" s="339"/>
      <c r="P23" s="339"/>
      <c r="Q23" s="339"/>
      <c r="R23" s="367"/>
    </row>
    <row r="24" spans="1:22" s="2" customFormat="1" ht="27" customHeight="1">
      <c r="A24" s="3"/>
      <c r="B24" s="324" t="s">
        <v>7</v>
      </c>
      <c r="C24" s="325"/>
      <c r="D24" s="325"/>
      <c r="E24" s="325"/>
      <c r="F24" s="325"/>
      <c r="G24" s="326"/>
      <c r="H24" s="368" t="s">
        <v>8</v>
      </c>
      <c r="I24" s="369"/>
      <c r="J24" s="370"/>
      <c r="K24" s="368" t="s">
        <v>9</v>
      </c>
      <c r="L24" s="369"/>
      <c r="M24" s="369"/>
      <c r="N24" s="369"/>
      <c r="O24" s="369"/>
      <c r="P24" s="369"/>
      <c r="Q24" s="369"/>
      <c r="R24" s="371"/>
    </row>
    <row r="25" spans="1:22" s="2" customFormat="1" ht="12" customHeight="1">
      <c r="A25" s="3"/>
      <c r="B25" s="344" t="s">
        <v>10</v>
      </c>
      <c r="C25" s="345"/>
      <c r="D25" s="345"/>
      <c r="E25" s="349"/>
      <c r="F25" s="273" t="str">
        <f>PHONETIC(F26)</f>
        <v>　○○そくりょう　かぶしきがいしゃ</v>
      </c>
      <c r="G25" s="274"/>
      <c r="H25" s="274"/>
      <c r="I25" s="274"/>
      <c r="J25" s="274"/>
      <c r="K25" s="274"/>
      <c r="L25" s="274"/>
      <c r="M25" s="274"/>
      <c r="N25" s="274"/>
      <c r="O25" s="274"/>
      <c r="P25" s="274"/>
      <c r="Q25" s="274"/>
      <c r="R25" s="275"/>
    </row>
    <row r="26" spans="1:22" s="2" customFormat="1" ht="21.75" customHeight="1">
      <c r="A26" s="3"/>
      <c r="B26" s="338" t="s">
        <v>11</v>
      </c>
      <c r="C26" s="339"/>
      <c r="D26" s="339"/>
      <c r="E26" s="317"/>
      <c r="F26" s="350" t="s">
        <v>12</v>
      </c>
      <c r="G26" s="351"/>
      <c r="H26" s="351"/>
      <c r="I26" s="351"/>
      <c r="J26" s="351"/>
      <c r="K26" s="351"/>
      <c r="L26" s="351"/>
      <c r="M26" s="351"/>
      <c r="N26" s="351"/>
      <c r="O26" s="351"/>
      <c r="P26" s="351"/>
      <c r="Q26" s="351"/>
      <c r="R26" s="352"/>
    </row>
    <row r="27" spans="1:22" s="2" customFormat="1" ht="26.25" customHeight="1">
      <c r="A27" s="3"/>
      <c r="B27" s="324" t="s">
        <v>13</v>
      </c>
      <c r="C27" s="325"/>
      <c r="D27" s="325"/>
      <c r="E27" s="326"/>
      <c r="F27" s="327" t="s">
        <v>14</v>
      </c>
      <c r="G27" s="328"/>
      <c r="H27" s="328"/>
      <c r="I27" s="328"/>
      <c r="J27" s="328"/>
      <c r="K27" s="328"/>
      <c r="L27" s="328"/>
      <c r="M27" s="328"/>
      <c r="N27" s="328"/>
      <c r="O27" s="328"/>
      <c r="P27" s="328"/>
      <c r="Q27" s="328"/>
      <c r="R27" s="329"/>
    </row>
    <row r="28" spans="1:22" ht="33" customHeight="1">
      <c r="B28" s="227" t="s">
        <v>15</v>
      </c>
      <c r="C28" s="330"/>
      <c r="D28" s="330"/>
      <c r="E28" s="330"/>
      <c r="F28" s="7"/>
      <c r="G28" s="8" t="s">
        <v>16</v>
      </c>
      <c r="H28" s="331" t="s">
        <v>17</v>
      </c>
      <c r="I28" s="341" t="s">
        <v>18</v>
      </c>
      <c r="J28" s="342"/>
      <c r="K28" s="343"/>
      <c r="L28" s="343"/>
      <c r="M28" s="343"/>
      <c r="N28" s="343"/>
      <c r="O28" s="343"/>
      <c r="P28" s="343"/>
      <c r="Q28" s="343"/>
      <c r="R28" s="63" t="s">
        <v>19</v>
      </c>
    </row>
    <row r="29" spans="1:22" ht="12" customHeight="1">
      <c r="B29" s="344" t="s">
        <v>10</v>
      </c>
      <c r="C29" s="345"/>
      <c r="D29" s="345"/>
      <c r="E29" s="346"/>
      <c r="F29" s="314" t="s">
        <v>20</v>
      </c>
      <c r="G29" s="315"/>
      <c r="H29" s="332"/>
      <c r="I29" s="318" t="s">
        <v>187</v>
      </c>
      <c r="J29" s="319"/>
      <c r="K29" s="322"/>
      <c r="L29" s="347" t="s">
        <v>188</v>
      </c>
      <c r="M29" s="322"/>
      <c r="N29" s="347" t="s">
        <v>189</v>
      </c>
      <c r="O29" s="322"/>
      <c r="P29" s="334" t="s">
        <v>21</v>
      </c>
      <c r="Q29" s="334"/>
      <c r="R29" s="335"/>
    </row>
    <row r="30" spans="1:22" ht="23.25" customHeight="1">
      <c r="B30" s="338" t="s">
        <v>22</v>
      </c>
      <c r="C30" s="339"/>
      <c r="D30" s="339"/>
      <c r="E30" s="340"/>
      <c r="F30" s="316"/>
      <c r="G30" s="317"/>
      <c r="H30" s="333"/>
      <c r="I30" s="320"/>
      <c r="J30" s="321"/>
      <c r="K30" s="323"/>
      <c r="L30" s="348"/>
      <c r="M30" s="323"/>
      <c r="N30" s="348"/>
      <c r="O30" s="323"/>
      <c r="P30" s="336"/>
      <c r="Q30" s="336"/>
      <c r="R30" s="337"/>
    </row>
    <row r="31" spans="1:22" ht="12" customHeight="1">
      <c r="B31" s="293" t="s">
        <v>23</v>
      </c>
      <c r="C31" s="294"/>
      <c r="D31" s="294"/>
      <c r="E31" s="295"/>
      <c r="F31" s="296" t="s">
        <v>24</v>
      </c>
      <c r="G31" s="297"/>
      <c r="H31" s="311" t="s">
        <v>149</v>
      </c>
      <c r="I31" s="312"/>
      <c r="J31" s="312"/>
      <c r="K31" s="312"/>
      <c r="L31" s="312"/>
      <c r="M31" s="312"/>
      <c r="N31" s="312"/>
      <c r="O31" s="312"/>
      <c r="P31" s="312"/>
      <c r="Q31" s="312"/>
      <c r="R31" s="313"/>
    </row>
    <row r="32" spans="1:22" ht="23.25" customHeight="1">
      <c r="B32" s="305" t="s">
        <v>23</v>
      </c>
      <c r="C32" s="306"/>
      <c r="D32" s="306"/>
      <c r="E32" s="307"/>
      <c r="F32" s="303"/>
      <c r="G32" s="304"/>
      <c r="H32" s="308"/>
      <c r="I32" s="309"/>
      <c r="J32" s="309"/>
      <c r="K32" s="309"/>
      <c r="L32" s="309"/>
      <c r="M32" s="309"/>
      <c r="N32" s="309"/>
      <c r="O32" s="309"/>
      <c r="P32" s="309"/>
      <c r="Q32" s="309"/>
      <c r="R32" s="310"/>
    </row>
    <row r="33" spans="2:18" ht="12" customHeight="1">
      <c r="B33" s="293" t="s">
        <v>25</v>
      </c>
      <c r="C33" s="294"/>
      <c r="D33" s="294"/>
      <c r="E33" s="295"/>
      <c r="F33" s="296" t="s">
        <v>26</v>
      </c>
      <c r="G33" s="297"/>
      <c r="H33" s="308" t="s">
        <v>27</v>
      </c>
      <c r="I33" s="309"/>
      <c r="J33" s="309"/>
      <c r="K33" s="309"/>
      <c r="L33" s="309"/>
      <c r="M33" s="309"/>
      <c r="N33" s="309"/>
      <c r="O33" s="309"/>
      <c r="P33" s="309"/>
      <c r="Q33" s="309"/>
      <c r="R33" s="310"/>
    </row>
    <row r="34" spans="2:18" ht="23.25" customHeight="1">
      <c r="B34" s="305" t="s">
        <v>25</v>
      </c>
      <c r="C34" s="306"/>
      <c r="D34" s="306"/>
      <c r="E34" s="307"/>
      <c r="F34" s="303"/>
      <c r="G34" s="304"/>
      <c r="H34" s="308"/>
      <c r="I34" s="309"/>
      <c r="J34" s="309"/>
      <c r="K34" s="309"/>
      <c r="L34" s="309"/>
      <c r="M34" s="309"/>
      <c r="N34" s="309"/>
      <c r="O34" s="309"/>
      <c r="P34" s="309"/>
      <c r="Q34" s="309"/>
      <c r="R34" s="310"/>
    </row>
    <row r="35" spans="2:18" ht="12" customHeight="1">
      <c r="B35" s="293"/>
      <c r="C35" s="294"/>
      <c r="D35" s="294"/>
      <c r="E35" s="295"/>
      <c r="F35" s="296"/>
      <c r="G35" s="297"/>
      <c r="H35" s="79"/>
      <c r="I35" s="80"/>
      <c r="J35" s="80"/>
      <c r="K35" s="80"/>
      <c r="L35" s="80"/>
      <c r="M35" s="80"/>
      <c r="N35" s="80"/>
      <c r="O35" s="80"/>
      <c r="P35" s="80"/>
      <c r="Q35" s="80"/>
      <c r="R35" s="81"/>
    </row>
    <row r="36" spans="2:18" ht="23.25" customHeight="1">
      <c r="B36" s="305"/>
      <c r="C36" s="306"/>
      <c r="D36" s="306"/>
      <c r="E36" s="307"/>
      <c r="F36" s="303"/>
      <c r="G36" s="304"/>
      <c r="H36" s="79"/>
      <c r="I36" s="80"/>
      <c r="J36" s="80"/>
      <c r="K36" s="80"/>
      <c r="L36" s="80"/>
      <c r="M36" s="80"/>
      <c r="N36" s="80"/>
      <c r="O36" s="80"/>
      <c r="P36" s="80"/>
      <c r="Q36" s="80"/>
      <c r="R36" s="81"/>
    </row>
    <row r="37" spans="2:18" ht="12" customHeight="1">
      <c r="B37" s="293"/>
      <c r="C37" s="294"/>
      <c r="D37" s="294"/>
      <c r="E37" s="295"/>
      <c r="F37" s="296"/>
      <c r="G37" s="297"/>
      <c r="H37" s="79"/>
      <c r="I37" s="80"/>
      <c r="J37" s="80"/>
      <c r="K37" s="80"/>
      <c r="L37" s="80"/>
      <c r="M37" s="80"/>
      <c r="N37" s="80"/>
      <c r="O37" s="80"/>
      <c r="P37" s="80"/>
      <c r="Q37" s="80"/>
      <c r="R37" s="81"/>
    </row>
    <row r="38" spans="2:18" ht="23.25" customHeight="1">
      <c r="B38" s="305"/>
      <c r="C38" s="306"/>
      <c r="D38" s="306"/>
      <c r="E38" s="307"/>
      <c r="F38" s="303"/>
      <c r="G38" s="304"/>
      <c r="H38" s="79"/>
      <c r="I38" s="80"/>
      <c r="J38" s="80"/>
      <c r="K38" s="80"/>
      <c r="L38" s="80"/>
      <c r="M38" s="80"/>
      <c r="N38" s="80"/>
      <c r="O38" s="80"/>
      <c r="P38" s="80"/>
      <c r="Q38" s="80"/>
      <c r="R38" s="81"/>
    </row>
    <row r="39" spans="2:18" ht="12" customHeight="1">
      <c r="B39" s="293"/>
      <c r="C39" s="294"/>
      <c r="D39" s="294"/>
      <c r="E39" s="295"/>
      <c r="F39" s="296"/>
      <c r="G39" s="297"/>
      <c r="H39" s="79"/>
      <c r="I39" s="80"/>
      <c r="J39" s="80"/>
      <c r="K39" s="80"/>
      <c r="L39" s="80"/>
      <c r="M39" s="80"/>
      <c r="N39" s="80"/>
      <c r="O39" s="80"/>
      <c r="P39" s="80"/>
      <c r="Q39" s="80"/>
      <c r="R39" s="81"/>
    </row>
    <row r="40" spans="2:18" ht="23.25" customHeight="1">
      <c r="B40" s="305"/>
      <c r="C40" s="306"/>
      <c r="D40" s="306"/>
      <c r="E40" s="307"/>
      <c r="F40" s="303"/>
      <c r="G40" s="304"/>
      <c r="H40" s="79"/>
      <c r="I40" s="80"/>
      <c r="J40" s="80"/>
      <c r="K40" s="80"/>
      <c r="L40" s="80"/>
      <c r="M40" s="80"/>
      <c r="N40" s="80"/>
      <c r="O40" s="80"/>
      <c r="P40" s="80"/>
      <c r="Q40" s="80"/>
      <c r="R40" s="81"/>
    </row>
    <row r="41" spans="2:18" ht="12" customHeight="1">
      <c r="B41" s="293"/>
      <c r="C41" s="294"/>
      <c r="D41" s="294"/>
      <c r="E41" s="295"/>
      <c r="F41" s="296"/>
      <c r="G41" s="297"/>
      <c r="H41" s="79"/>
      <c r="I41" s="80"/>
      <c r="J41" s="80"/>
      <c r="K41" s="80"/>
      <c r="L41" s="80"/>
      <c r="M41" s="80"/>
      <c r="N41" s="80"/>
      <c r="O41" s="80"/>
      <c r="P41" s="80"/>
      <c r="Q41" s="80"/>
      <c r="R41" s="81"/>
    </row>
    <row r="42" spans="2:18" ht="23.25" customHeight="1">
      <c r="B42" s="305"/>
      <c r="C42" s="306"/>
      <c r="D42" s="306"/>
      <c r="E42" s="307"/>
      <c r="F42" s="303"/>
      <c r="G42" s="304"/>
      <c r="H42" s="79"/>
      <c r="I42" s="80"/>
      <c r="J42" s="80"/>
      <c r="K42" s="80"/>
      <c r="L42" s="80"/>
      <c r="M42" s="80"/>
      <c r="N42" s="80"/>
      <c r="O42" s="80"/>
      <c r="P42" s="80"/>
      <c r="Q42" s="80"/>
      <c r="R42" s="81"/>
    </row>
    <row r="43" spans="2:18" ht="12" customHeight="1">
      <c r="B43" s="293"/>
      <c r="C43" s="294"/>
      <c r="D43" s="294"/>
      <c r="E43" s="295"/>
      <c r="F43" s="296"/>
      <c r="G43" s="297"/>
      <c r="H43" s="79"/>
      <c r="I43" s="80"/>
      <c r="J43" s="80"/>
      <c r="K43" s="80"/>
      <c r="L43" s="80"/>
      <c r="M43" s="80"/>
      <c r="N43" s="80"/>
      <c r="O43" s="80"/>
      <c r="P43" s="80"/>
      <c r="Q43" s="80"/>
      <c r="R43" s="81"/>
    </row>
    <row r="44" spans="2:18" ht="23.25" customHeight="1">
      <c r="B44" s="305"/>
      <c r="C44" s="306"/>
      <c r="D44" s="306"/>
      <c r="E44" s="307"/>
      <c r="F44" s="303"/>
      <c r="G44" s="304"/>
      <c r="H44" s="79"/>
      <c r="I44" s="80"/>
      <c r="J44" s="80"/>
      <c r="K44" s="80"/>
      <c r="L44" s="80"/>
      <c r="M44" s="80"/>
      <c r="N44" s="80"/>
      <c r="O44" s="80"/>
      <c r="P44" s="80"/>
      <c r="Q44" s="80"/>
      <c r="R44" s="81"/>
    </row>
    <row r="45" spans="2:18" ht="12" customHeight="1">
      <c r="B45" s="293"/>
      <c r="C45" s="294"/>
      <c r="D45" s="294"/>
      <c r="E45" s="295"/>
      <c r="F45" s="296"/>
      <c r="G45" s="297"/>
      <c r="H45" s="79"/>
      <c r="I45" s="80"/>
      <c r="J45" s="80"/>
      <c r="K45" s="80"/>
      <c r="L45" s="80"/>
      <c r="M45" s="80"/>
      <c r="N45" s="80"/>
      <c r="O45" s="80"/>
      <c r="P45" s="80"/>
      <c r="Q45" s="80"/>
      <c r="R45" s="81"/>
    </row>
    <row r="46" spans="2:18" ht="23.25" customHeight="1" thickBot="1">
      <c r="B46" s="300"/>
      <c r="C46" s="301"/>
      <c r="D46" s="301"/>
      <c r="E46" s="302"/>
      <c r="F46" s="298"/>
      <c r="G46" s="299"/>
      <c r="H46" s="82"/>
      <c r="I46" s="83"/>
      <c r="J46" s="83"/>
      <c r="K46" s="83"/>
      <c r="L46" s="83"/>
      <c r="M46" s="83"/>
      <c r="N46" s="83"/>
      <c r="O46" s="83"/>
      <c r="P46" s="83"/>
      <c r="Q46" s="83"/>
      <c r="R46" s="84"/>
    </row>
    <row r="47" spans="2:18">
      <c r="B47" s="9" t="s">
        <v>28</v>
      </c>
      <c r="C47" s="10"/>
      <c r="D47" s="10"/>
      <c r="E47" s="10"/>
      <c r="F47" s="10"/>
    </row>
    <row r="48" spans="2:18">
      <c r="B48" s="9" t="s">
        <v>29</v>
      </c>
      <c r="C48" s="10"/>
      <c r="D48" s="10"/>
      <c r="E48" s="10"/>
      <c r="F48" s="10"/>
      <c r="K48" s="5" t="s">
        <v>192</v>
      </c>
    </row>
    <row r="49" spans="2:31">
      <c r="B49" s="9" t="s">
        <v>30</v>
      </c>
      <c r="C49" s="10"/>
      <c r="D49" s="10"/>
      <c r="E49" s="10"/>
      <c r="F49" s="10"/>
      <c r="K49" s="5" t="s">
        <v>193</v>
      </c>
    </row>
    <row r="50" spans="2:31">
      <c r="B50" s="9" t="s">
        <v>31</v>
      </c>
      <c r="C50" s="10"/>
      <c r="D50" s="10"/>
      <c r="E50" s="10"/>
      <c r="F50" s="10"/>
      <c r="K50" s="5" t="s">
        <v>194</v>
      </c>
    </row>
    <row r="53" spans="2:31">
      <c r="B53" s="70"/>
      <c r="C53" s="71"/>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row>
    <row r="54" spans="2:31">
      <c r="B54" s="71"/>
      <c r="C54" s="71"/>
    </row>
    <row r="58" spans="2:31">
      <c r="B58" s="4"/>
      <c r="C58" s="4"/>
      <c r="D58" s="4"/>
      <c r="E58" s="4"/>
      <c r="F58" s="4"/>
      <c r="G58" s="4"/>
      <c r="H58" s="4"/>
      <c r="I58" s="4"/>
      <c r="J58" s="4"/>
      <c r="K58" s="4"/>
    </row>
    <row r="59" spans="2:31">
      <c r="B59" s="4"/>
      <c r="C59" s="4"/>
      <c r="D59" s="4"/>
      <c r="E59" s="4"/>
      <c r="F59" s="4"/>
      <c r="G59" s="4"/>
      <c r="H59" s="4"/>
      <c r="I59" s="4"/>
      <c r="J59" s="4"/>
      <c r="K59" s="4"/>
    </row>
    <row r="60" spans="2:31">
      <c r="B60" s="4"/>
      <c r="C60" s="4"/>
      <c r="D60" s="4"/>
      <c r="E60" s="4"/>
      <c r="F60" s="4"/>
      <c r="G60" s="4"/>
      <c r="H60" s="4"/>
      <c r="I60" s="4"/>
      <c r="J60" s="4"/>
      <c r="K60" s="4"/>
    </row>
    <row r="61" spans="2:31">
      <c r="B61" s="4"/>
      <c r="C61" s="4"/>
      <c r="D61" s="4"/>
      <c r="E61" s="4"/>
      <c r="F61" s="4"/>
      <c r="G61" s="4"/>
      <c r="H61" s="4"/>
      <c r="I61" s="4"/>
      <c r="J61" s="4"/>
      <c r="K61" s="4"/>
    </row>
    <row r="62" spans="2:31">
      <c r="B62" s="4"/>
      <c r="C62" s="4"/>
      <c r="D62" s="4"/>
      <c r="E62" s="4"/>
      <c r="F62" s="4"/>
      <c r="G62" s="4"/>
      <c r="H62" s="4"/>
      <c r="I62" s="4"/>
      <c r="J62" s="4"/>
      <c r="K62" s="4"/>
    </row>
    <row r="63" spans="2:31">
      <c r="B63" s="4"/>
      <c r="C63" s="4"/>
      <c r="D63" s="4"/>
      <c r="E63" s="4"/>
      <c r="F63" s="4"/>
      <c r="G63" s="4"/>
      <c r="H63" s="4"/>
      <c r="I63" s="4"/>
      <c r="J63" s="4"/>
      <c r="K63" s="4"/>
    </row>
    <row r="64" spans="2:31">
      <c r="B64" s="4"/>
      <c r="C64" s="4"/>
      <c r="D64" s="4"/>
      <c r="E64" s="4"/>
      <c r="F64" s="4"/>
      <c r="G64" s="4"/>
      <c r="H64" s="4"/>
      <c r="I64" s="4"/>
      <c r="J64" s="4"/>
      <c r="K64" s="4"/>
    </row>
    <row r="65" spans="2:11">
      <c r="B65" s="11"/>
      <c r="C65" s="11"/>
      <c r="D65" s="11"/>
      <c r="E65" s="11"/>
      <c r="F65" s="11"/>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sheetData>
  <sheetProtection formatCells="0" formatColumns="0" formatRows="0" insertColumns="0" insertRows="0" selectLockedCells="1"/>
  <mergeCells count="71">
    <mergeCell ref="B12:G12"/>
    <mergeCell ref="H12:R12"/>
    <mergeCell ref="B13:N13"/>
    <mergeCell ref="O13:P14"/>
    <mergeCell ref="Q13:R14"/>
    <mergeCell ref="B14:N14"/>
    <mergeCell ref="B15:C15"/>
    <mergeCell ref="D15:E15"/>
    <mergeCell ref="F15:R15"/>
    <mergeCell ref="B16:R16"/>
    <mergeCell ref="B17:C17"/>
    <mergeCell ref="D17:E17"/>
    <mergeCell ref="I17:J17"/>
    <mergeCell ref="B25:E25"/>
    <mergeCell ref="B26:E26"/>
    <mergeCell ref="F26:R26"/>
    <mergeCell ref="B18:R18"/>
    <mergeCell ref="B19:G21"/>
    <mergeCell ref="I19:J19"/>
    <mergeCell ref="Q19:R19"/>
    <mergeCell ref="I20:R20"/>
    <mergeCell ref="I21:Q21"/>
    <mergeCell ref="B22:E22"/>
    <mergeCell ref="F22:H22"/>
    <mergeCell ref="I22:R22"/>
    <mergeCell ref="B23:R23"/>
    <mergeCell ref="B24:G24"/>
    <mergeCell ref="H24:J24"/>
    <mergeCell ref="K24:R24"/>
    <mergeCell ref="B27:E27"/>
    <mergeCell ref="F27:R27"/>
    <mergeCell ref="C28:E28"/>
    <mergeCell ref="H28:H30"/>
    <mergeCell ref="O29:O30"/>
    <mergeCell ref="P29:R30"/>
    <mergeCell ref="B30:E30"/>
    <mergeCell ref="I28:J28"/>
    <mergeCell ref="K28:Q28"/>
    <mergeCell ref="B29:E29"/>
    <mergeCell ref="L29:L30"/>
    <mergeCell ref="M29:M30"/>
    <mergeCell ref="N29:N30"/>
    <mergeCell ref="B31:E31"/>
    <mergeCell ref="F31:G32"/>
    <mergeCell ref="H31:R32"/>
    <mergeCell ref="B32:E32"/>
    <mergeCell ref="F29:G30"/>
    <mergeCell ref="I29:J30"/>
    <mergeCell ref="K29:K30"/>
    <mergeCell ref="B33:E33"/>
    <mergeCell ref="F33:G34"/>
    <mergeCell ref="H33:R34"/>
    <mergeCell ref="B34:E34"/>
    <mergeCell ref="B35:E35"/>
    <mergeCell ref="F35:G36"/>
    <mergeCell ref="B36:E36"/>
    <mergeCell ref="B37:E37"/>
    <mergeCell ref="F37:G38"/>
    <mergeCell ref="B38:E38"/>
    <mergeCell ref="B39:E39"/>
    <mergeCell ref="F39:G40"/>
    <mergeCell ref="B40:E40"/>
    <mergeCell ref="B45:E45"/>
    <mergeCell ref="F45:G46"/>
    <mergeCell ref="B46:E46"/>
    <mergeCell ref="B41:E41"/>
    <mergeCell ref="F41:G42"/>
    <mergeCell ref="B42:E42"/>
    <mergeCell ref="B43:E43"/>
    <mergeCell ref="F43:G44"/>
    <mergeCell ref="B44:E44"/>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
  <sheetViews>
    <sheetView view="pageBreakPreview" topLeftCell="B1" zoomScale="60" zoomScaleNormal="110" workbookViewId="0">
      <selection activeCell="H44" sqref="H44"/>
    </sheetView>
  </sheetViews>
  <sheetFormatPr defaultColWidth="9" defaultRowHeight="13"/>
  <cols>
    <col min="1" max="1" width="0.7265625" style="5" customWidth="1"/>
    <col min="2" max="2" width="7.26953125" style="5" customWidth="1"/>
    <col min="3" max="8" width="5.6328125" style="5" customWidth="1"/>
    <col min="9" max="9" width="3.36328125" style="5" customWidth="1"/>
    <col min="10" max="15" width="5.6328125" style="5" customWidth="1"/>
    <col min="16" max="16" width="7.26953125" style="5" customWidth="1"/>
    <col min="17" max="17" width="0.7265625" style="5" customWidth="1"/>
    <col min="18" max="18" width="16.08984375" style="5" bestFit="1" customWidth="1"/>
    <col min="19" max="16384" width="9" style="5"/>
  </cols>
  <sheetData>
    <row r="1" spans="1:18" ht="27" customHeight="1">
      <c r="A1" s="228"/>
      <c r="B1" s="387" t="s">
        <v>312</v>
      </c>
      <c r="C1" s="387"/>
      <c r="D1" s="387"/>
      <c r="E1" s="387"/>
      <c r="F1" s="387"/>
      <c r="G1" s="387"/>
      <c r="H1" s="387"/>
      <c r="I1" s="387"/>
      <c r="J1" s="387"/>
      <c r="K1" s="387"/>
      <c r="L1" s="387"/>
      <c r="M1" s="387"/>
      <c r="N1" s="387"/>
      <c r="O1" s="387"/>
      <c r="P1" s="387"/>
    </row>
    <row r="2" spans="1:18" ht="30" customHeight="1" thickBot="1">
      <c r="A2" s="4"/>
      <c r="B2" s="388" t="s">
        <v>313</v>
      </c>
      <c r="C2" s="388"/>
      <c r="D2" s="388"/>
      <c r="E2" s="388"/>
      <c r="F2" s="388"/>
      <c r="G2" s="388"/>
      <c r="H2" s="388"/>
      <c r="I2" s="388"/>
      <c r="J2" s="388"/>
      <c r="K2" s="388"/>
      <c r="L2" s="388"/>
      <c r="M2" s="388"/>
      <c r="N2" s="388"/>
      <c r="O2" s="388"/>
      <c r="P2" s="388"/>
    </row>
    <row r="3" spans="1:18" ht="21" customHeight="1">
      <c r="B3" s="389"/>
      <c r="C3" s="390"/>
      <c r="D3" s="390"/>
      <c r="E3" s="390"/>
      <c r="F3" s="390"/>
      <c r="G3" s="390"/>
      <c r="H3" s="390"/>
      <c r="I3" s="394" t="s">
        <v>314</v>
      </c>
      <c r="J3" s="229"/>
      <c r="K3" s="229"/>
      <c r="L3" s="229"/>
      <c r="M3" s="229"/>
      <c r="N3" s="229"/>
      <c r="O3" s="229"/>
      <c r="P3" s="230"/>
    </row>
    <row r="4" spans="1:18" ht="21" customHeight="1">
      <c r="B4" s="391"/>
      <c r="C4" s="386"/>
      <c r="D4" s="386"/>
      <c r="E4" s="386"/>
      <c r="F4" s="386"/>
      <c r="G4" s="386"/>
      <c r="H4" s="386"/>
      <c r="I4" s="395"/>
      <c r="J4" s="231"/>
      <c r="K4" s="231"/>
      <c r="L4" s="231"/>
      <c r="M4" s="231"/>
      <c r="N4" s="231"/>
      <c r="O4" s="231"/>
      <c r="P4" s="232"/>
    </row>
    <row r="5" spans="1:18" ht="21" customHeight="1">
      <c r="B5" s="391"/>
      <c r="C5" s="386"/>
      <c r="D5" s="386"/>
      <c r="E5" s="386"/>
      <c r="F5" s="386"/>
      <c r="G5" s="386"/>
      <c r="H5" s="386"/>
      <c r="I5" s="395"/>
      <c r="J5" s="231"/>
      <c r="K5" s="231"/>
      <c r="L5" s="231"/>
      <c r="M5" s="231"/>
      <c r="N5" s="231"/>
      <c r="O5" s="231"/>
      <c r="P5" s="232"/>
      <c r="R5" s="233"/>
    </row>
    <row r="6" spans="1:18" ht="21" customHeight="1">
      <c r="B6" s="391"/>
      <c r="C6" s="386"/>
      <c r="D6" s="386"/>
      <c r="E6" s="386"/>
      <c r="F6" s="386"/>
      <c r="G6" s="386"/>
      <c r="H6" s="386"/>
      <c r="I6" s="395"/>
      <c r="J6" s="231"/>
      <c r="K6" s="231"/>
      <c r="L6" s="231"/>
      <c r="M6" s="231"/>
      <c r="N6" s="231"/>
      <c r="O6" s="231"/>
      <c r="P6" s="232"/>
      <c r="R6" s="233"/>
    </row>
    <row r="7" spans="1:18" ht="21" customHeight="1">
      <c r="B7" s="391"/>
      <c r="C7" s="386"/>
      <c r="D7" s="386"/>
      <c r="E7" s="386"/>
      <c r="F7" s="386"/>
      <c r="G7" s="386"/>
      <c r="H7" s="386"/>
      <c r="I7" s="395"/>
      <c r="J7" s="231"/>
      <c r="K7" s="231"/>
      <c r="L7" s="231"/>
      <c r="M7" s="231"/>
      <c r="N7" s="231"/>
      <c r="O7" s="231"/>
      <c r="P7" s="232"/>
    </row>
    <row r="8" spans="1:18" ht="21" customHeight="1">
      <c r="B8" s="391"/>
      <c r="C8" s="386"/>
      <c r="D8" s="386"/>
      <c r="E8" s="386"/>
      <c r="F8" s="386"/>
      <c r="G8" s="386"/>
      <c r="H8" s="386"/>
      <c r="I8" s="395"/>
      <c r="J8" s="231"/>
      <c r="K8" s="231"/>
      <c r="L8" s="231"/>
      <c r="M8" s="231"/>
      <c r="N8" s="231"/>
      <c r="O8" s="231"/>
      <c r="P8" s="232"/>
    </row>
    <row r="9" spans="1:18" ht="21" customHeight="1">
      <c r="B9" s="391"/>
      <c r="C9" s="386"/>
      <c r="D9" s="386"/>
      <c r="E9" s="386"/>
      <c r="F9" s="386"/>
      <c r="G9" s="386"/>
      <c r="H9" s="386"/>
      <c r="I9" s="395"/>
      <c r="J9" s="231"/>
      <c r="K9" s="231"/>
      <c r="L9" s="231"/>
      <c r="M9" s="231"/>
      <c r="N9" s="231"/>
      <c r="O9" s="231"/>
      <c r="P9" s="232"/>
    </row>
    <row r="10" spans="1:18" ht="21" customHeight="1">
      <c r="B10" s="391"/>
      <c r="C10" s="386"/>
      <c r="D10" s="386"/>
      <c r="E10" s="386"/>
      <c r="F10" s="386"/>
      <c r="G10" s="386"/>
      <c r="H10" s="386"/>
      <c r="I10" s="395"/>
      <c r="J10" s="231"/>
      <c r="K10" s="231"/>
      <c r="L10" s="231"/>
      <c r="M10" s="231"/>
      <c r="N10" s="231"/>
      <c r="O10" s="231"/>
      <c r="P10" s="232"/>
    </row>
    <row r="11" spans="1:18" ht="21" customHeight="1">
      <c r="B11" s="391"/>
      <c r="C11" s="386"/>
      <c r="D11" s="386"/>
      <c r="E11" s="386"/>
      <c r="F11" s="386"/>
      <c r="G11" s="386"/>
      <c r="H11" s="386"/>
      <c r="I11" s="395"/>
      <c r="J11" s="231"/>
      <c r="K11" s="231"/>
      <c r="L11" s="231"/>
      <c r="M11" s="231"/>
      <c r="N11" s="231"/>
      <c r="O11" s="231"/>
      <c r="P11" s="232"/>
    </row>
    <row r="12" spans="1:18" ht="21" customHeight="1">
      <c r="B12" s="391"/>
      <c r="C12" s="386"/>
      <c r="D12" s="386"/>
      <c r="E12" s="386"/>
      <c r="F12" s="386"/>
      <c r="G12" s="386"/>
      <c r="H12" s="386"/>
      <c r="I12" s="395"/>
      <c r="J12" s="231"/>
      <c r="K12" s="231"/>
      <c r="L12" s="231"/>
      <c r="M12" s="231"/>
      <c r="N12" s="231"/>
      <c r="O12" s="231"/>
      <c r="P12" s="232"/>
    </row>
    <row r="13" spans="1:18" ht="21" customHeight="1">
      <c r="B13" s="391"/>
      <c r="C13" s="386"/>
      <c r="D13" s="386"/>
      <c r="E13" s="386"/>
      <c r="F13" s="386"/>
      <c r="G13" s="386"/>
      <c r="H13" s="386"/>
      <c r="I13" s="395"/>
      <c r="J13" s="231"/>
      <c r="K13" s="231"/>
      <c r="L13" s="231"/>
      <c r="M13" s="231"/>
      <c r="N13" s="231"/>
      <c r="O13" s="231"/>
      <c r="P13" s="232"/>
    </row>
    <row r="14" spans="1:18" ht="21" customHeight="1">
      <c r="B14" s="391"/>
      <c r="C14" s="386"/>
      <c r="D14" s="386"/>
      <c r="E14" s="386"/>
      <c r="F14" s="386"/>
      <c r="G14" s="386"/>
      <c r="H14" s="386"/>
      <c r="I14" s="395"/>
      <c r="J14" s="231"/>
      <c r="K14" s="231"/>
      <c r="L14" s="231"/>
      <c r="M14" s="231"/>
      <c r="N14" s="231"/>
      <c r="O14" s="231"/>
      <c r="P14" s="232"/>
    </row>
    <row r="15" spans="1:18" ht="21" customHeight="1">
      <c r="B15" s="391"/>
      <c r="C15" s="386"/>
      <c r="D15" s="386"/>
      <c r="E15" s="386"/>
      <c r="F15" s="386"/>
      <c r="G15" s="386"/>
      <c r="H15" s="386"/>
      <c r="I15" s="395"/>
      <c r="J15" s="231"/>
      <c r="K15" s="231"/>
      <c r="L15" s="231"/>
      <c r="M15" s="231"/>
      <c r="N15" s="231"/>
      <c r="O15" s="231"/>
      <c r="P15" s="232"/>
    </row>
    <row r="16" spans="1:18" ht="21" customHeight="1">
      <c r="B16" s="391"/>
      <c r="C16" s="386"/>
      <c r="D16" s="386"/>
      <c r="E16" s="386"/>
      <c r="F16" s="386"/>
      <c r="G16" s="386"/>
      <c r="H16" s="386"/>
      <c r="I16" s="395"/>
      <c r="J16" s="231"/>
      <c r="K16" s="231"/>
      <c r="L16" s="231"/>
      <c r="M16" s="231"/>
      <c r="N16" s="231"/>
      <c r="O16" s="231"/>
      <c r="P16" s="232"/>
    </row>
    <row r="17" spans="2:16" ht="21" customHeight="1">
      <c r="B17" s="391"/>
      <c r="C17" s="386"/>
      <c r="D17" s="386"/>
      <c r="E17" s="386"/>
      <c r="F17" s="386"/>
      <c r="G17" s="386"/>
      <c r="H17" s="386"/>
      <c r="I17" s="395"/>
      <c r="J17" s="231"/>
      <c r="K17" s="231"/>
      <c r="L17" s="231"/>
      <c r="M17" s="231"/>
      <c r="N17" s="231"/>
      <c r="O17" s="231"/>
      <c r="P17" s="232"/>
    </row>
    <row r="18" spans="2:16" ht="21" customHeight="1">
      <c r="B18" s="391"/>
      <c r="C18" s="386"/>
      <c r="D18" s="386"/>
      <c r="E18" s="386"/>
      <c r="F18" s="386"/>
      <c r="G18" s="386"/>
      <c r="H18" s="386"/>
      <c r="I18" s="395"/>
      <c r="J18" s="231"/>
      <c r="K18" s="231"/>
      <c r="L18" s="231"/>
      <c r="M18" s="231"/>
      <c r="N18" s="231"/>
      <c r="O18" s="231"/>
      <c r="P18" s="232"/>
    </row>
    <row r="19" spans="2:16" ht="21" customHeight="1">
      <c r="B19" s="391"/>
      <c r="C19" s="386"/>
      <c r="D19" s="386"/>
      <c r="E19" s="386"/>
      <c r="F19" s="386"/>
      <c r="G19" s="386"/>
      <c r="H19" s="386"/>
      <c r="I19" s="395"/>
      <c r="J19" s="231"/>
      <c r="K19" s="231"/>
      <c r="L19" s="231"/>
      <c r="M19" s="231"/>
      <c r="N19" s="231"/>
      <c r="O19" s="231"/>
      <c r="P19" s="232"/>
    </row>
    <row r="20" spans="2:16" ht="21" customHeight="1">
      <c r="B20" s="391"/>
      <c r="C20" s="386"/>
      <c r="D20" s="386"/>
      <c r="E20" s="386"/>
      <c r="F20" s="386"/>
      <c r="G20" s="386"/>
      <c r="H20" s="386"/>
      <c r="I20" s="395"/>
      <c r="J20" s="231"/>
      <c r="K20" s="231"/>
      <c r="L20" s="231"/>
      <c r="M20" s="231"/>
      <c r="N20" s="231"/>
      <c r="O20" s="231"/>
      <c r="P20" s="232"/>
    </row>
    <row r="21" spans="2:16" ht="21" customHeight="1">
      <c r="B21" s="391"/>
      <c r="C21" s="386"/>
      <c r="D21" s="386"/>
      <c r="E21" s="386"/>
      <c r="F21" s="386"/>
      <c r="G21" s="386"/>
      <c r="H21" s="386"/>
      <c r="I21" s="395"/>
      <c r="J21" s="231"/>
      <c r="K21" s="231"/>
      <c r="L21" s="231"/>
      <c r="M21" s="231"/>
      <c r="N21" s="231"/>
      <c r="O21" s="231"/>
      <c r="P21" s="232"/>
    </row>
    <row r="22" spans="2:16" ht="21" customHeight="1">
      <c r="B22" s="391"/>
      <c r="C22" s="386"/>
      <c r="D22" s="386"/>
      <c r="E22" s="386"/>
      <c r="F22" s="386"/>
      <c r="G22" s="386"/>
      <c r="H22" s="386"/>
      <c r="I22" s="395"/>
      <c r="J22" s="231"/>
      <c r="K22" s="231"/>
      <c r="L22" s="231"/>
      <c r="M22" s="231"/>
      <c r="N22" s="231"/>
      <c r="O22" s="231"/>
      <c r="P22" s="232"/>
    </row>
    <row r="23" spans="2:16" ht="21" customHeight="1">
      <c r="B23" s="391"/>
      <c r="C23" s="386"/>
      <c r="D23" s="386"/>
      <c r="E23" s="386"/>
      <c r="F23" s="386"/>
      <c r="G23" s="386"/>
      <c r="H23" s="386"/>
      <c r="I23" s="395"/>
      <c r="J23" s="231"/>
      <c r="K23" s="231"/>
      <c r="L23" s="231"/>
      <c r="M23" s="231"/>
      <c r="N23" s="231"/>
      <c r="O23" s="231"/>
      <c r="P23" s="232"/>
    </row>
    <row r="24" spans="2:16" ht="21" customHeight="1">
      <c r="B24" s="391"/>
      <c r="C24" s="386"/>
      <c r="D24" s="386"/>
      <c r="E24" s="386"/>
      <c r="F24" s="386"/>
      <c r="G24" s="386"/>
      <c r="H24" s="386"/>
      <c r="I24" s="395"/>
      <c r="J24" s="231"/>
      <c r="K24" s="231"/>
      <c r="L24" s="231"/>
      <c r="M24" s="231"/>
      <c r="N24" s="231"/>
      <c r="O24" s="231"/>
      <c r="P24" s="232"/>
    </row>
    <row r="25" spans="2:16" ht="21" customHeight="1">
      <c r="B25" s="391"/>
      <c r="C25" s="386"/>
      <c r="D25" s="386"/>
      <c r="E25" s="386"/>
      <c r="F25" s="386"/>
      <c r="G25" s="386"/>
      <c r="H25" s="386"/>
      <c r="I25" s="395"/>
      <c r="J25" s="231"/>
      <c r="K25" s="231"/>
      <c r="L25" s="231"/>
      <c r="M25" s="231"/>
      <c r="N25" s="231"/>
      <c r="O25" s="231"/>
      <c r="P25" s="232"/>
    </row>
    <row r="26" spans="2:16" ht="21" customHeight="1">
      <c r="B26" s="391"/>
      <c r="C26" s="386"/>
      <c r="D26" s="386"/>
      <c r="E26" s="386"/>
      <c r="F26" s="386"/>
      <c r="G26" s="386"/>
      <c r="H26" s="386"/>
      <c r="I26" s="395"/>
      <c r="J26" s="231"/>
      <c r="K26" s="231"/>
      <c r="L26" s="231"/>
      <c r="M26" s="231"/>
      <c r="N26" s="231"/>
      <c r="O26" s="231"/>
      <c r="P26" s="232"/>
    </row>
    <row r="27" spans="2:16" ht="21" customHeight="1">
      <c r="B27" s="391"/>
      <c r="C27" s="386"/>
      <c r="D27" s="386"/>
      <c r="E27" s="386"/>
      <c r="F27" s="386"/>
      <c r="G27" s="386"/>
      <c r="H27" s="386"/>
      <c r="I27" s="395"/>
      <c r="J27" s="231"/>
      <c r="K27" s="231"/>
      <c r="L27" s="231"/>
      <c r="M27" s="231"/>
      <c r="N27" s="231"/>
      <c r="O27" s="231"/>
      <c r="P27" s="232"/>
    </row>
    <row r="28" spans="2:16" ht="21" customHeight="1">
      <c r="B28" s="391"/>
      <c r="C28" s="386"/>
      <c r="D28" s="386"/>
      <c r="E28" s="386"/>
      <c r="F28" s="386"/>
      <c r="G28" s="386"/>
      <c r="H28" s="386"/>
      <c r="I28" s="395"/>
      <c r="J28" s="231"/>
      <c r="K28" s="231"/>
      <c r="L28" s="231"/>
      <c r="M28" s="231"/>
      <c r="N28" s="231"/>
      <c r="O28" s="231"/>
      <c r="P28" s="232"/>
    </row>
    <row r="29" spans="2:16" ht="21" customHeight="1">
      <c r="B29" s="391"/>
      <c r="C29" s="386"/>
      <c r="D29" s="386"/>
      <c r="E29" s="386"/>
      <c r="F29" s="386"/>
      <c r="G29" s="386"/>
      <c r="H29" s="386"/>
      <c r="I29" s="395"/>
      <c r="J29" s="231"/>
      <c r="K29" s="231"/>
      <c r="L29" s="231"/>
      <c r="M29" s="231"/>
      <c r="N29" s="231"/>
      <c r="O29" s="231"/>
      <c r="P29" s="232"/>
    </row>
    <row r="30" spans="2:16" ht="21" customHeight="1">
      <c r="B30" s="391"/>
      <c r="C30" s="386"/>
      <c r="D30" s="386"/>
      <c r="E30" s="386"/>
      <c r="F30" s="386"/>
      <c r="G30" s="386"/>
      <c r="H30" s="386"/>
      <c r="I30" s="395"/>
      <c r="J30" s="231"/>
      <c r="K30" s="231"/>
      <c r="L30" s="231"/>
      <c r="M30" s="231"/>
      <c r="N30" s="231"/>
      <c r="O30" s="231"/>
      <c r="P30" s="232"/>
    </row>
    <row r="31" spans="2:16" ht="21" customHeight="1">
      <c r="B31" s="391"/>
      <c r="C31" s="386"/>
      <c r="D31" s="386"/>
      <c r="E31" s="386"/>
      <c r="F31" s="386"/>
      <c r="G31" s="386"/>
      <c r="H31" s="386"/>
      <c r="I31" s="395"/>
      <c r="J31" s="231"/>
      <c r="K31" s="231"/>
      <c r="L31" s="231"/>
      <c r="M31" s="231"/>
      <c r="N31" s="231"/>
      <c r="O31" s="231"/>
      <c r="P31" s="232"/>
    </row>
    <row r="32" spans="2:16" ht="21" customHeight="1">
      <c r="B32" s="391"/>
      <c r="C32" s="386"/>
      <c r="D32" s="386"/>
      <c r="E32" s="386"/>
      <c r="F32" s="386"/>
      <c r="G32" s="386"/>
      <c r="H32" s="386"/>
      <c r="I32" s="395"/>
      <c r="J32" s="231"/>
      <c r="K32" s="231"/>
      <c r="L32" s="231"/>
      <c r="M32" s="231"/>
      <c r="N32" s="231"/>
      <c r="O32" s="231"/>
      <c r="P32" s="232"/>
    </row>
    <row r="33" spans="2:16" ht="66.75" customHeight="1" thickBot="1">
      <c r="B33" s="392"/>
      <c r="C33" s="393"/>
      <c r="D33" s="393"/>
      <c r="E33" s="393"/>
      <c r="F33" s="393"/>
      <c r="G33" s="393"/>
      <c r="H33" s="393"/>
      <c r="I33" s="396"/>
      <c r="J33" s="234"/>
      <c r="K33" s="234"/>
      <c r="L33" s="234"/>
      <c r="M33" s="234"/>
      <c r="N33" s="234"/>
      <c r="O33" s="234"/>
      <c r="P33" s="235"/>
    </row>
    <row r="34" spans="2:16">
      <c r="B34" s="236"/>
      <c r="C34" s="236"/>
      <c r="D34" s="236"/>
      <c r="E34" s="236"/>
      <c r="F34" s="236"/>
      <c r="G34" s="236"/>
      <c r="H34" s="236"/>
      <c r="I34" s="236"/>
      <c r="J34" s="236"/>
      <c r="K34" s="236"/>
      <c r="L34" s="236"/>
      <c r="M34" s="236"/>
      <c r="N34" s="236"/>
      <c r="O34" s="236"/>
      <c r="P34" s="236"/>
    </row>
    <row r="35" spans="2:16">
      <c r="B35" s="236"/>
      <c r="C35" s="236"/>
      <c r="D35" s="236"/>
      <c r="E35" s="236"/>
      <c r="F35" s="236"/>
      <c r="G35" s="236"/>
      <c r="H35" s="236"/>
      <c r="I35" s="236"/>
      <c r="J35" s="236"/>
      <c r="K35" s="236"/>
      <c r="L35" s="236"/>
      <c r="M35" s="236"/>
      <c r="N35" s="236"/>
      <c r="O35" s="236"/>
      <c r="P35" s="236"/>
    </row>
    <row r="36" spans="2:16">
      <c r="B36" s="70"/>
      <c r="C36" s="71"/>
      <c r="D36" s="236"/>
      <c r="E36" s="236"/>
      <c r="F36" s="236"/>
      <c r="G36" s="236"/>
      <c r="H36" s="236"/>
      <c r="I36" s="236"/>
      <c r="J36" s="236"/>
      <c r="K36" s="236"/>
      <c r="L36" s="236"/>
      <c r="M36" s="236"/>
      <c r="N36" s="236"/>
      <c r="O36" s="236"/>
      <c r="P36" s="236"/>
    </row>
    <row r="37" spans="2:16">
      <c r="B37" s="71"/>
      <c r="C37" s="71"/>
      <c r="D37" s="236"/>
      <c r="E37" s="236"/>
      <c r="F37" s="236"/>
      <c r="G37" s="236"/>
      <c r="H37" s="236"/>
      <c r="I37" s="236"/>
      <c r="J37" s="236"/>
      <c r="K37" s="236"/>
      <c r="L37" s="236"/>
      <c r="M37" s="236"/>
      <c r="N37" s="236"/>
      <c r="O37" s="236"/>
      <c r="P37" s="236"/>
    </row>
    <row r="38" spans="2:16">
      <c r="B38" s="236"/>
      <c r="C38" s="236"/>
      <c r="D38" s="236"/>
      <c r="E38" s="236"/>
      <c r="F38" s="236"/>
      <c r="G38" s="236"/>
      <c r="H38" s="236"/>
      <c r="I38" s="236"/>
      <c r="J38" s="236"/>
      <c r="K38" s="236"/>
      <c r="L38" s="236"/>
      <c r="M38" s="236"/>
      <c r="N38" s="236"/>
      <c r="O38" s="236"/>
      <c r="P38" s="236"/>
    </row>
    <row r="39" spans="2:16">
      <c r="B39" s="237"/>
      <c r="C39" s="237"/>
      <c r="D39" s="237"/>
      <c r="E39" s="237"/>
      <c r="F39" s="236"/>
      <c r="G39" s="236"/>
      <c r="H39" s="236"/>
      <c r="I39" s="236"/>
      <c r="J39" s="236"/>
      <c r="K39" s="236"/>
      <c r="L39" s="236"/>
      <c r="M39" s="236"/>
      <c r="N39" s="236"/>
      <c r="O39" s="236"/>
      <c r="P39" s="236"/>
    </row>
    <row r="40" spans="2:16">
      <c r="B40" s="236"/>
      <c r="C40" s="236"/>
      <c r="D40" s="236"/>
      <c r="E40" s="236"/>
      <c r="F40" s="236"/>
      <c r="G40" s="236"/>
      <c r="H40" s="236"/>
      <c r="I40" s="236"/>
      <c r="J40" s="236"/>
      <c r="K40" s="236"/>
      <c r="L40" s="236"/>
      <c r="M40" s="236"/>
      <c r="N40" s="236"/>
      <c r="O40" s="236"/>
      <c r="P40" s="236"/>
    </row>
    <row r="41" spans="2:16">
      <c r="B41" s="236"/>
      <c r="C41" s="236"/>
      <c r="D41" s="236"/>
      <c r="E41" s="236"/>
      <c r="F41" s="236"/>
      <c r="G41" s="236"/>
      <c r="H41" s="236"/>
      <c r="I41" s="236"/>
      <c r="J41" s="236"/>
      <c r="K41" s="236"/>
      <c r="L41" s="236"/>
      <c r="M41" s="236"/>
      <c r="N41" s="236"/>
      <c r="O41" s="236"/>
      <c r="P41" s="236"/>
    </row>
    <row r="42" spans="2:16">
      <c r="B42" s="236"/>
      <c r="C42" s="236"/>
      <c r="D42" s="236"/>
      <c r="E42" s="236"/>
      <c r="F42" s="236"/>
      <c r="G42" s="236"/>
      <c r="H42" s="236"/>
      <c r="I42" s="236"/>
      <c r="J42" s="236"/>
      <c r="K42" s="236"/>
      <c r="L42" s="236"/>
      <c r="M42" s="236"/>
      <c r="N42" s="236"/>
      <c r="O42" s="236"/>
      <c r="P42" s="236"/>
    </row>
    <row r="43" spans="2:16">
      <c r="B43" s="236"/>
      <c r="C43" s="236"/>
      <c r="D43" s="236"/>
      <c r="E43" s="236"/>
      <c r="F43" s="236"/>
      <c r="G43" s="236"/>
      <c r="H43" s="236"/>
      <c r="I43" s="236"/>
      <c r="J43" s="236"/>
      <c r="K43" s="236"/>
      <c r="L43" s="236"/>
      <c r="M43" s="236"/>
      <c r="N43" s="236"/>
      <c r="O43" s="236"/>
      <c r="P43" s="236"/>
    </row>
    <row r="44" spans="2:16">
      <c r="B44" s="236"/>
      <c r="C44" s="236"/>
      <c r="D44" s="236"/>
      <c r="E44" s="236"/>
      <c r="F44" s="236"/>
      <c r="G44" s="236"/>
      <c r="H44" s="236"/>
      <c r="I44" s="236"/>
      <c r="J44" s="236"/>
      <c r="K44" s="236"/>
      <c r="L44" s="236"/>
      <c r="M44" s="236"/>
      <c r="N44" s="236"/>
      <c r="O44" s="236"/>
      <c r="P44" s="236"/>
    </row>
    <row r="45" spans="2:16">
      <c r="B45" s="236"/>
      <c r="C45" s="236"/>
      <c r="D45" s="236"/>
      <c r="E45" s="236"/>
      <c r="F45" s="236"/>
      <c r="G45" s="236"/>
      <c r="H45" s="236"/>
      <c r="I45" s="236"/>
      <c r="J45" s="236"/>
      <c r="K45" s="236"/>
      <c r="L45" s="236"/>
      <c r="M45" s="236"/>
      <c r="N45" s="236"/>
      <c r="O45" s="236"/>
      <c r="P45" s="236"/>
    </row>
    <row r="46" spans="2:16">
      <c r="B46" s="236"/>
      <c r="C46" s="236"/>
      <c r="D46" s="236"/>
      <c r="E46" s="236"/>
      <c r="F46" s="236"/>
      <c r="G46" s="236"/>
      <c r="H46" s="236"/>
      <c r="I46" s="236"/>
      <c r="J46" s="236"/>
      <c r="K46" s="236"/>
      <c r="L46" s="236"/>
      <c r="M46" s="236"/>
      <c r="N46" s="236"/>
      <c r="O46" s="236"/>
      <c r="P46" s="236"/>
    </row>
    <row r="47" spans="2:16">
      <c r="B47" s="236"/>
      <c r="C47" s="236"/>
      <c r="D47" s="236"/>
      <c r="E47" s="236"/>
      <c r="F47" s="236"/>
      <c r="G47" s="236"/>
      <c r="H47" s="236"/>
      <c r="I47" s="236"/>
      <c r="J47" s="236"/>
      <c r="K47" s="236"/>
      <c r="L47" s="236"/>
      <c r="M47" s="236"/>
      <c r="N47" s="236"/>
      <c r="O47" s="236"/>
      <c r="P47" s="236"/>
    </row>
    <row r="48" spans="2:16">
      <c r="B48" s="236"/>
      <c r="C48" s="236"/>
      <c r="D48" s="236"/>
      <c r="E48" s="236"/>
      <c r="F48" s="236"/>
      <c r="G48" s="236"/>
      <c r="H48" s="236"/>
      <c r="I48" s="236"/>
      <c r="J48" s="236"/>
      <c r="K48" s="236"/>
      <c r="L48" s="236"/>
      <c r="M48" s="236"/>
      <c r="N48" s="236"/>
      <c r="O48" s="236"/>
      <c r="P48" s="236"/>
    </row>
    <row r="49" spans="2:16">
      <c r="B49" s="236"/>
      <c r="C49" s="236"/>
      <c r="D49" s="236"/>
      <c r="E49" s="236"/>
      <c r="F49" s="236"/>
      <c r="G49" s="236"/>
      <c r="H49" s="236"/>
      <c r="I49" s="236"/>
      <c r="J49" s="236"/>
      <c r="K49" s="236"/>
      <c r="L49" s="236"/>
      <c r="M49" s="236"/>
      <c r="N49" s="236"/>
      <c r="O49" s="236"/>
      <c r="P49" s="236"/>
    </row>
    <row r="50" spans="2:16">
      <c r="B50" s="236"/>
      <c r="C50" s="236"/>
      <c r="D50" s="236"/>
      <c r="E50" s="236"/>
      <c r="F50" s="236"/>
      <c r="G50" s="236"/>
      <c r="H50" s="236"/>
      <c r="I50" s="236"/>
      <c r="J50" s="236"/>
      <c r="K50" s="236"/>
      <c r="L50" s="236"/>
      <c r="M50" s="236"/>
      <c r="N50" s="236"/>
      <c r="O50" s="236"/>
      <c r="P50" s="236"/>
    </row>
    <row r="51" spans="2:16">
      <c r="B51" s="236"/>
      <c r="C51" s="236"/>
      <c r="D51" s="236"/>
      <c r="E51" s="236"/>
      <c r="F51" s="236"/>
      <c r="G51" s="236"/>
      <c r="H51" s="236"/>
      <c r="I51" s="236"/>
      <c r="J51" s="236"/>
      <c r="K51" s="236"/>
      <c r="L51" s="236"/>
      <c r="M51" s="236"/>
      <c r="N51" s="236"/>
      <c r="O51" s="236"/>
      <c r="P51" s="236"/>
    </row>
    <row r="52" spans="2:16">
      <c r="B52" s="236"/>
      <c r="C52" s="236"/>
      <c r="D52" s="236"/>
      <c r="E52" s="236"/>
      <c r="F52" s="236"/>
      <c r="G52" s="236"/>
      <c r="H52" s="236"/>
      <c r="I52" s="236"/>
      <c r="J52" s="236"/>
      <c r="K52" s="236"/>
      <c r="L52" s="236"/>
      <c r="M52" s="236"/>
      <c r="N52" s="236"/>
      <c r="O52" s="236"/>
      <c r="P52" s="236"/>
    </row>
    <row r="53" spans="2:16">
      <c r="B53" s="236"/>
      <c r="C53" s="236"/>
      <c r="D53" s="236"/>
      <c r="E53" s="236"/>
      <c r="F53" s="236"/>
      <c r="G53" s="236"/>
      <c r="H53" s="236"/>
      <c r="I53" s="236"/>
      <c r="J53" s="236"/>
      <c r="K53" s="236"/>
      <c r="L53" s="236"/>
      <c r="M53" s="236"/>
      <c r="N53" s="236"/>
      <c r="O53" s="236"/>
      <c r="P53" s="236"/>
    </row>
    <row r="54" spans="2:16">
      <c r="B54" s="236"/>
      <c r="C54" s="236"/>
      <c r="D54" s="236"/>
      <c r="E54" s="236"/>
      <c r="F54" s="236"/>
      <c r="G54" s="236"/>
      <c r="H54" s="236"/>
      <c r="I54" s="236"/>
      <c r="J54" s="236"/>
      <c r="K54" s="236"/>
      <c r="L54" s="236"/>
      <c r="M54" s="236"/>
      <c r="N54" s="236"/>
      <c r="O54" s="236"/>
      <c r="P54" s="236"/>
    </row>
    <row r="55" spans="2:16">
      <c r="B55" s="236"/>
      <c r="C55" s="236"/>
      <c r="D55" s="236"/>
      <c r="E55" s="236"/>
      <c r="F55" s="236"/>
      <c r="G55" s="236"/>
      <c r="H55" s="236"/>
      <c r="I55" s="236"/>
      <c r="J55" s="236"/>
      <c r="K55" s="236"/>
      <c r="L55" s="236"/>
      <c r="M55" s="236"/>
      <c r="N55" s="236"/>
      <c r="O55" s="236"/>
      <c r="P55" s="236"/>
    </row>
    <row r="56" spans="2:16">
      <c r="B56" s="236"/>
      <c r="C56" s="236"/>
      <c r="D56" s="236"/>
      <c r="E56" s="236"/>
      <c r="F56" s="236"/>
      <c r="G56" s="236"/>
      <c r="H56" s="236"/>
      <c r="I56" s="236"/>
      <c r="J56" s="236"/>
      <c r="K56" s="236"/>
      <c r="L56" s="236"/>
      <c r="M56" s="236"/>
      <c r="N56" s="236"/>
      <c r="O56" s="236"/>
      <c r="P56" s="236"/>
    </row>
    <row r="57" spans="2:16">
      <c r="B57" s="236"/>
      <c r="C57" s="236"/>
      <c r="D57" s="236"/>
      <c r="E57" s="236"/>
      <c r="F57" s="236"/>
      <c r="G57" s="236"/>
      <c r="H57" s="236"/>
      <c r="I57" s="236"/>
      <c r="J57" s="236"/>
      <c r="K57" s="236"/>
      <c r="L57" s="236"/>
      <c r="M57" s="236"/>
      <c r="N57" s="236"/>
      <c r="O57" s="236"/>
      <c r="P57" s="236"/>
    </row>
    <row r="58" spans="2:16">
      <c r="B58" s="236"/>
      <c r="C58" s="236"/>
      <c r="D58" s="236"/>
      <c r="E58" s="236"/>
      <c r="F58" s="238" t="s">
        <v>315</v>
      </c>
      <c r="G58" s="236"/>
      <c r="H58" s="236"/>
      <c r="I58" s="236"/>
      <c r="J58" s="236"/>
      <c r="K58" s="236"/>
      <c r="L58" s="236"/>
      <c r="M58" s="236"/>
      <c r="N58" s="236"/>
      <c r="O58" s="236"/>
      <c r="P58" s="236"/>
    </row>
    <row r="59" spans="2:16">
      <c r="B59" s="236"/>
      <c r="C59" s="236"/>
      <c r="D59" s="236"/>
      <c r="E59" s="236"/>
      <c r="F59" s="238"/>
      <c r="G59" s="236"/>
      <c r="H59" s="236"/>
      <c r="I59" s="236"/>
      <c r="J59" s="236"/>
      <c r="K59" s="236"/>
      <c r="L59" s="236"/>
      <c r="M59" s="236"/>
      <c r="N59" s="236"/>
      <c r="O59" s="236"/>
      <c r="P59" s="236"/>
    </row>
    <row r="60" spans="2:16">
      <c r="F60" s="238"/>
    </row>
    <row r="61" spans="2:16">
      <c r="F61" s="238"/>
    </row>
    <row r="62" spans="2:16">
      <c r="F62" s="238"/>
    </row>
    <row r="63" spans="2:16">
      <c r="F63" s="238"/>
    </row>
    <row r="64" spans="2:16">
      <c r="F64" s="238"/>
    </row>
    <row r="65" spans="6:6">
      <c r="F65" s="238"/>
    </row>
    <row r="66" spans="6:6">
      <c r="F66" s="238"/>
    </row>
    <row r="67" spans="6:6">
      <c r="F67" s="238"/>
    </row>
    <row r="68" spans="6:6">
      <c r="F68" s="238"/>
    </row>
  </sheetData>
  <sheetProtection formatCells="0" formatColumns="0" formatRows="0" insertColumns="0" insertRows="0" selectLockedCells="1"/>
  <mergeCells count="4">
    <mergeCell ref="B1:P1"/>
    <mergeCell ref="B2:P2"/>
    <mergeCell ref="B3:H33"/>
    <mergeCell ref="I3:I33"/>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2:G66"/>
  <sheetViews>
    <sheetView view="pageBreakPreview" topLeftCell="B12" zoomScaleNormal="100" zoomScaleSheetLayoutView="100" workbookViewId="0">
      <selection activeCell="E38" sqref="E38:F38"/>
    </sheetView>
  </sheetViews>
  <sheetFormatPr defaultColWidth="9" defaultRowHeight="13"/>
  <cols>
    <col min="1" max="1" width="1.6328125" style="5" customWidth="1"/>
    <col min="2" max="2" width="3.6328125" style="5" customWidth="1"/>
    <col min="3" max="3" width="13.6328125" style="5" customWidth="1"/>
    <col min="4" max="4" width="4.6328125" style="5" customWidth="1"/>
    <col min="5" max="5" width="21.6328125" style="5" customWidth="1"/>
    <col min="6" max="6" width="12.6328125" style="5" customWidth="1"/>
    <col min="7" max="7" width="29.6328125" style="5" customWidth="1"/>
    <col min="8" max="8" width="0.7265625" style="5" customWidth="1"/>
    <col min="9" max="10" width="9" style="5"/>
    <col min="11" max="11" width="8" style="5" customWidth="1"/>
    <col min="12" max="13" width="9" style="5"/>
    <col min="14" max="14" width="1.6328125" style="5" customWidth="1"/>
    <col min="15" max="17" width="9" style="5"/>
    <col min="18" max="18" width="8" style="5" customWidth="1"/>
    <col min="19" max="16384" width="9" style="5"/>
  </cols>
  <sheetData>
    <row r="12" spans="1:7" s="2" customFormat="1" ht="27" customHeight="1">
      <c r="A12" s="1"/>
      <c r="B12" s="443" t="s">
        <v>316</v>
      </c>
      <c r="C12" s="443"/>
      <c r="D12" s="443"/>
      <c r="E12" s="443"/>
      <c r="F12" s="444" t="s">
        <v>317</v>
      </c>
      <c r="G12" s="387"/>
    </row>
    <row r="13" spans="1:7" s="2" customFormat="1" ht="27" customHeight="1" thickBot="1">
      <c r="B13" s="445" t="s">
        <v>318</v>
      </c>
      <c r="C13" s="445"/>
      <c r="D13" s="445"/>
      <c r="E13" s="445"/>
      <c r="F13" s="445"/>
      <c r="G13" s="445"/>
    </row>
    <row r="14" spans="1:7" s="2" customFormat="1" ht="30" customHeight="1">
      <c r="B14" s="446" t="s">
        <v>319</v>
      </c>
      <c r="C14" s="447"/>
      <c r="D14" s="447"/>
      <c r="E14" s="447"/>
      <c r="F14" s="447"/>
      <c r="G14" s="448"/>
    </row>
    <row r="15" spans="1:7" s="2" customFormat="1" ht="12" customHeight="1">
      <c r="B15" s="353"/>
      <c r="C15" s="354"/>
      <c r="D15" s="354"/>
      <c r="E15" s="354"/>
      <c r="F15" s="357"/>
      <c r="G15" s="442"/>
    </row>
    <row r="16" spans="1:7" s="2" customFormat="1" ht="24.75" customHeight="1">
      <c r="B16" s="436" t="s">
        <v>320</v>
      </c>
      <c r="C16" s="437"/>
      <c r="D16" s="437"/>
      <c r="E16" s="437"/>
      <c r="F16" s="438" t="s">
        <v>321</v>
      </c>
      <c r="G16" s="439"/>
    </row>
    <row r="17" spans="2:7" s="2" customFormat="1" ht="24.75" customHeight="1">
      <c r="B17" s="436" t="s">
        <v>322</v>
      </c>
      <c r="C17" s="437"/>
      <c r="D17" s="437"/>
      <c r="E17" s="437"/>
      <c r="F17" s="438" t="s">
        <v>323</v>
      </c>
      <c r="G17" s="439"/>
    </row>
    <row r="18" spans="2:7" s="2" customFormat="1" ht="24.75" customHeight="1">
      <c r="B18" s="436" t="s">
        <v>324</v>
      </c>
      <c r="C18" s="437"/>
      <c r="D18" s="437"/>
      <c r="E18" s="437"/>
      <c r="F18" s="438" t="s">
        <v>325</v>
      </c>
      <c r="G18" s="439"/>
    </row>
    <row r="19" spans="2:7" s="2" customFormat="1" ht="24.75" customHeight="1">
      <c r="B19" s="436" t="s">
        <v>326</v>
      </c>
      <c r="C19" s="437"/>
      <c r="D19" s="437"/>
      <c r="E19" s="437"/>
      <c r="F19" s="438" t="s">
        <v>327</v>
      </c>
      <c r="G19" s="439"/>
    </row>
    <row r="20" spans="2:7" s="2" customFormat="1" ht="24.75" customHeight="1">
      <c r="B20" s="440" t="s">
        <v>352</v>
      </c>
      <c r="C20" s="441"/>
      <c r="D20" s="441"/>
      <c r="E20" s="441"/>
      <c r="F20" s="357"/>
      <c r="G20" s="442"/>
    </row>
    <row r="21" spans="2:7" s="2" customFormat="1" ht="12" customHeight="1">
      <c r="B21" s="338"/>
      <c r="C21" s="339"/>
      <c r="D21" s="339"/>
      <c r="E21" s="339"/>
      <c r="F21" s="357"/>
      <c r="G21" s="367"/>
    </row>
    <row r="22" spans="2:7" s="2" customFormat="1" ht="24" customHeight="1">
      <c r="B22" s="324" t="s">
        <v>328</v>
      </c>
      <c r="C22" s="325"/>
      <c r="D22" s="325"/>
      <c r="E22" s="325"/>
      <c r="F22" s="427"/>
      <c r="G22" s="428" t="s">
        <v>329</v>
      </c>
    </row>
    <row r="23" spans="2:7" s="2" customFormat="1" ht="24" customHeight="1">
      <c r="B23" s="324" t="s">
        <v>330</v>
      </c>
      <c r="C23" s="325"/>
      <c r="D23" s="326"/>
      <c r="E23" s="430" t="s">
        <v>331</v>
      </c>
      <c r="F23" s="427"/>
      <c r="G23" s="429"/>
    </row>
    <row r="24" spans="2:7" s="2" customFormat="1" ht="5.25" customHeight="1">
      <c r="B24" s="431"/>
      <c r="C24" s="432"/>
      <c r="D24" s="433"/>
      <c r="E24" s="434"/>
      <c r="F24" s="435"/>
      <c r="G24" s="239"/>
    </row>
    <row r="25" spans="2:7" s="2" customFormat="1" ht="18" customHeight="1">
      <c r="B25" s="421" t="s">
        <v>332</v>
      </c>
      <c r="C25" s="364"/>
      <c r="D25" s="422"/>
      <c r="E25" s="423"/>
      <c r="F25" s="424"/>
      <c r="G25" s="240"/>
    </row>
    <row r="26" spans="2:7" s="2" customFormat="1" ht="18" customHeight="1">
      <c r="B26" s="403"/>
      <c r="C26" s="404"/>
      <c r="D26" s="405"/>
      <c r="E26" s="425"/>
      <c r="F26" s="426"/>
      <c r="G26" s="241"/>
    </row>
    <row r="27" spans="2:7" s="2" customFormat="1" ht="18" customHeight="1">
      <c r="B27" s="403" t="s">
        <v>348</v>
      </c>
      <c r="C27" s="404"/>
      <c r="D27" s="405"/>
      <c r="E27" s="412" t="s">
        <v>333</v>
      </c>
      <c r="F27" s="413"/>
      <c r="G27" s="241" t="s">
        <v>334</v>
      </c>
    </row>
    <row r="28" spans="2:7" s="2" customFormat="1" ht="18" customHeight="1">
      <c r="B28" s="403"/>
      <c r="C28" s="404"/>
      <c r="D28" s="405"/>
      <c r="E28" s="412" t="s">
        <v>335</v>
      </c>
      <c r="F28" s="413"/>
      <c r="G28" s="241" t="s">
        <v>336</v>
      </c>
    </row>
    <row r="29" spans="2:7" s="2" customFormat="1" ht="18" customHeight="1">
      <c r="B29" s="403"/>
      <c r="C29" s="404"/>
      <c r="D29" s="405"/>
      <c r="E29" s="412" t="s">
        <v>337</v>
      </c>
      <c r="F29" s="413"/>
      <c r="G29" s="241"/>
    </row>
    <row r="30" spans="2:7" s="2" customFormat="1" ht="18" customHeight="1">
      <c r="B30" s="403"/>
      <c r="C30" s="404"/>
      <c r="D30" s="405"/>
      <c r="E30" s="419"/>
      <c r="F30" s="420"/>
      <c r="G30" s="241"/>
    </row>
    <row r="31" spans="2:7" s="2" customFormat="1" ht="18" customHeight="1">
      <c r="B31" s="414" t="s">
        <v>338</v>
      </c>
      <c r="C31" s="415"/>
      <c r="D31" s="416"/>
      <c r="E31" s="417"/>
      <c r="F31" s="418"/>
      <c r="G31" s="240"/>
    </row>
    <row r="32" spans="2:7" s="2" customFormat="1" ht="18" customHeight="1">
      <c r="B32" s="403"/>
      <c r="C32" s="404"/>
      <c r="D32" s="405"/>
      <c r="E32" s="410"/>
      <c r="F32" s="411"/>
      <c r="G32" s="241"/>
    </row>
    <row r="33" spans="2:7" s="2" customFormat="1" ht="18" customHeight="1">
      <c r="B33" s="403" t="s">
        <v>344</v>
      </c>
      <c r="C33" s="404"/>
      <c r="D33" s="405"/>
      <c r="E33" s="412" t="s">
        <v>333</v>
      </c>
      <c r="F33" s="413"/>
      <c r="G33" s="241"/>
    </row>
    <row r="34" spans="2:7" s="2" customFormat="1" ht="18" customHeight="1">
      <c r="B34" s="403"/>
      <c r="C34" s="404"/>
      <c r="D34" s="405"/>
      <c r="E34" s="412" t="s">
        <v>339</v>
      </c>
      <c r="F34" s="413"/>
      <c r="G34" s="241"/>
    </row>
    <row r="35" spans="2:7" s="2" customFormat="1" ht="18" customHeight="1">
      <c r="B35" s="403"/>
      <c r="C35" s="404"/>
      <c r="D35" s="405"/>
      <c r="E35" s="412" t="s">
        <v>340</v>
      </c>
      <c r="F35" s="413"/>
      <c r="G35" s="241"/>
    </row>
    <row r="36" spans="2:7" s="2" customFormat="1" ht="18" customHeight="1">
      <c r="B36" s="403"/>
      <c r="C36" s="404"/>
      <c r="D36" s="405"/>
      <c r="E36" s="406"/>
      <c r="F36" s="407"/>
      <c r="G36" s="241"/>
    </row>
    <row r="37" spans="2:7" s="2" customFormat="1" ht="18" customHeight="1">
      <c r="B37" s="403" t="s">
        <v>345</v>
      </c>
      <c r="C37" s="404"/>
      <c r="D37" s="405"/>
      <c r="E37" s="412" t="s">
        <v>333</v>
      </c>
      <c r="F37" s="413"/>
      <c r="G37" s="241"/>
    </row>
    <row r="38" spans="2:7" s="2" customFormat="1" ht="18" customHeight="1">
      <c r="B38" s="403"/>
      <c r="C38" s="404"/>
      <c r="D38" s="405"/>
      <c r="E38" s="412" t="s">
        <v>346</v>
      </c>
      <c r="F38" s="413"/>
      <c r="G38" s="241"/>
    </row>
    <row r="39" spans="2:7" s="2" customFormat="1" ht="18" customHeight="1">
      <c r="B39" s="403"/>
      <c r="C39" s="404"/>
      <c r="D39" s="405"/>
      <c r="E39" s="412" t="s">
        <v>347</v>
      </c>
      <c r="F39" s="413"/>
      <c r="G39" s="241"/>
    </row>
    <row r="40" spans="2:7" s="2" customFormat="1" ht="18" customHeight="1">
      <c r="B40" s="403"/>
      <c r="C40" s="404"/>
      <c r="D40" s="405"/>
      <c r="E40" s="406"/>
      <c r="F40" s="407"/>
      <c r="G40" s="241"/>
    </row>
    <row r="41" spans="2:7" s="2" customFormat="1" ht="18" customHeight="1">
      <c r="B41" s="403"/>
      <c r="C41" s="404"/>
      <c r="D41" s="405"/>
      <c r="E41" s="410"/>
      <c r="F41" s="411"/>
      <c r="G41" s="241"/>
    </row>
    <row r="42" spans="2:7" s="2" customFormat="1" ht="18" customHeight="1">
      <c r="B42" s="403"/>
      <c r="C42" s="404"/>
      <c r="D42" s="405"/>
      <c r="E42" s="406"/>
      <c r="F42" s="407"/>
      <c r="G42" s="241"/>
    </row>
    <row r="43" spans="2:7" s="2" customFormat="1" ht="18" customHeight="1">
      <c r="B43" s="403"/>
      <c r="C43" s="404"/>
      <c r="D43" s="405"/>
      <c r="E43" s="406"/>
      <c r="F43" s="407"/>
      <c r="G43" s="241"/>
    </row>
    <row r="44" spans="2:7" s="2" customFormat="1" ht="18" customHeight="1">
      <c r="B44" s="403"/>
      <c r="C44" s="404"/>
      <c r="D44" s="405"/>
      <c r="E44" s="406"/>
      <c r="F44" s="407"/>
      <c r="G44" s="241"/>
    </row>
    <row r="45" spans="2:7" s="2" customFormat="1" ht="18" customHeight="1">
      <c r="B45" s="403"/>
      <c r="C45" s="404"/>
      <c r="D45" s="405"/>
      <c r="E45" s="406"/>
      <c r="F45" s="407"/>
      <c r="G45" s="241"/>
    </row>
    <row r="46" spans="2:7" s="2" customFormat="1" ht="18" customHeight="1">
      <c r="B46" s="403"/>
      <c r="C46" s="404"/>
      <c r="D46" s="405"/>
      <c r="E46" s="406"/>
      <c r="F46" s="407"/>
      <c r="G46" s="241"/>
    </row>
    <row r="47" spans="2:7" s="2" customFormat="1" ht="18" customHeight="1">
      <c r="B47" s="242" t="s">
        <v>32</v>
      </c>
      <c r="C47" s="247">
        <f>COUNTA(B26:D30,B32:D46)</f>
        <v>3</v>
      </c>
      <c r="D47" s="12" t="s">
        <v>341</v>
      </c>
      <c r="E47" s="408"/>
      <c r="F47" s="409"/>
      <c r="G47" s="243"/>
    </row>
    <row r="48" spans="2:7" ht="6" customHeight="1" thickBot="1">
      <c r="B48" s="397"/>
      <c r="C48" s="398"/>
      <c r="D48" s="399"/>
      <c r="E48" s="400"/>
      <c r="F48" s="401"/>
      <c r="G48" s="244"/>
    </row>
    <row r="49" spans="2:7" ht="7.5" customHeight="1">
      <c r="B49" s="225"/>
      <c r="C49" s="225"/>
      <c r="D49" s="225"/>
      <c r="E49" s="225"/>
      <c r="F49" s="225"/>
      <c r="G49" s="13"/>
    </row>
    <row r="50" spans="2:7">
      <c r="B50" s="402" t="s">
        <v>33</v>
      </c>
      <c r="C50" s="402"/>
      <c r="D50" s="402"/>
      <c r="E50" s="402"/>
      <c r="F50" s="402"/>
      <c r="G50" s="402"/>
    </row>
    <row r="51" spans="2:7">
      <c r="B51" s="9" t="s">
        <v>342</v>
      </c>
      <c r="D51" s="10"/>
    </row>
    <row r="52" spans="2:7">
      <c r="B52" s="9" t="s">
        <v>343</v>
      </c>
      <c r="D52" s="10"/>
    </row>
    <row r="54" spans="2:7">
      <c r="B54" s="70"/>
      <c r="C54" s="71"/>
    </row>
    <row r="55" spans="2:7">
      <c r="B55" s="71"/>
      <c r="C55" s="71"/>
    </row>
    <row r="66" spans="1:1">
      <c r="A66" s="4"/>
    </row>
  </sheetData>
  <sheetProtection formatCells="0" formatColumns="0" formatRows="0" insertColumns="0" insertRows="0" selectLockedCells="1"/>
  <mergeCells count="72">
    <mergeCell ref="B12:E12"/>
    <mergeCell ref="F12:G12"/>
    <mergeCell ref="B13:G13"/>
    <mergeCell ref="B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F22"/>
    <mergeCell ref="G22:G23"/>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8:D48"/>
    <mergeCell ref="E48:F48"/>
    <mergeCell ref="B50:G50"/>
    <mergeCell ref="B43:D43"/>
    <mergeCell ref="E43:F43"/>
    <mergeCell ref="B44:D44"/>
    <mergeCell ref="E44:F44"/>
    <mergeCell ref="B45:D45"/>
    <mergeCell ref="E45:F45"/>
    <mergeCell ref="B46:D46"/>
    <mergeCell ref="E46:F46"/>
    <mergeCell ref="E47:F47"/>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colBreaks count="1" manualBreakCount="1">
    <brk id="14" min="11" max="5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1"/>
  <sheetViews>
    <sheetView view="pageBreakPreview" zoomScaleNormal="90" zoomScaleSheetLayoutView="100" workbookViewId="0">
      <selection activeCell="B3" sqref="B3"/>
    </sheetView>
  </sheetViews>
  <sheetFormatPr defaultColWidth="9" defaultRowHeight="13" customHeight="1"/>
  <cols>
    <col min="1" max="1" width="0.7265625" style="2" customWidth="1"/>
    <col min="2" max="2" width="67.453125" style="14" customWidth="1"/>
    <col min="3" max="3" width="0.90625" style="14" customWidth="1"/>
    <col min="4" max="8" width="9" style="14"/>
    <col min="9" max="9" width="9" style="14" customWidth="1"/>
    <col min="10" max="16384" width="9" style="14"/>
  </cols>
  <sheetData>
    <row r="1" spans="1:4" ht="13" customHeight="1">
      <c r="A1" s="1"/>
    </row>
    <row r="3" spans="1:4" ht="25.5" customHeight="1">
      <c r="B3" s="15" t="s">
        <v>34</v>
      </c>
      <c r="C3" s="15"/>
    </row>
    <row r="6" spans="1:4" ht="13" customHeight="1">
      <c r="B6" s="14" t="s">
        <v>35</v>
      </c>
    </row>
    <row r="7" spans="1:4" ht="13" customHeight="1">
      <c r="B7" s="14" t="s">
        <v>36</v>
      </c>
    </row>
    <row r="8" spans="1:4" ht="13" customHeight="1">
      <c r="B8" s="14" t="s">
        <v>37</v>
      </c>
    </row>
    <row r="9" spans="1:4" ht="13" customHeight="1">
      <c r="B9" s="14" t="s">
        <v>38</v>
      </c>
    </row>
    <row r="10" spans="1:4" ht="13" customHeight="1">
      <c r="B10" s="14" t="s">
        <v>38</v>
      </c>
    </row>
    <row r="11" spans="1:4" ht="13" customHeight="1">
      <c r="B11" s="14" t="s">
        <v>38</v>
      </c>
    </row>
    <row r="12" spans="1:4" ht="13" customHeight="1">
      <c r="B12" s="14" t="s">
        <v>38</v>
      </c>
    </row>
    <row r="13" spans="1:4" ht="13" customHeight="1">
      <c r="B13" s="16"/>
      <c r="C13" s="16"/>
    </row>
    <row r="14" spans="1:4" ht="13" customHeight="1">
      <c r="B14" s="16"/>
      <c r="C14" s="16"/>
      <c r="D14" s="65"/>
    </row>
    <row r="15" spans="1:4" ht="13" customHeight="1">
      <c r="B15" s="16"/>
      <c r="C15" s="16"/>
    </row>
    <row r="16" spans="1:4" ht="13" customHeight="1">
      <c r="B16" s="16"/>
      <c r="C16" s="16"/>
    </row>
    <row r="17" spans="2:4" ht="13" customHeight="1">
      <c r="B17" s="16"/>
      <c r="C17" s="16"/>
    </row>
    <row r="18" spans="2:4" ht="13" customHeight="1">
      <c r="B18" s="16"/>
      <c r="C18" s="16"/>
    </row>
    <row r="19" spans="2:4" ht="13" customHeight="1">
      <c r="B19" s="16"/>
      <c r="C19" s="16"/>
      <c r="D19" s="66"/>
    </row>
    <row r="25" spans="2:4" ht="13" customHeight="1">
      <c r="B25" s="14" t="s">
        <v>39</v>
      </c>
      <c r="C25" s="16"/>
    </row>
    <row r="27" spans="2:4" ht="13" customHeight="1">
      <c r="B27" s="14" t="s">
        <v>217</v>
      </c>
      <c r="C27" s="16"/>
    </row>
    <row r="29" spans="2:4" ht="13" customHeight="1">
      <c r="B29" s="14" t="s">
        <v>40</v>
      </c>
      <c r="C29" s="16"/>
    </row>
    <row r="30" spans="2:4" ht="13" customHeight="1">
      <c r="B30" s="14" t="s">
        <v>354</v>
      </c>
      <c r="C30" s="16"/>
    </row>
    <row r="81" spans="1:1" ht="13" customHeight="1">
      <c r="A81" s="3"/>
    </row>
  </sheetData>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3"/>
  <sheetViews>
    <sheetView view="pageBreakPreview" zoomScaleNormal="100" zoomScaleSheetLayoutView="100" workbookViewId="0">
      <selection activeCell="B1" sqref="B1:E1"/>
    </sheetView>
  </sheetViews>
  <sheetFormatPr defaultColWidth="9" defaultRowHeight="12"/>
  <cols>
    <col min="1" max="1" width="0.7265625" style="2" customWidth="1"/>
    <col min="2" max="2" width="11.6328125" style="2" customWidth="1"/>
    <col min="3" max="3" width="5.08984375" style="2" customWidth="1"/>
    <col min="4" max="5" width="13.6328125" style="2" customWidth="1"/>
    <col min="6" max="6" width="10.6328125" style="2" customWidth="1"/>
    <col min="7" max="7" width="4.08984375" style="2" customWidth="1"/>
    <col min="8" max="10" width="3.6328125" style="2" customWidth="1"/>
    <col min="11" max="11" width="2.6328125" style="2" customWidth="1"/>
    <col min="12" max="12" width="3.6328125" style="2" customWidth="1"/>
    <col min="13" max="13" width="2.90625" style="2" customWidth="1"/>
    <col min="14" max="14" width="3.6328125" style="2" customWidth="1"/>
    <col min="15" max="15" width="2.90625" style="2" customWidth="1"/>
    <col min="16" max="17" width="0.7265625" style="2" customWidth="1"/>
    <col min="18" max="26" width="2.6328125" style="2" customWidth="1"/>
    <col min="27" max="28" width="9" style="2"/>
    <col min="29" max="29" width="2.6328125" style="2" customWidth="1"/>
    <col min="30" max="16384" width="9" style="2"/>
  </cols>
  <sheetData>
    <row r="1" spans="1:22" ht="39.75" customHeight="1">
      <c r="A1" s="17"/>
      <c r="B1" s="472" t="s">
        <v>199</v>
      </c>
      <c r="C1" s="380"/>
      <c r="D1" s="380"/>
      <c r="E1" s="380"/>
      <c r="F1" s="381" t="s">
        <v>230</v>
      </c>
      <c r="G1" s="473"/>
      <c r="H1" s="473"/>
      <c r="I1" s="473"/>
      <c r="J1" s="473"/>
      <c r="K1" s="473"/>
      <c r="L1" s="473"/>
      <c r="M1" s="473"/>
      <c r="N1" s="473"/>
      <c r="O1" s="473"/>
      <c r="P1" s="18"/>
      <c r="Q1" s="18"/>
    </row>
    <row r="2" spans="1:22" ht="62.25" customHeight="1" thickBot="1">
      <c r="A2" s="18"/>
      <c r="B2" s="474" t="s">
        <v>41</v>
      </c>
      <c r="C2" s="474"/>
      <c r="D2" s="474"/>
      <c r="E2" s="474"/>
      <c r="F2" s="474"/>
      <c r="G2" s="474"/>
      <c r="H2" s="474"/>
      <c r="I2" s="474"/>
      <c r="J2" s="474"/>
      <c r="K2" s="474"/>
      <c r="L2" s="474"/>
      <c r="M2" s="474"/>
      <c r="N2" s="474"/>
      <c r="O2" s="474"/>
      <c r="P2" s="18"/>
      <c r="Q2" s="18"/>
    </row>
    <row r="3" spans="1:22" ht="23.25" customHeight="1">
      <c r="A3" s="18"/>
      <c r="B3" s="446" t="s">
        <v>42</v>
      </c>
      <c r="C3" s="475"/>
      <c r="D3" s="19" t="s">
        <v>43</v>
      </c>
      <c r="E3" s="19" t="s">
        <v>44</v>
      </c>
      <c r="F3" s="476" t="s">
        <v>45</v>
      </c>
      <c r="G3" s="475"/>
      <c r="H3" s="476" t="s">
        <v>46</v>
      </c>
      <c r="I3" s="447"/>
      <c r="J3" s="447"/>
      <c r="K3" s="447"/>
      <c r="L3" s="476" t="s">
        <v>47</v>
      </c>
      <c r="M3" s="447"/>
      <c r="N3" s="447"/>
      <c r="O3" s="448"/>
      <c r="P3" s="18"/>
      <c r="Q3" s="18"/>
    </row>
    <row r="4" spans="1:22" ht="35.15" customHeight="1">
      <c r="A4" s="18"/>
      <c r="B4" s="468" t="s">
        <v>231</v>
      </c>
      <c r="C4" s="469"/>
      <c r="D4" s="85" t="s">
        <v>232</v>
      </c>
      <c r="E4" s="85" t="s">
        <v>233</v>
      </c>
      <c r="F4" s="86">
        <v>10000</v>
      </c>
      <c r="G4" s="87" t="s">
        <v>68</v>
      </c>
      <c r="H4" s="457" t="s">
        <v>234</v>
      </c>
      <c r="I4" s="458"/>
      <c r="J4" s="458"/>
      <c r="K4" s="459"/>
      <c r="L4" s="457" t="s">
        <v>235</v>
      </c>
      <c r="M4" s="458"/>
      <c r="N4" s="458"/>
      <c r="O4" s="464"/>
      <c r="P4" s="18"/>
      <c r="Q4" s="18"/>
      <c r="V4" s="88"/>
    </row>
    <row r="5" spans="1:22" ht="35.15" customHeight="1">
      <c r="A5" s="18"/>
      <c r="B5" s="470"/>
      <c r="C5" s="471"/>
      <c r="D5" s="85"/>
      <c r="E5" s="85"/>
      <c r="F5" s="86"/>
      <c r="G5" s="87"/>
      <c r="H5" s="457"/>
      <c r="I5" s="458"/>
      <c r="J5" s="458"/>
      <c r="K5" s="459"/>
      <c r="L5" s="457"/>
      <c r="M5" s="458"/>
      <c r="N5" s="458"/>
      <c r="O5" s="464"/>
      <c r="P5" s="18"/>
      <c r="Q5" s="18"/>
    </row>
    <row r="6" spans="1:22" ht="35.15" customHeight="1">
      <c r="A6" s="18"/>
      <c r="B6" s="467" t="s">
        <v>236</v>
      </c>
      <c r="C6" s="467"/>
      <c r="D6" s="276"/>
      <c r="E6" s="277"/>
      <c r="F6" s="89"/>
      <c r="G6" s="90"/>
      <c r="H6" s="91"/>
      <c r="I6" s="91"/>
      <c r="J6" s="91"/>
      <c r="K6" s="92"/>
      <c r="L6" s="457"/>
      <c r="M6" s="458"/>
      <c r="N6" s="458"/>
      <c r="O6" s="464"/>
      <c r="P6" s="18"/>
      <c r="Q6" s="18"/>
    </row>
    <row r="7" spans="1:22" ht="35.15" customHeight="1">
      <c r="A7" s="18"/>
      <c r="B7" s="465"/>
      <c r="C7" s="466"/>
      <c r="D7" s="85"/>
      <c r="E7" s="85"/>
      <c r="F7" s="86"/>
      <c r="G7" s="87"/>
      <c r="H7" s="457"/>
      <c r="I7" s="458"/>
      <c r="J7" s="458"/>
      <c r="K7" s="459"/>
      <c r="L7" s="457"/>
      <c r="M7" s="458"/>
      <c r="N7" s="458"/>
      <c r="O7" s="464"/>
      <c r="P7" s="18"/>
      <c r="Q7" s="18"/>
    </row>
    <row r="8" spans="1:22" ht="35.15" customHeight="1">
      <c r="A8" s="18"/>
      <c r="B8" s="463"/>
      <c r="C8" s="459"/>
      <c r="D8" s="85"/>
      <c r="E8" s="85"/>
      <c r="F8" s="86"/>
      <c r="G8" s="87"/>
      <c r="H8" s="457"/>
      <c r="I8" s="458"/>
      <c r="J8" s="458"/>
      <c r="K8" s="459"/>
      <c r="L8" s="457"/>
      <c r="M8" s="458"/>
      <c r="N8" s="458"/>
      <c r="O8" s="464"/>
      <c r="P8" s="18"/>
      <c r="Q8" s="18"/>
    </row>
    <row r="9" spans="1:22" ht="35.15" customHeight="1">
      <c r="A9" s="18"/>
      <c r="B9" s="463"/>
      <c r="C9" s="459"/>
      <c r="D9" s="85"/>
      <c r="E9" s="85"/>
      <c r="F9" s="86"/>
      <c r="G9" s="87" t="str">
        <f t="shared" ref="G9:G13" si="0">IF(F9,"千円","")</f>
        <v/>
      </c>
      <c r="H9" s="457"/>
      <c r="I9" s="458"/>
      <c r="J9" s="458"/>
      <c r="K9" s="459"/>
      <c r="L9" s="457"/>
      <c r="M9" s="458"/>
      <c r="N9" s="458"/>
      <c r="O9" s="464"/>
      <c r="P9" s="18"/>
      <c r="Q9" s="18"/>
    </row>
    <row r="10" spans="1:22" ht="35.15" customHeight="1">
      <c r="A10" s="18"/>
      <c r="B10" s="463"/>
      <c r="C10" s="459"/>
      <c r="D10" s="85"/>
      <c r="E10" s="85"/>
      <c r="F10" s="86"/>
      <c r="G10" s="87" t="str">
        <f t="shared" si="0"/>
        <v/>
      </c>
      <c r="H10" s="457"/>
      <c r="I10" s="458"/>
      <c r="J10" s="458"/>
      <c r="K10" s="459"/>
      <c r="L10" s="457"/>
      <c r="M10" s="458"/>
      <c r="N10" s="458"/>
      <c r="O10" s="464"/>
      <c r="P10" s="18"/>
      <c r="Q10" s="18"/>
    </row>
    <row r="11" spans="1:22" ht="35.15" customHeight="1">
      <c r="A11" s="18"/>
      <c r="B11" s="463"/>
      <c r="C11" s="459"/>
      <c r="D11" s="85"/>
      <c r="E11" s="85"/>
      <c r="F11" s="86"/>
      <c r="G11" s="87" t="str">
        <f t="shared" si="0"/>
        <v/>
      </c>
      <c r="H11" s="457"/>
      <c r="I11" s="458"/>
      <c r="J11" s="458"/>
      <c r="K11" s="459"/>
      <c r="L11" s="457"/>
      <c r="M11" s="458"/>
      <c r="N11" s="458"/>
      <c r="O11" s="464"/>
      <c r="P11" s="18"/>
      <c r="Q11" s="18"/>
    </row>
    <row r="12" spans="1:22" ht="35.15" customHeight="1">
      <c r="A12" s="18"/>
      <c r="B12" s="463"/>
      <c r="C12" s="459"/>
      <c r="D12" s="85"/>
      <c r="E12" s="85"/>
      <c r="F12" s="86"/>
      <c r="G12" s="87" t="str">
        <f t="shared" si="0"/>
        <v/>
      </c>
      <c r="H12" s="457"/>
      <c r="I12" s="458"/>
      <c r="J12" s="458"/>
      <c r="K12" s="459"/>
      <c r="L12" s="457"/>
      <c r="M12" s="458"/>
      <c r="N12" s="458"/>
      <c r="O12" s="464"/>
      <c r="P12" s="18"/>
      <c r="Q12" s="18"/>
    </row>
    <row r="13" spans="1:22" ht="35.15" customHeight="1">
      <c r="A13" s="18"/>
      <c r="B13" s="463"/>
      <c r="C13" s="459"/>
      <c r="D13" s="85"/>
      <c r="E13" s="85"/>
      <c r="F13" s="86"/>
      <c r="G13" s="87" t="str">
        <f t="shared" si="0"/>
        <v/>
      </c>
      <c r="H13" s="457"/>
      <c r="I13" s="458"/>
      <c r="J13" s="458"/>
      <c r="K13" s="459"/>
      <c r="L13" s="457"/>
      <c r="M13" s="458"/>
      <c r="N13" s="458"/>
      <c r="O13" s="464"/>
      <c r="P13" s="18"/>
      <c r="Q13" s="18"/>
    </row>
    <row r="14" spans="1:22" ht="28" customHeight="1">
      <c r="A14" s="18"/>
      <c r="B14" s="324" t="s">
        <v>49</v>
      </c>
      <c r="C14" s="325"/>
      <c r="D14" s="325"/>
      <c r="E14" s="325"/>
      <c r="F14" s="325"/>
      <c r="G14" s="325"/>
      <c r="H14" s="325"/>
      <c r="I14" s="325"/>
      <c r="J14" s="325"/>
      <c r="K14" s="325"/>
      <c r="L14" s="325"/>
      <c r="M14" s="325"/>
      <c r="N14" s="325"/>
      <c r="O14" s="450"/>
      <c r="P14" s="18"/>
      <c r="Q14" s="18"/>
    </row>
    <row r="15" spans="1:22" ht="24" customHeight="1">
      <c r="A15" s="18"/>
      <c r="B15" s="20" t="s">
        <v>50</v>
      </c>
      <c r="C15" s="451" t="s">
        <v>308</v>
      </c>
      <c r="D15" s="452"/>
      <c r="E15" s="452"/>
      <c r="F15" s="452"/>
      <c r="G15" s="452"/>
      <c r="H15" s="453"/>
      <c r="I15" s="93"/>
      <c r="J15" s="94"/>
      <c r="K15" s="21" t="s">
        <v>188</v>
      </c>
      <c r="L15" s="95"/>
      <c r="M15" s="21" t="s">
        <v>189</v>
      </c>
      <c r="N15" s="95"/>
      <c r="O15" s="22" t="s">
        <v>190</v>
      </c>
      <c r="P15" s="18"/>
      <c r="Q15" s="18"/>
    </row>
    <row r="16" spans="1:22" ht="24" customHeight="1">
      <c r="A16" s="18"/>
      <c r="B16" s="454"/>
      <c r="C16" s="451" t="s">
        <v>237</v>
      </c>
      <c r="D16" s="452"/>
      <c r="E16" s="452"/>
      <c r="F16" s="452"/>
      <c r="G16" s="452"/>
      <c r="H16" s="453"/>
      <c r="I16" s="93"/>
      <c r="J16" s="94"/>
      <c r="K16" s="21" t="s">
        <v>188</v>
      </c>
      <c r="L16" s="95"/>
      <c r="M16" s="21" t="s">
        <v>189</v>
      </c>
      <c r="N16" s="95"/>
      <c r="O16" s="22" t="s">
        <v>190</v>
      </c>
      <c r="P16" s="18"/>
      <c r="Q16" s="18"/>
    </row>
    <row r="17" spans="1:17" ht="24" customHeight="1">
      <c r="A17" s="18"/>
      <c r="B17" s="455"/>
      <c r="C17" s="451"/>
      <c r="D17" s="452"/>
      <c r="E17" s="452"/>
      <c r="F17" s="452"/>
      <c r="G17" s="452"/>
      <c r="H17" s="453"/>
      <c r="I17" s="93"/>
      <c r="J17" s="94"/>
      <c r="K17" s="21" t="s">
        <v>188</v>
      </c>
      <c r="L17" s="95"/>
      <c r="M17" s="21" t="s">
        <v>189</v>
      </c>
      <c r="N17" s="95"/>
      <c r="O17" s="22" t="s">
        <v>190</v>
      </c>
      <c r="P17" s="18"/>
      <c r="Q17" s="18"/>
    </row>
    <row r="18" spans="1:17" ht="24" customHeight="1">
      <c r="A18" s="18"/>
      <c r="B18" s="455"/>
      <c r="C18" s="451"/>
      <c r="D18" s="452"/>
      <c r="E18" s="452"/>
      <c r="F18" s="452"/>
      <c r="G18" s="452"/>
      <c r="H18" s="453"/>
      <c r="I18" s="93"/>
      <c r="J18" s="94"/>
      <c r="K18" s="21" t="s">
        <v>188</v>
      </c>
      <c r="L18" s="95"/>
      <c r="M18" s="21" t="s">
        <v>189</v>
      </c>
      <c r="N18" s="95"/>
      <c r="O18" s="22" t="s">
        <v>190</v>
      </c>
      <c r="P18" s="18"/>
      <c r="Q18" s="18"/>
    </row>
    <row r="19" spans="1:17" ht="24" customHeight="1">
      <c r="A19" s="18"/>
      <c r="B19" s="455"/>
      <c r="C19" s="457"/>
      <c r="D19" s="458"/>
      <c r="E19" s="458"/>
      <c r="F19" s="458"/>
      <c r="G19" s="458"/>
      <c r="H19" s="459"/>
      <c r="I19" s="93"/>
      <c r="J19" s="94"/>
      <c r="K19" s="21" t="s">
        <v>188</v>
      </c>
      <c r="L19" s="95"/>
      <c r="M19" s="21" t="s">
        <v>189</v>
      </c>
      <c r="N19" s="95"/>
      <c r="O19" s="22" t="s">
        <v>190</v>
      </c>
      <c r="P19" s="18"/>
      <c r="Q19" s="18"/>
    </row>
    <row r="20" spans="1:17" ht="24" customHeight="1">
      <c r="A20" s="18"/>
      <c r="B20" s="455"/>
      <c r="C20" s="457"/>
      <c r="D20" s="458"/>
      <c r="E20" s="458"/>
      <c r="F20" s="458"/>
      <c r="G20" s="458"/>
      <c r="H20" s="459"/>
      <c r="I20" s="93"/>
      <c r="J20" s="94"/>
      <c r="K20" s="21" t="s">
        <v>188</v>
      </c>
      <c r="L20" s="95"/>
      <c r="M20" s="21" t="s">
        <v>189</v>
      </c>
      <c r="N20" s="95"/>
      <c r="O20" s="22" t="s">
        <v>190</v>
      </c>
      <c r="P20" s="18"/>
      <c r="Q20" s="18"/>
    </row>
    <row r="21" spans="1:17" ht="24" customHeight="1" thickBot="1">
      <c r="A21" s="18"/>
      <c r="B21" s="456"/>
      <c r="C21" s="460"/>
      <c r="D21" s="461"/>
      <c r="E21" s="461"/>
      <c r="F21" s="461"/>
      <c r="G21" s="461"/>
      <c r="H21" s="462"/>
      <c r="I21" s="96"/>
      <c r="J21" s="97"/>
      <c r="K21" s="23" t="s">
        <v>188</v>
      </c>
      <c r="L21" s="98"/>
      <c r="M21" s="23" t="s">
        <v>189</v>
      </c>
      <c r="N21" s="98"/>
      <c r="O21" s="24" t="s">
        <v>190</v>
      </c>
      <c r="P21" s="18"/>
      <c r="Q21" s="18"/>
    </row>
    <row r="22" spans="1:17" ht="6" customHeight="1">
      <c r="A22" s="25"/>
      <c r="B22" s="25"/>
      <c r="C22" s="25"/>
      <c r="D22" s="25"/>
      <c r="E22" s="25"/>
      <c r="F22" s="25"/>
      <c r="G22" s="25"/>
      <c r="H22" s="25"/>
      <c r="I22" s="25"/>
      <c r="J22" s="25"/>
      <c r="K22" s="25"/>
      <c r="L22" s="25"/>
      <c r="M22" s="25"/>
      <c r="N22" s="25"/>
      <c r="O22" s="25"/>
      <c r="P22" s="25"/>
      <c r="Q22" s="25"/>
    </row>
    <row r="23" spans="1:17" s="9" customFormat="1" ht="9.5">
      <c r="A23" s="26"/>
      <c r="B23" s="449" t="s">
        <v>52</v>
      </c>
      <c r="C23" s="449"/>
      <c r="D23" s="449"/>
      <c r="E23" s="449"/>
      <c r="F23" s="449"/>
      <c r="G23" s="449"/>
      <c r="H23" s="449"/>
      <c r="I23" s="449"/>
      <c r="J23" s="449"/>
      <c r="K23" s="449"/>
      <c r="L23" s="449"/>
      <c r="M23" s="449"/>
      <c r="N23" s="449"/>
      <c r="O23" s="449"/>
      <c r="P23" s="26"/>
      <c r="Q23" s="26"/>
    </row>
    <row r="24" spans="1:17" s="9" customFormat="1" ht="9.5">
      <c r="A24" s="26"/>
      <c r="B24" s="26" t="s">
        <v>353</v>
      </c>
      <c r="C24" s="26"/>
      <c r="D24" s="26"/>
      <c r="E24" s="26"/>
      <c r="F24" s="26"/>
      <c r="G24" s="26"/>
      <c r="H24" s="26"/>
      <c r="I24" s="26"/>
      <c r="J24" s="26"/>
      <c r="K24" s="26"/>
      <c r="L24" s="26"/>
      <c r="M24" s="26"/>
      <c r="N24" s="26"/>
      <c r="O24" s="26"/>
      <c r="P24" s="26"/>
      <c r="Q24" s="26"/>
    </row>
    <row r="25" spans="1:17" s="9" customFormat="1" ht="9.5">
      <c r="A25" s="26"/>
      <c r="B25" s="26" t="s">
        <v>53</v>
      </c>
      <c r="C25" s="26"/>
      <c r="D25" s="26"/>
      <c r="E25" s="26"/>
      <c r="F25" s="26"/>
      <c r="G25" s="26"/>
      <c r="H25" s="26"/>
      <c r="I25" s="26"/>
      <c r="J25" s="26"/>
      <c r="K25" s="26"/>
      <c r="L25" s="26"/>
      <c r="M25" s="26"/>
      <c r="N25" s="26"/>
      <c r="O25" s="26"/>
      <c r="P25" s="26"/>
      <c r="Q25" s="26"/>
    </row>
    <row r="26" spans="1:17" s="9" customFormat="1" ht="9.5">
      <c r="A26" s="26"/>
      <c r="B26" s="26" t="s">
        <v>54</v>
      </c>
      <c r="C26" s="26"/>
      <c r="D26" s="26"/>
      <c r="E26" s="26"/>
      <c r="F26" s="26"/>
      <c r="G26" s="26"/>
      <c r="H26" s="26"/>
      <c r="I26" s="26"/>
      <c r="J26" s="26"/>
      <c r="K26" s="26"/>
      <c r="L26" s="26"/>
      <c r="M26" s="26"/>
      <c r="N26" s="26"/>
      <c r="O26" s="26"/>
      <c r="P26" s="26"/>
      <c r="Q26" s="26"/>
    </row>
    <row r="27" spans="1:17" s="9" customFormat="1" ht="9.5">
      <c r="A27" s="26"/>
      <c r="B27" s="26" t="s">
        <v>55</v>
      </c>
      <c r="C27" s="26"/>
      <c r="D27" s="26"/>
      <c r="E27" s="26"/>
      <c r="F27" s="26"/>
      <c r="G27" s="26"/>
      <c r="H27" s="26"/>
      <c r="I27" s="26"/>
      <c r="J27" s="26"/>
      <c r="K27" s="26"/>
      <c r="L27" s="26"/>
      <c r="M27" s="26"/>
      <c r="N27" s="26"/>
      <c r="O27" s="26"/>
      <c r="P27" s="26"/>
      <c r="Q27" s="26"/>
    </row>
    <row r="28" spans="1:17" s="9" customFormat="1" ht="9.5">
      <c r="A28" s="26"/>
      <c r="B28" s="26" t="s">
        <v>56</v>
      </c>
      <c r="C28" s="26"/>
      <c r="D28" s="26"/>
      <c r="E28" s="26"/>
      <c r="F28" s="26"/>
      <c r="G28" s="26"/>
      <c r="H28" s="26"/>
      <c r="I28" s="26"/>
      <c r="J28" s="26"/>
      <c r="K28" s="26"/>
      <c r="L28" s="26"/>
      <c r="M28" s="26"/>
      <c r="N28" s="26"/>
      <c r="O28" s="26"/>
      <c r="P28" s="26"/>
      <c r="Q28" s="26"/>
    </row>
    <row r="29" spans="1:17" s="9" customFormat="1" ht="9.5">
      <c r="A29" s="26"/>
      <c r="B29" s="26" t="s">
        <v>57</v>
      </c>
      <c r="C29" s="26"/>
      <c r="D29" s="26"/>
      <c r="E29" s="26"/>
      <c r="F29" s="26"/>
      <c r="G29" s="26"/>
      <c r="H29" s="26"/>
      <c r="I29" s="26"/>
      <c r="J29" s="26"/>
      <c r="K29" s="26"/>
      <c r="L29" s="26"/>
      <c r="M29" s="26"/>
      <c r="N29" s="26"/>
      <c r="O29" s="26"/>
      <c r="P29" s="26"/>
      <c r="Q29" s="26"/>
    </row>
    <row r="30" spans="1:17" s="9" customFormat="1" ht="9.5">
      <c r="A30" s="26"/>
      <c r="B30" s="26" t="s">
        <v>58</v>
      </c>
      <c r="C30" s="26"/>
      <c r="D30" s="26"/>
      <c r="E30" s="26"/>
      <c r="F30" s="26"/>
      <c r="G30" s="26"/>
      <c r="H30" s="26"/>
      <c r="I30" s="26"/>
      <c r="J30" s="26"/>
      <c r="K30" s="26"/>
      <c r="L30" s="26"/>
      <c r="M30" s="26"/>
      <c r="N30" s="26"/>
      <c r="O30" s="26"/>
      <c r="P30" s="26"/>
      <c r="Q30" s="26"/>
    </row>
    <row r="31" spans="1:17" s="9" customFormat="1" ht="9.5">
      <c r="A31" s="26"/>
      <c r="B31" s="26" t="s">
        <v>59</v>
      </c>
      <c r="C31" s="26"/>
      <c r="D31" s="26"/>
      <c r="E31" s="26"/>
      <c r="F31" s="26"/>
      <c r="G31" s="26"/>
      <c r="H31" s="26"/>
      <c r="I31" s="26"/>
      <c r="J31" s="26"/>
      <c r="K31" s="26"/>
      <c r="L31" s="26"/>
      <c r="M31" s="26"/>
      <c r="N31" s="26"/>
      <c r="O31" s="26"/>
      <c r="P31" s="26"/>
      <c r="Q31" s="26"/>
    </row>
    <row r="32" spans="1:17">
      <c r="A32" s="18"/>
      <c r="B32" s="18"/>
      <c r="C32" s="18"/>
      <c r="D32" s="18"/>
      <c r="E32" s="18"/>
      <c r="F32" s="18"/>
      <c r="G32" s="18"/>
      <c r="H32" s="18"/>
      <c r="I32" s="18"/>
      <c r="J32" s="18"/>
      <c r="K32" s="18"/>
      <c r="L32" s="18"/>
      <c r="M32" s="18"/>
      <c r="N32" s="18"/>
      <c r="O32" s="18"/>
      <c r="P32" s="18"/>
      <c r="Q32" s="18"/>
    </row>
    <row r="33" spans="1:17">
      <c r="A33" s="18"/>
      <c r="B33" s="18"/>
      <c r="C33" s="18"/>
      <c r="D33" s="18"/>
      <c r="E33" s="18"/>
      <c r="F33" s="18"/>
      <c r="G33" s="18"/>
      <c r="H33" s="18"/>
      <c r="I33" s="18"/>
      <c r="J33" s="18"/>
      <c r="K33" s="18"/>
      <c r="L33" s="18"/>
      <c r="M33" s="18"/>
      <c r="N33" s="18"/>
      <c r="O33" s="18"/>
      <c r="P33" s="18"/>
      <c r="Q33" s="18"/>
    </row>
  </sheetData>
  <sheetProtection formatCells="0" formatColumns="0" formatRows="0" insertColumns="0" insertRows="0" selectLockedCells="1"/>
  <mergeCells count="46">
    <mergeCell ref="B1:E1"/>
    <mergeCell ref="F1:O1"/>
    <mergeCell ref="B2:O2"/>
    <mergeCell ref="B3:C3"/>
    <mergeCell ref="F3:G3"/>
    <mergeCell ref="H3:K3"/>
    <mergeCell ref="L3:O3"/>
    <mergeCell ref="B6:C6"/>
    <mergeCell ref="B4:C4"/>
    <mergeCell ref="H4:K4"/>
    <mergeCell ref="L4:O4"/>
    <mergeCell ref="B5:C5"/>
    <mergeCell ref="H5:K5"/>
    <mergeCell ref="L5:O5"/>
    <mergeCell ref="L6:O6"/>
    <mergeCell ref="B7:C7"/>
    <mergeCell ref="H7:K7"/>
    <mergeCell ref="L7:O7"/>
    <mergeCell ref="B9:C9"/>
    <mergeCell ref="H9:K9"/>
    <mergeCell ref="L9:O9"/>
    <mergeCell ref="B8:C8"/>
    <mergeCell ref="H8:K8"/>
    <mergeCell ref="L8:O8"/>
    <mergeCell ref="B10:C10"/>
    <mergeCell ref="H10:K10"/>
    <mergeCell ref="L10:O10"/>
    <mergeCell ref="B11:C11"/>
    <mergeCell ref="H11:K11"/>
    <mergeCell ref="L11:O11"/>
    <mergeCell ref="B12:C12"/>
    <mergeCell ref="H12:K12"/>
    <mergeCell ref="L12:O12"/>
    <mergeCell ref="B13:C13"/>
    <mergeCell ref="H13:K13"/>
    <mergeCell ref="L13:O13"/>
    <mergeCell ref="B23:O23"/>
    <mergeCell ref="B14:O14"/>
    <mergeCell ref="C15:H15"/>
    <mergeCell ref="B16:B21"/>
    <mergeCell ref="C16:H16"/>
    <mergeCell ref="C17:H17"/>
    <mergeCell ref="C18:H18"/>
    <mergeCell ref="C19:H19"/>
    <mergeCell ref="C20:H20"/>
    <mergeCell ref="C21:H21"/>
  </mergeCells>
  <phoneticPr fontId="20"/>
  <dataValidations count="1">
    <dataValidation type="list" allowBlank="1" showInputMessage="1" showErrorMessage="1" sqref="I15:I21" xr:uid="{00000000-0002-0000-0400-000000000000}">
      <formula1>"大正,昭和,平成,令和"</formula1>
    </dataValidation>
  </dataValidations>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5:M53"/>
  <sheetViews>
    <sheetView view="pageBreakPreview" zoomScale="60" zoomScaleNormal="100" workbookViewId="0">
      <selection activeCell="M13" sqref="M13"/>
    </sheetView>
  </sheetViews>
  <sheetFormatPr defaultRowHeight="13"/>
  <cols>
    <col min="1" max="1" width="2.6328125" customWidth="1"/>
    <col min="2" max="2" width="5.453125" bestFit="1" customWidth="1"/>
    <col min="3" max="3" width="3.6328125" customWidth="1"/>
    <col min="4" max="4" width="2.90625" customWidth="1"/>
    <col min="5" max="5" width="3.6328125" customWidth="1"/>
    <col min="6" max="6" width="2.90625" customWidth="1"/>
    <col min="7" max="7" width="3.6328125" customWidth="1"/>
    <col min="8" max="8" width="2.90625" customWidth="1"/>
    <col min="9" max="11" width="13.6328125" customWidth="1"/>
    <col min="12" max="12" width="3" customWidth="1"/>
    <col min="13" max="13" width="13.6328125" customWidth="1"/>
    <col min="14" max="15" width="0.7265625" customWidth="1"/>
  </cols>
  <sheetData>
    <row r="15" spans="1:13">
      <c r="A15" s="249"/>
      <c r="B15" s="249"/>
      <c r="C15" s="249"/>
      <c r="D15" s="249"/>
      <c r="E15" s="249"/>
      <c r="F15" s="249"/>
      <c r="G15" s="249"/>
      <c r="H15" s="249"/>
      <c r="I15" s="249"/>
      <c r="J15" s="249"/>
      <c r="K15" s="249"/>
      <c r="L15" s="249"/>
      <c r="M15" s="249"/>
    </row>
    <row r="16" spans="1:13" s="27" customFormat="1" ht="22.5" customHeight="1">
      <c r="A16" s="525" t="s">
        <v>60</v>
      </c>
      <c r="B16" s="525"/>
      <c r="C16" s="525"/>
      <c r="D16" s="525"/>
      <c r="E16" s="525"/>
      <c r="F16" s="525"/>
      <c r="G16" s="525"/>
      <c r="H16" s="525"/>
      <c r="I16" s="525"/>
      <c r="J16" s="526" t="s">
        <v>228</v>
      </c>
      <c r="K16" s="527"/>
      <c r="L16" s="527"/>
      <c r="M16" s="527"/>
    </row>
    <row r="17" spans="1:13" s="27" customFormat="1" ht="12">
      <c r="A17" s="528" t="s">
        <v>200</v>
      </c>
      <c r="B17" s="528"/>
      <c r="C17" s="528"/>
      <c r="D17" s="528"/>
      <c r="E17" s="528"/>
      <c r="F17" s="528"/>
      <c r="G17" s="528"/>
      <c r="H17" s="528"/>
      <c r="I17" s="528"/>
      <c r="J17" s="528"/>
      <c r="K17" s="528"/>
      <c r="L17" s="528"/>
      <c r="M17" s="528"/>
    </row>
    <row r="18" spans="1:13" ht="45" customHeight="1" thickBot="1">
      <c r="A18" s="529" t="s">
        <v>61</v>
      </c>
      <c r="B18" s="529"/>
      <c r="C18" s="529"/>
      <c r="D18" s="529"/>
      <c r="E18" s="529"/>
      <c r="F18" s="529"/>
      <c r="G18" s="529"/>
      <c r="H18" s="529"/>
      <c r="I18" s="529"/>
      <c r="J18" s="529"/>
      <c r="K18" s="529"/>
      <c r="L18" s="529"/>
      <c r="M18" s="529"/>
    </row>
    <row r="19" spans="1:13" ht="3" customHeight="1">
      <c r="A19" s="28"/>
      <c r="B19" s="29"/>
      <c r="C19" s="29"/>
      <c r="D19" s="29"/>
      <c r="E19" s="29"/>
      <c r="F19" s="29"/>
      <c r="G19" s="29"/>
      <c r="H19" s="29"/>
      <c r="I19" s="530" t="s">
        <v>62</v>
      </c>
      <c r="J19" s="530" t="s">
        <v>63</v>
      </c>
      <c r="K19" s="533" t="s">
        <v>32</v>
      </c>
      <c r="L19" s="536"/>
      <c r="M19" s="537"/>
    </row>
    <row r="20" spans="1:13" s="14" customFormat="1" ht="5.25" customHeight="1">
      <c r="A20" s="540" t="s">
        <v>64</v>
      </c>
      <c r="B20" s="541"/>
      <c r="C20" s="541"/>
      <c r="D20" s="541"/>
      <c r="E20" s="541"/>
      <c r="F20" s="541"/>
      <c r="G20" s="541"/>
      <c r="H20" s="542"/>
      <c r="I20" s="531"/>
      <c r="J20" s="531"/>
      <c r="K20" s="534"/>
      <c r="L20" s="538"/>
      <c r="M20" s="539"/>
    </row>
    <row r="21" spans="1:13" s="14" customFormat="1" ht="31.5" customHeight="1">
      <c r="A21" s="543"/>
      <c r="B21" s="541"/>
      <c r="C21" s="541"/>
      <c r="D21" s="541"/>
      <c r="E21" s="541"/>
      <c r="F21" s="541"/>
      <c r="G21" s="541"/>
      <c r="H21" s="542"/>
      <c r="I21" s="531"/>
      <c r="J21" s="531"/>
      <c r="K21" s="534"/>
      <c r="L21" s="544" t="s">
        <v>65</v>
      </c>
      <c r="M21" s="545"/>
    </row>
    <row r="22" spans="1:13" s="14" customFormat="1" ht="3.75" customHeight="1">
      <c r="A22" s="30"/>
      <c r="B22" s="31"/>
      <c r="C22" s="32"/>
      <c r="D22" s="32"/>
      <c r="E22" s="32"/>
      <c r="F22" s="31"/>
      <c r="G22" s="31"/>
      <c r="H22" s="33"/>
      <c r="I22" s="532"/>
      <c r="J22" s="532"/>
      <c r="K22" s="535"/>
      <c r="L22" s="546"/>
      <c r="M22" s="547"/>
    </row>
    <row r="23" spans="1:13" s="14" customFormat="1" ht="12" customHeight="1">
      <c r="A23" s="496" t="s">
        <v>66</v>
      </c>
      <c r="B23" s="502"/>
      <c r="C23" s="499">
        <v>1</v>
      </c>
      <c r="D23" s="500"/>
      <c r="E23" s="500"/>
      <c r="F23" s="501" t="s">
        <v>67</v>
      </c>
      <c r="G23" s="502"/>
      <c r="H23" s="503"/>
      <c r="I23" s="523" t="s">
        <v>68</v>
      </c>
      <c r="J23" s="523" t="s">
        <v>68</v>
      </c>
      <c r="K23" s="523" t="s">
        <v>68</v>
      </c>
      <c r="L23" s="489" t="s">
        <v>69</v>
      </c>
      <c r="M23" s="202" t="s">
        <v>68</v>
      </c>
    </row>
    <row r="24" spans="1:13" s="14" customFormat="1" ht="12" customHeight="1">
      <c r="A24" s="514"/>
      <c r="B24" s="520"/>
      <c r="C24" s="519"/>
      <c r="D24" s="519"/>
      <c r="E24" s="519"/>
      <c r="F24" s="520"/>
      <c r="G24" s="520"/>
      <c r="H24" s="504"/>
      <c r="I24" s="521"/>
      <c r="J24" s="521"/>
      <c r="K24" s="524"/>
      <c r="L24" s="521"/>
      <c r="M24" s="517">
        <v>800</v>
      </c>
    </row>
    <row r="25" spans="1:13" s="14" customFormat="1" ht="12" customHeight="1">
      <c r="A25" s="515" t="s">
        <v>70</v>
      </c>
      <c r="B25" s="481" t="s">
        <v>206</v>
      </c>
      <c r="C25" s="483" t="s">
        <v>71</v>
      </c>
      <c r="D25" s="357" t="s">
        <v>188</v>
      </c>
      <c r="E25" s="483" t="s">
        <v>51</v>
      </c>
      <c r="F25" s="357" t="s">
        <v>189</v>
      </c>
      <c r="G25" s="483" t="s">
        <v>51</v>
      </c>
      <c r="H25" s="485" t="s">
        <v>72</v>
      </c>
      <c r="I25" s="250"/>
      <c r="J25" s="250"/>
      <c r="K25" s="250"/>
      <c r="L25" s="522"/>
      <c r="M25" s="518"/>
    </row>
    <row r="26" spans="1:13" s="14" customFormat="1" ht="12" customHeight="1">
      <c r="A26" s="514"/>
      <c r="B26" s="493"/>
      <c r="C26" s="494"/>
      <c r="D26" s="493"/>
      <c r="E26" s="494"/>
      <c r="F26" s="493"/>
      <c r="G26" s="494"/>
      <c r="H26" s="504"/>
      <c r="I26" s="251">
        <v>1200</v>
      </c>
      <c r="J26" s="252">
        <v>1800</v>
      </c>
      <c r="K26" s="253">
        <f>SUM(I26:J26)</f>
        <v>3000</v>
      </c>
      <c r="L26" s="489" t="s">
        <v>73</v>
      </c>
      <c r="M26" s="203"/>
    </row>
    <row r="27" spans="1:13" s="14" customFormat="1" ht="12" customHeight="1">
      <c r="A27" s="515" t="s">
        <v>74</v>
      </c>
      <c r="B27" s="481" t="s">
        <v>206</v>
      </c>
      <c r="C27" s="483" t="s">
        <v>71</v>
      </c>
      <c r="D27" s="357" t="s">
        <v>188</v>
      </c>
      <c r="E27" s="483" t="s">
        <v>51</v>
      </c>
      <c r="F27" s="357" t="s">
        <v>189</v>
      </c>
      <c r="G27" s="483" t="s">
        <v>71</v>
      </c>
      <c r="H27" s="485" t="s">
        <v>72</v>
      </c>
      <c r="I27" s="254"/>
      <c r="J27" s="254"/>
      <c r="K27" s="255"/>
      <c r="L27" s="521"/>
      <c r="M27" s="517">
        <v>2200</v>
      </c>
    </row>
    <row r="28" spans="1:13" s="14" customFormat="1" ht="12" customHeight="1">
      <c r="A28" s="516"/>
      <c r="B28" s="513"/>
      <c r="C28" s="511"/>
      <c r="D28" s="513"/>
      <c r="E28" s="511"/>
      <c r="F28" s="513"/>
      <c r="G28" s="511"/>
      <c r="H28" s="492"/>
      <c r="I28" s="256"/>
      <c r="J28" s="256"/>
      <c r="K28" s="257"/>
      <c r="L28" s="522"/>
      <c r="M28" s="518"/>
    </row>
    <row r="29" spans="1:13" s="14" customFormat="1" ht="12" customHeight="1">
      <c r="A29" s="496" t="s">
        <v>66</v>
      </c>
      <c r="B29" s="497"/>
      <c r="C29" s="499">
        <v>2</v>
      </c>
      <c r="D29" s="500"/>
      <c r="E29" s="500"/>
      <c r="F29" s="501" t="s">
        <v>67</v>
      </c>
      <c r="G29" s="502"/>
      <c r="H29" s="503"/>
      <c r="I29" s="64"/>
      <c r="J29" s="64"/>
      <c r="K29" s="64"/>
      <c r="L29" s="489" t="s">
        <v>69</v>
      </c>
      <c r="M29" s="203"/>
    </row>
    <row r="30" spans="1:13" s="14" customFormat="1" ht="12" customHeight="1">
      <c r="A30" s="498"/>
      <c r="B30" s="481"/>
      <c r="C30" s="519"/>
      <c r="D30" s="519"/>
      <c r="E30" s="519"/>
      <c r="F30" s="520"/>
      <c r="G30" s="520"/>
      <c r="H30" s="504"/>
      <c r="I30" s="201"/>
      <c r="J30" s="201"/>
      <c r="K30" s="201"/>
      <c r="L30" s="490"/>
      <c r="M30" s="487"/>
    </row>
    <row r="31" spans="1:13" s="14" customFormat="1" ht="12" customHeight="1">
      <c r="A31" s="479" t="s">
        <v>70</v>
      </c>
      <c r="B31" s="481" t="s">
        <v>206</v>
      </c>
      <c r="C31" s="483" t="s">
        <v>301</v>
      </c>
      <c r="D31" s="357" t="s">
        <v>188</v>
      </c>
      <c r="E31" s="483" t="s">
        <v>302</v>
      </c>
      <c r="F31" s="357" t="s">
        <v>189</v>
      </c>
      <c r="G31" s="483" t="s">
        <v>302</v>
      </c>
      <c r="H31" s="485" t="s">
        <v>72</v>
      </c>
      <c r="I31" s="250"/>
      <c r="J31" s="250"/>
      <c r="K31" s="250"/>
      <c r="L31" s="505"/>
      <c r="M31" s="506"/>
    </row>
    <row r="32" spans="1:13" s="14" customFormat="1" ht="12" customHeight="1">
      <c r="A32" s="507"/>
      <c r="B32" s="493"/>
      <c r="C32" s="494"/>
      <c r="D32" s="493"/>
      <c r="E32" s="494"/>
      <c r="F32" s="493"/>
      <c r="G32" s="483"/>
      <c r="H32" s="504"/>
      <c r="I32" s="251"/>
      <c r="J32" s="252"/>
      <c r="K32" s="253"/>
      <c r="L32" s="489" t="s">
        <v>73</v>
      </c>
      <c r="M32" s="203"/>
    </row>
    <row r="33" spans="1:13" s="14" customFormat="1" ht="12" customHeight="1">
      <c r="A33" s="479" t="s">
        <v>74</v>
      </c>
      <c r="B33" s="481" t="s">
        <v>206</v>
      </c>
      <c r="C33" s="483" t="s">
        <v>303</v>
      </c>
      <c r="D33" s="357" t="s">
        <v>188</v>
      </c>
      <c r="E33" s="483" t="s">
        <v>304</v>
      </c>
      <c r="F33" s="357" t="s">
        <v>189</v>
      </c>
      <c r="G33" s="483" t="s">
        <v>303</v>
      </c>
      <c r="H33" s="485" t="s">
        <v>72</v>
      </c>
      <c r="I33" s="250"/>
      <c r="J33" s="250"/>
      <c r="K33" s="250"/>
      <c r="L33" s="490"/>
      <c r="M33" s="487"/>
    </row>
    <row r="34" spans="1:13" s="14" customFormat="1" ht="12" customHeight="1">
      <c r="A34" s="512"/>
      <c r="B34" s="513"/>
      <c r="C34" s="511"/>
      <c r="D34" s="513"/>
      <c r="E34" s="511"/>
      <c r="F34" s="513"/>
      <c r="G34" s="511"/>
      <c r="H34" s="492"/>
      <c r="I34" s="258"/>
      <c r="J34" s="258"/>
      <c r="K34" s="258"/>
      <c r="L34" s="505"/>
      <c r="M34" s="506"/>
    </row>
    <row r="35" spans="1:13" s="14" customFormat="1" ht="12" customHeight="1">
      <c r="A35" s="496" t="s">
        <v>66</v>
      </c>
      <c r="B35" s="502"/>
      <c r="C35" s="499"/>
      <c r="D35" s="500"/>
      <c r="E35" s="500"/>
      <c r="F35" s="501" t="s">
        <v>67</v>
      </c>
      <c r="G35" s="502"/>
      <c r="H35" s="503"/>
      <c r="I35" s="204"/>
      <c r="J35" s="64"/>
      <c r="K35" s="205"/>
      <c r="L35" s="489" t="s">
        <v>69</v>
      </c>
      <c r="M35" s="203"/>
    </row>
    <row r="36" spans="1:13" s="14" customFormat="1" ht="12" customHeight="1">
      <c r="A36" s="514"/>
      <c r="B36" s="493"/>
      <c r="C36" s="494"/>
      <c r="D36" s="494"/>
      <c r="E36" s="494"/>
      <c r="F36" s="493"/>
      <c r="G36" s="493"/>
      <c r="H36" s="504"/>
      <c r="I36" s="259"/>
      <c r="J36" s="260"/>
      <c r="K36" s="261"/>
      <c r="L36" s="490"/>
      <c r="M36" s="487"/>
    </row>
    <row r="37" spans="1:13" s="14" customFormat="1" ht="12" customHeight="1">
      <c r="A37" s="515" t="s">
        <v>70</v>
      </c>
      <c r="B37" s="481" t="s">
        <v>206</v>
      </c>
      <c r="C37" s="483"/>
      <c r="D37" s="357" t="s">
        <v>188</v>
      </c>
      <c r="E37" s="483"/>
      <c r="F37" s="357" t="s">
        <v>189</v>
      </c>
      <c r="G37" s="483"/>
      <c r="H37" s="485" t="s">
        <v>72</v>
      </c>
      <c r="I37" s="251"/>
      <c r="J37" s="262"/>
      <c r="K37" s="263"/>
      <c r="L37" s="505"/>
      <c r="M37" s="506"/>
    </row>
    <row r="38" spans="1:13" s="14" customFormat="1" ht="12" customHeight="1">
      <c r="A38" s="514"/>
      <c r="B38" s="493"/>
      <c r="C38" s="494"/>
      <c r="D38" s="493"/>
      <c r="E38" s="494"/>
      <c r="F38" s="493"/>
      <c r="G38" s="494"/>
      <c r="H38" s="504"/>
      <c r="I38" s="259"/>
      <c r="J38" s="260"/>
      <c r="K38" s="253"/>
      <c r="L38" s="489" t="s">
        <v>73</v>
      </c>
      <c r="M38" s="203"/>
    </row>
    <row r="39" spans="1:13" s="14" customFormat="1" ht="12" customHeight="1">
      <c r="A39" s="515" t="s">
        <v>74</v>
      </c>
      <c r="B39" s="481" t="s">
        <v>206</v>
      </c>
      <c r="C39" s="483"/>
      <c r="D39" s="357" t="s">
        <v>188</v>
      </c>
      <c r="E39" s="483"/>
      <c r="F39" s="357" t="s">
        <v>189</v>
      </c>
      <c r="G39" s="483"/>
      <c r="H39" s="485" t="s">
        <v>72</v>
      </c>
      <c r="I39" s="259"/>
      <c r="J39" s="260"/>
      <c r="K39" s="261"/>
      <c r="L39" s="490"/>
      <c r="M39" s="487"/>
    </row>
    <row r="40" spans="1:13" s="14" customFormat="1" ht="12" customHeight="1">
      <c r="A40" s="516"/>
      <c r="B40" s="513"/>
      <c r="C40" s="511"/>
      <c r="D40" s="513"/>
      <c r="E40" s="511"/>
      <c r="F40" s="513"/>
      <c r="G40" s="511"/>
      <c r="H40" s="492"/>
      <c r="I40" s="264"/>
      <c r="J40" s="265"/>
      <c r="K40" s="266"/>
      <c r="L40" s="505"/>
      <c r="M40" s="506"/>
    </row>
    <row r="41" spans="1:13" s="14" customFormat="1" ht="12" customHeight="1">
      <c r="A41" s="496" t="s">
        <v>66</v>
      </c>
      <c r="B41" s="497"/>
      <c r="C41" s="499">
        <v>1</v>
      </c>
      <c r="D41" s="500"/>
      <c r="E41" s="500"/>
      <c r="F41" s="501" t="s">
        <v>67</v>
      </c>
      <c r="G41" s="502"/>
      <c r="H41" s="503"/>
      <c r="I41" s="267"/>
      <c r="J41" s="268"/>
      <c r="K41" s="269"/>
      <c r="L41" s="489" t="s">
        <v>69</v>
      </c>
      <c r="M41" s="203"/>
    </row>
    <row r="42" spans="1:13" s="14" customFormat="1" ht="12" customHeight="1">
      <c r="A42" s="498"/>
      <c r="B42" s="481"/>
      <c r="C42" s="494"/>
      <c r="D42" s="494"/>
      <c r="E42" s="494"/>
      <c r="F42" s="493"/>
      <c r="G42" s="493"/>
      <c r="H42" s="504"/>
      <c r="I42" s="259"/>
      <c r="J42" s="260"/>
      <c r="K42" s="261"/>
      <c r="L42" s="490"/>
      <c r="M42" s="487"/>
    </row>
    <row r="43" spans="1:13" s="14" customFormat="1" ht="12" customHeight="1">
      <c r="A43" s="479" t="s">
        <v>70</v>
      </c>
      <c r="B43" s="481" t="s">
        <v>206</v>
      </c>
      <c r="C43" s="483">
        <v>2</v>
      </c>
      <c r="D43" s="357" t="s">
        <v>188</v>
      </c>
      <c r="E43" s="483">
        <v>5</v>
      </c>
      <c r="F43" s="357" t="s">
        <v>189</v>
      </c>
      <c r="G43" s="483">
        <v>1</v>
      </c>
      <c r="H43" s="485" t="s">
        <v>72</v>
      </c>
      <c r="I43" s="508" t="s">
        <v>48</v>
      </c>
      <c r="J43" s="509"/>
      <c r="K43" s="510"/>
      <c r="L43" s="505"/>
      <c r="M43" s="506"/>
    </row>
    <row r="44" spans="1:13" s="14" customFormat="1" ht="12" customHeight="1">
      <c r="A44" s="507"/>
      <c r="B44" s="493"/>
      <c r="C44" s="494"/>
      <c r="D44" s="493"/>
      <c r="E44" s="494"/>
      <c r="F44" s="493"/>
      <c r="G44" s="483"/>
      <c r="H44" s="504"/>
      <c r="I44" s="259"/>
      <c r="J44" s="260"/>
      <c r="K44" s="261"/>
      <c r="L44" s="489" t="s">
        <v>73</v>
      </c>
      <c r="M44" s="203"/>
    </row>
    <row r="45" spans="1:13" s="14" customFormat="1" ht="12" customHeight="1">
      <c r="A45" s="479" t="s">
        <v>74</v>
      </c>
      <c r="B45" s="481" t="s">
        <v>206</v>
      </c>
      <c r="C45" s="483">
        <v>3</v>
      </c>
      <c r="D45" s="357" t="s">
        <v>188</v>
      </c>
      <c r="E45" s="483">
        <v>4</v>
      </c>
      <c r="F45" s="357" t="s">
        <v>189</v>
      </c>
      <c r="G45" s="483">
        <v>30</v>
      </c>
      <c r="H45" s="485" t="s">
        <v>72</v>
      </c>
      <c r="I45" s="259"/>
      <c r="J45" s="260"/>
      <c r="K45" s="261"/>
      <c r="L45" s="490"/>
      <c r="M45" s="487"/>
    </row>
    <row r="46" spans="1:13" s="14" customFormat="1" ht="12" customHeight="1" thickBot="1">
      <c r="A46" s="480"/>
      <c r="B46" s="482"/>
      <c r="C46" s="484"/>
      <c r="D46" s="482"/>
      <c r="E46" s="484"/>
      <c r="F46" s="482"/>
      <c r="G46" s="484"/>
      <c r="H46" s="486"/>
      <c r="I46" s="270"/>
      <c r="J46" s="270"/>
      <c r="K46" s="271"/>
      <c r="L46" s="491"/>
      <c r="M46" s="488"/>
    </row>
    <row r="47" spans="1:13" ht="12" customHeight="1"/>
    <row r="48" spans="1:13" ht="15.75" customHeight="1">
      <c r="A48" s="34" t="s">
        <v>75</v>
      </c>
      <c r="B48" s="35"/>
      <c r="C48" s="35"/>
      <c r="D48" s="35"/>
      <c r="E48" s="35"/>
      <c r="F48" s="35"/>
      <c r="G48" s="35"/>
      <c r="H48" s="35"/>
      <c r="I48" s="35"/>
      <c r="J48" s="35"/>
      <c r="K48" s="35"/>
      <c r="L48" s="35"/>
      <c r="M48" s="35"/>
    </row>
    <row r="49" spans="1:13">
      <c r="A49" s="495" t="s">
        <v>76</v>
      </c>
      <c r="B49" s="495"/>
      <c r="C49" s="495"/>
      <c r="D49" s="495"/>
      <c r="E49" s="495"/>
      <c r="F49" s="495"/>
      <c r="G49" s="495"/>
      <c r="H49" s="495"/>
      <c r="I49" s="495"/>
      <c r="J49" s="495"/>
      <c r="K49" s="495"/>
      <c r="L49" s="495"/>
      <c r="M49" s="495"/>
    </row>
    <row r="50" spans="1:13" ht="21" customHeight="1">
      <c r="A50" s="477" t="s">
        <v>77</v>
      </c>
      <c r="B50" s="478"/>
      <c r="C50" s="478"/>
      <c r="D50" s="478"/>
      <c r="E50" s="478"/>
      <c r="F50" s="478"/>
      <c r="G50" s="478"/>
      <c r="H50" s="478"/>
      <c r="I50" s="478"/>
      <c r="J50" s="478"/>
      <c r="K50" s="478"/>
      <c r="L50" s="478"/>
      <c r="M50" s="478"/>
    </row>
    <row r="51" spans="1:13" ht="21" customHeight="1">
      <c r="A51" s="72"/>
      <c r="B51" s="73"/>
      <c r="C51" s="73"/>
      <c r="D51" s="73"/>
      <c r="E51" s="73"/>
      <c r="F51" s="73"/>
      <c r="G51" s="73"/>
      <c r="H51" s="73"/>
      <c r="I51" s="73"/>
      <c r="J51" s="73"/>
      <c r="K51" s="73"/>
      <c r="L51" s="73"/>
      <c r="M51" s="73"/>
    </row>
    <row r="52" spans="1:13" ht="21" customHeight="1">
      <c r="A52" s="72"/>
      <c r="B52" s="73"/>
      <c r="C52" s="73"/>
      <c r="D52" s="73"/>
      <c r="E52" s="73"/>
      <c r="F52" s="73"/>
      <c r="G52" s="73"/>
      <c r="H52" s="73"/>
      <c r="I52" s="73"/>
      <c r="J52" s="73"/>
      <c r="K52" s="73"/>
      <c r="L52" s="73"/>
      <c r="M52" s="73"/>
    </row>
    <row r="53" spans="1:13" ht="21" customHeight="1">
      <c r="A53" s="72"/>
      <c r="B53" s="73"/>
      <c r="C53" s="73"/>
      <c r="D53" s="73"/>
      <c r="E53" s="73"/>
      <c r="F53" s="73"/>
      <c r="G53" s="73"/>
      <c r="H53" s="73"/>
      <c r="I53" s="73"/>
      <c r="J53" s="73"/>
      <c r="K53" s="73"/>
      <c r="L53" s="73"/>
      <c r="M53" s="73"/>
    </row>
  </sheetData>
  <sheetProtection formatCells="0" formatColumns="0" formatRows="0" insertColumns="0" insertRows="0" selectLockedCells="1"/>
  <mergeCells count="108">
    <mergeCell ref="A16:I16"/>
    <mergeCell ref="J16:M16"/>
    <mergeCell ref="A17:M17"/>
    <mergeCell ref="A18:M18"/>
    <mergeCell ref="I19:I22"/>
    <mergeCell ref="J19:J22"/>
    <mergeCell ref="K19:K22"/>
    <mergeCell ref="L19:M20"/>
    <mergeCell ref="A20:H21"/>
    <mergeCell ref="L21:M22"/>
    <mergeCell ref="L23:L25"/>
    <mergeCell ref="M24:M25"/>
    <mergeCell ref="A25:A26"/>
    <mergeCell ref="B25:B26"/>
    <mergeCell ref="C25:C26"/>
    <mergeCell ref="D25:D26"/>
    <mergeCell ref="E25:E26"/>
    <mergeCell ref="F25:F26"/>
    <mergeCell ref="G25:G26"/>
    <mergeCell ref="H25:H26"/>
    <mergeCell ref="A23:B24"/>
    <mergeCell ref="C23:E24"/>
    <mergeCell ref="F23:H24"/>
    <mergeCell ref="I23:I24"/>
    <mergeCell ref="J23:J24"/>
    <mergeCell ref="K23:K24"/>
    <mergeCell ref="M27:M28"/>
    <mergeCell ref="A29:B30"/>
    <mergeCell ref="C29:E30"/>
    <mergeCell ref="F29:H30"/>
    <mergeCell ref="L29:L31"/>
    <mergeCell ref="M30:M31"/>
    <mergeCell ref="A31:A32"/>
    <mergeCell ref="B31:B32"/>
    <mergeCell ref="C31:C32"/>
    <mergeCell ref="D31:D32"/>
    <mergeCell ref="L26:L28"/>
    <mergeCell ref="A27:A28"/>
    <mergeCell ref="B27:B28"/>
    <mergeCell ref="C27:C28"/>
    <mergeCell ref="D27:D28"/>
    <mergeCell ref="E27:E28"/>
    <mergeCell ref="F27:F28"/>
    <mergeCell ref="G27:G28"/>
    <mergeCell ref="H27:H28"/>
    <mergeCell ref="E31:E32"/>
    <mergeCell ref="F31:F32"/>
    <mergeCell ref="G31:G32"/>
    <mergeCell ref="H31:H32"/>
    <mergeCell ref="L32:L34"/>
    <mergeCell ref="G33:G34"/>
    <mergeCell ref="H33:H34"/>
    <mergeCell ref="M33:M34"/>
    <mergeCell ref="G39:G40"/>
    <mergeCell ref="A33:A34"/>
    <mergeCell ref="B33:B34"/>
    <mergeCell ref="C33:C34"/>
    <mergeCell ref="D33:D34"/>
    <mergeCell ref="E33:E34"/>
    <mergeCell ref="F33:F34"/>
    <mergeCell ref="A35:B36"/>
    <mergeCell ref="C35:E36"/>
    <mergeCell ref="F35:H36"/>
    <mergeCell ref="L35:L37"/>
    <mergeCell ref="M36:M37"/>
    <mergeCell ref="A37:A38"/>
    <mergeCell ref="H37:H38"/>
    <mergeCell ref="L38:L40"/>
    <mergeCell ref="A39:A40"/>
    <mergeCell ref="B39:B40"/>
    <mergeCell ref="C39:C40"/>
    <mergeCell ref="D39:D40"/>
    <mergeCell ref="E39:E40"/>
    <mergeCell ref="F39:F40"/>
    <mergeCell ref="H39:H40"/>
    <mergeCell ref="B37:B38"/>
    <mergeCell ref="C37:C38"/>
    <mergeCell ref="D37:D38"/>
    <mergeCell ref="E37:E38"/>
    <mergeCell ref="F37:F38"/>
    <mergeCell ref="G37:G38"/>
    <mergeCell ref="A49:M49"/>
    <mergeCell ref="A41:B42"/>
    <mergeCell ref="C41:E42"/>
    <mergeCell ref="F41:H42"/>
    <mergeCell ref="L41:L43"/>
    <mergeCell ref="M42:M43"/>
    <mergeCell ref="A43:A44"/>
    <mergeCell ref="B43:B44"/>
    <mergeCell ref="C43:C44"/>
    <mergeCell ref="D43:D44"/>
    <mergeCell ref="E43:E44"/>
    <mergeCell ref="F43:F44"/>
    <mergeCell ref="G43:G44"/>
    <mergeCell ref="H43:H44"/>
    <mergeCell ref="I43:K43"/>
    <mergeCell ref="M39:M40"/>
    <mergeCell ref="A50:M50"/>
    <mergeCell ref="A45:A46"/>
    <mergeCell ref="B45:B46"/>
    <mergeCell ref="C45:C46"/>
    <mergeCell ref="D45:D46"/>
    <mergeCell ref="E45:E46"/>
    <mergeCell ref="F45:F46"/>
    <mergeCell ref="H45:H46"/>
    <mergeCell ref="M45:M46"/>
    <mergeCell ref="L44:L46"/>
    <mergeCell ref="G45:G46"/>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53"/>
  <sheetViews>
    <sheetView showZeros="0" view="pageBreakPreview" zoomScale="85" zoomScaleNormal="90" zoomScaleSheetLayoutView="85" workbookViewId="0">
      <selection activeCell="AZ6" sqref="AZ6"/>
    </sheetView>
  </sheetViews>
  <sheetFormatPr defaultColWidth="9" defaultRowHeight="12"/>
  <cols>
    <col min="1" max="1" width="1.90625" style="102" customWidth="1"/>
    <col min="2" max="2" width="1.453125" style="102" customWidth="1"/>
    <col min="3" max="3" width="1.90625" style="102" customWidth="1"/>
    <col min="4" max="4" width="1.453125" style="102" customWidth="1"/>
    <col min="5" max="9" width="1.90625" style="102" customWidth="1"/>
    <col min="10" max="10" width="6" style="102" customWidth="1"/>
    <col min="11" max="11" width="1.90625" style="102" customWidth="1"/>
    <col min="12" max="12" width="7.453125" style="102" customWidth="1"/>
    <col min="13" max="27" width="1.90625" style="102" customWidth="1"/>
    <col min="28" max="28" width="20.453125" style="102" customWidth="1"/>
    <col min="29" max="45" width="1.90625" style="102" customWidth="1"/>
    <col min="46" max="46" width="2.08984375" style="102" customWidth="1"/>
    <col min="47" max="47" width="8.984375E-2" style="102" hidden="1" customWidth="1"/>
    <col min="48" max="48" width="0.6328125" style="102" customWidth="1"/>
    <col min="49" max="49" width="31.6328125" style="102" customWidth="1"/>
    <col min="50" max="50" width="3.6328125" style="102" customWidth="1"/>
    <col min="51" max="51" width="1.90625" style="102" customWidth="1"/>
    <col min="52" max="53" width="20.6328125" style="102" customWidth="1"/>
    <col min="54" max="54" width="9" style="102" customWidth="1"/>
    <col min="55" max="16384" width="9" style="102"/>
  </cols>
  <sheetData>
    <row r="1" spans="1:112" s="100" customFormat="1" ht="19.5" customHeight="1">
      <c r="A1" s="99"/>
      <c r="B1" s="616" t="s">
        <v>198</v>
      </c>
      <c r="C1" s="616"/>
      <c r="D1" s="616"/>
      <c r="E1" s="616"/>
      <c r="F1" s="616"/>
      <c r="G1" s="616"/>
      <c r="H1" s="616"/>
      <c r="I1" s="616"/>
      <c r="J1" s="616"/>
      <c r="K1" s="616"/>
      <c r="L1" s="616"/>
      <c r="AB1" s="617" t="s">
        <v>238</v>
      </c>
      <c r="AC1" s="618"/>
      <c r="AD1" s="618"/>
      <c r="AE1" s="618"/>
      <c r="AF1" s="618"/>
      <c r="AG1" s="618"/>
      <c r="AH1" s="618"/>
      <c r="AI1" s="618"/>
      <c r="AJ1" s="618"/>
      <c r="AK1" s="618"/>
      <c r="AL1" s="618"/>
      <c r="AM1" s="618"/>
      <c r="AN1" s="618"/>
      <c r="AO1" s="618"/>
      <c r="AP1" s="618"/>
      <c r="AQ1" s="618"/>
      <c r="AR1" s="618"/>
      <c r="AS1" s="618"/>
      <c r="AT1" s="618"/>
      <c r="AU1" s="618"/>
      <c r="AW1" s="101"/>
      <c r="AX1" s="101"/>
      <c r="AY1" s="101"/>
      <c r="AZ1" s="619"/>
      <c r="BA1" s="101"/>
      <c r="BB1" s="621" t="s">
        <v>239</v>
      </c>
      <c r="BC1" s="622"/>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row>
    <row r="2" spans="1:112" ht="30" customHeight="1">
      <c r="A2" s="623" t="s">
        <v>240</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W2" s="103"/>
      <c r="AX2" s="103"/>
      <c r="AY2" s="103"/>
      <c r="AZ2" s="620"/>
      <c r="BA2" s="103"/>
      <c r="BB2" s="624">
        <f>COUNTBLANK(AC32)</f>
        <v>0</v>
      </c>
      <c r="BC2" s="625"/>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row>
    <row r="3" spans="1:112" ht="25" customHeight="1">
      <c r="A3" s="104"/>
      <c r="B3" s="104"/>
      <c r="C3" s="104"/>
      <c r="D3" s="104"/>
      <c r="E3" s="104"/>
      <c r="F3" s="104"/>
      <c r="G3" s="104"/>
      <c r="H3" s="104"/>
      <c r="I3" s="104"/>
      <c r="J3" s="104"/>
      <c r="K3" s="104"/>
      <c r="L3" s="104"/>
      <c r="M3" s="104"/>
      <c r="N3" s="104"/>
      <c r="O3" s="104"/>
      <c r="P3" s="104"/>
      <c r="Q3" s="104"/>
      <c r="R3" s="104"/>
      <c r="S3" s="104"/>
      <c r="T3" s="104"/>
      <c r="U3" s="104"/>
      <c r="V3" s="104"/>
      <c r="W3" s="105"/>
      <c r="X3" s="105"/>
      <c r="Y3" s="105"/>
      <c r="Z3" s="105"/>
      <c r="AA3" s="105"/>
      <c r="AB3" s="105"/>
      <c r="AC3" s="610" t="s">
        <v>351</v>
      </c>
      <c r="AD3" s="611"/>
      <c r="AE3" s="611"/>
      <c r="AF3" s="612">
        <v>2</v>
      </c>
      <c r="AG3" s="613"/>
      <c r="AH3" s="602" t="s">
        <v>188</v>
      </c>
      <c r="AI3" s="603"/>
      <c r="AJ3" s="614">
        <v>4</v>
      </c>
      <c r="AK3" s="615"/>
      <c r="AL3" s="602" t="s">
        <v>189</v>
      </c>
      <c r="AM3" s="603"/>
      <c r="AN3" s="614">
        <v>30</v>
      </c>
      <c r="AO3" s="615"/>
      <c r="AP3" s="602" t="s">
        <v>190</v>
      </c>
      <c r="AQ3" s="603"/>
      <c r="AR3" s="604" t="s">
        <v>218</v>
      </c>
      <c r="AS3" s="604"/>
      <c r="AT3" s="605"/>
      <c r="AU3" s="105"/>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row>
    <row r="4" spans="1:112" s="107" customFormat="1" ht="25" customHeight="1" thickBot="1">
      <c r="A4" s="106"/>
      <c r="B4" s="106"/>
      <c r="C4" s="106"/>
      <c r="D4" s="106"/>
      <c r="E4" s="106"/>
      <c r="F4" s="106"/>
      <c r="G4" s="106"/>
      <c r="H4" s="106"/>
      <c r="I4" s="106"/>
      <c r="J4" s="106"/>
      <c r="K4" s="106"/>
      <c r="L4" s="106"/>
      <c r="M4" s="106"/>
      <c r="N4" s="106"/>
      <c r="O4" s="106"/>
      <c r="P4" s="106"/>
      <c r="Q4" s="106"/>
      <c r="R4" s="106"/>
      <c r="S4" s="106"/>
      <c r="W4" s="606" t="s">
        <v>241</v>
      </c>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W4" s="108"/>
      <c r="AX4" s="109" t="str">
        <f>IF(AND(0&lt;=(BA15-AZ15),(BA15-AZ15)&lt;=0,BA15&lt;&gt;""),"OK","NG")</f>
        <v>OK</v>
      </c>
      <c r="AY4" s="108"/>
      <c r="AZ4" s="110" t="s">
        <v>219</v>
      </c>
      <c r="BA4" s="111" t="s">
        <v>242</v>
      </c>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row>
    <row r="5" spans="1:112" ht="27" customHeight="1">
      <c r="A5" s="560" t="s">
        <v>243</v>
      </c>
      <c r="B5" s="561"/>
      <c r="C5" s="561"/>
      <c r="D5" s="561"/>
      <c r="E5" s="567" t="s">
        <v>244</v>
      </c>
      <c r="F5" s="569"/>
      <c r="G5" s="569"/>
      <c r="H5" s="569"/>
      <c r="I5" s="569"/>
      <c r="J5" s="569"/>
      <c r="K5" s="569"/>
      <c r="L5" s="569"/>
      <c r="M5" s="569"/>
      <c r="N5" s="569"/>
      <c r="O5" s="569"/>
      <c r="P5" s="569"/>
      <c r="Q5" s="569"/>
      <c r="R5" s="569"/>
      <c r="S5" s="569"/>
      <c r="T5" s="569"/>
      <c r="U5" s="569"/>
      <c r="V5" s="569"/>
      <c r="W5" s="569"/>
      <c r="X5" s="569"/>
      <c r="Y5" s="569"/>
      <c r="Z5" s="569"/>
      <c r="AA5" s="569"/>
      <c r="AB5" s="570"/>
      <c r="AC5" s="607">
        <v>1544472</v>
      </c>
      <c r="AD5" s="608"/>
      <c r="AE5" s="608"/>
      <c r="AF5" s="608"/>
      <c r="AG5" s="608"/>
      <c r="AH5" s="608"/>
      <c r="AI5" s="608"/>
      <c r="AJ5" s="608"/>
      <c r="AK5" s="608"/>
      <c r="AL5" s="608"/>
      <c r="AM5" s="608"/>
      <c r="AN5" s="608"/>
      <c r="AO5" s="608"/>
      <c r="AP5" s="608"/>
      <c r="AQ5" s="608"/>
      <c r="AR5" s="608"/>
      <c r="AS5" s="608"/>
      <c r="AT5" s="112"/>
      <c r="AU5" s="113"/>
      <c r="AV5" s="114"/>
      <c r="AW5" s="103"/>
      <c r="AX5" s="109" t="str">
        <f>IF(AND(-BA5&lt;=(AZ5-AC5),(AZ5-AC5)&lt;=BA5,AC5&lt;&gt;""),"OK","NG")</f>
        <v>OK</v>
      </c>
      <c r="AY5" s="103"/>
      <c r="AZ5" s="115">
        <f>SUM(AC6:AS8)</f>
        <v>1544472</v>
      </c>
      <c r="BA5" s="116">
        <f>COUNTA(AC6:AT8)-COUNTIF(AC6:AT8,"=0")</f>
        <v>3</v>
      </c>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row>
    <row r="6" spans="1:112" ht="27" customHeight="1">
      <c r="A6" s="564"/>
      <c r="B6" s="563"/>
      <c r="C6" s="563"/>
      <c r="D6" s="563"/>
      <c r="E6" s="593"/>
      <c r="F6" s="594" t="s">
        <v>245</v>
      </c>
      <c r="G6" s="585"/>
      <c r="H6" s="585"/>
      <c r="I6" s="585"/>
      <c r="J6" s="585"/>
      <c r="K6" s="585"/>
      <c r="L6" s="585"/>
      <c r="M6" s="585"/>
      <c r="N6" s="585"/>
      <c r="O6" s="585"/>
      <c r="P6" s="585"/>
      <c r="Q6" s="585"/>
      <c r="R6" s="585"/>
      <c r="S6" s="585"/>
      <c r="T6" s="585"/>
      <c r="U6" s="585"/>
      <c r="V6" s="585"/>
      <c r="W6" s="585"/>
      <c r="X6" s="585"/>
      <c r="Y6" s="585"/>
      <c r="Z6" s="585"/>
      <c r="AA6" s="585"/>
      <c r="AB6" s="586"/>
      <c r="AC6" s="552">
        <v>912337</v>
      </c>
      <c r="AD6" s="601"/>
      <c r="AE6" s="601"/>
      <c r="AF6" s="601"/>
      <c r="AG6" s="601"/>
      <c r="AH6" s="601"/>
      <c r="AI6" s="601"/>
      <c r="AJ6" s="601"/>
      <c r="AK6" s="601"/>
      <c r="AL6" s="601"/>
      <c r="AM6" s="601"/>
      <c r="AN6" s="601"/>
      <c r="AO6" s="601"/>
      <c r="AP6" s="601"/>
      <c r="AQ6" s="601"/>
      <c r="AR6" s="601"/>
      <c r="AS6" s="601"/>
      <c r="AT6" s="117"/>
      <c r="AU6" s="68"/>
      <c r="AV6" s="114"/>
      <c r="AW6" s="103"/>
      <c r="AX6" s="103"/>
      <c r="AY6" s="103"/>
      <c r="AZ6" s="118"/>
      <c r="BA6" s="119"/>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row>
    <row r="7" spans="1:112" ht="27" customHeight="1">
      <c r="A7" s="564"/>
      <c r="B7" s="563"/>
      <c r="C7" s="563"/>
      <c r="D7" s="563"/>
      <c r="E7" s="609"/>
      <c r="F7" s="594" t="s">
        <v>246</v>
      </c>
      <c r="G7" s="585"/>
      <c r="H7" s="585"/>
      <c r="I7" s="585"/>
      <c r="J7" s="585"/>
      <c r="K7" s="585"/>
      <c r="L7" s="585"/>
      <c r="M7" s="585"/>
      <c r="N7" s="585"/>
      <c r="O7" s="585"/>
      <c r="P7" s="585"/>
      <c r="Q7" s="585"/>
      <c r="R7" s="585"/>
      <c r="S7" s="585"/>
      <c r="T7" s="585"/>
      <c r="U7" s="585"/>
      <c r="V7" s="585"/>
      <c r="W7" s="585"/>
      <c r="X7" s="585"/>
      <c r="Y7" s="585"/>
      <c r="Z7" s="585"/>
      <c r="AA7" s="585"/>
      <c r="AB7" s="586"/>
      <c r="AC7" s="552">
        <v>611449</v>
      </c>
      <c r="AD7" s="601"/>
      <c r="AE7" s="601"/>
      <c r="AF7" s="601"/>
      <c r="AG7" s="601"/>
      <c r="AH7" s="601"/>
      <c r="AI7" s="601"/>
      <c r="AJ7" s="601"/>
      <c r="AK7" s="601"/>
      <c r="AL7" s="601"/>
      <c r="AM7" s="601"/>
      <c r="AN7" s="601"/>
      <c r="AO7" s="601"/>
      <c r="AP7" s="601"/>
      <c r="AQ7" s="601"/>
      <c r="AR7" s="601"/>
      <c r="AS7" s="601"/>
      <c r="AT7" s="117"/>
      <c r="AU7" s="68"/>
      <c r="AV7" s="114"/>
      <c r="AW7" s="103"/>
      <c r="AX7" s="103"/>
      <c r="AY7" s="103"/>
      <c r="AZ7" s="110" t="s">
        <v>220</v>
      </c>
      <c r="BA7" s="111" t="s">
        <v>242</v>
      </c>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row>
    <row r="8" spans="1:112" ht="27" customHeight="1">
      <c r="A8" s="564"/>
      <c r="B8" s="563"/>
      <c r="C8" s="563"/>
      <c r="D8" s="563"/>
      <c r="E8" s="600"/>
      <c r="F8" s="594" t="s">
        <v>247</v>
      </c>
      <c r="G8" s="585"/>
      <c r="H8" s="585"/>
      <c r="I8" s="585"/>
      <c r="J8" s="585"/>
      <c r="K8" s="585"/>
      <c r="L8" s="585"/>
      <c r="M8" s="585"/>
      <c r="N8" s="585"/>
      <c r="O8" s="585"/>
      <c r="P8" s="585"/>
      <c r="Q8" s="585"/>
      <c r="R8" s="585"/>
      <c r="S8" s="585"/>
      <c r="T8" s="585"/>
      <c r="U8" s="585"/>
      <c r="V8" s="585"/>
      <c r="W8" s="585"/>
      <c r="X8" s="585"/>
      <c r="Y8" s="585"/>
      <c r="Z8" s="585"/>
      <c r="AA8" s="585"/>
      <c r="AB8" s="586"/>
      <c r="AC8" s="552">
        <v>20686</v>
      </c>
      <c r="AD8" s="553"/>
      <c r="AE8" s="553"/>
      <c r="AF8" s="553"/>
      <c r="AG8" s="553"/>
      <c r="AH8" s="553"/>
      <c r="AI8" s="553"/>
      <c r="AJ8" s="553"/>
      <c r="AK8" s="553"/>
      <c r="AL8" s="553"/>
      <c r="AM8" s="553"/>
      <c r="AN8" s="553"/>
      <c r="AO8" s="553"/>
      <c r="AP8" s="553"/>
      <c r="AQ8" s="553"/>
      <c r="AR8" s="553"/>
      <c r="AS8" s="553"/>
      <c r="AT8" s="117"/>
      <c r="AU8" s="120"/>
      <c r="AV8" s="114"/>
      <c r="AW8" s="103"/>
      <c r="AX8" s="103"/>
      <c r="AY8" s="103"/>
      <c r="AZ8" s="115">
        <f>SUM(AC10:AT11)</f>
        <v>1302681</v>
      </c>
      <c r="BA8" s="116">
        <f>COUNTA(AC9:AT10)-COUNTIF(AC9:AT10,"=0")</f>
        <v>2</v>
      </c>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row>
    <row r="9" spans="1:112" ht="27" customHeight="1">
      <c r="A9" s="564"/>
      <c r="B9" s="563"/>
      <c r="C9" s="563"/>
      <c r="D9" s="563"/>
      <c r="E9" s="597" t="s">
        <v>248</v>
      </c>
      <c r="F9" s="598"/>
      <c r="G9" s="598"/>
      <c r="H9" s="598"/>
      <c r="I9" s="598"/>
      <c r="J9" s="598"/>
      <c r="K9" s="598"/>
      <c r="L9" s="598"/>
      <c r="M9" s="598"/>
      <c r="N9" s="598"/>
      <c r="O9" s="598"/>
      <c r="P9" s="598"/>
      <c r="Q9" s="598"/>
      <c r="R9" s="598"/>
      <c r="S9" s="598"/>
      <c r="T9" s="598"/>
      <c r="U9" s="598"/>
      <c r="V9" s="598"/>
      <c r="W9" s="598"/>
      <c r="X9" s="598"/>
      <c r="Y9" s="598"/>
      <c r="Z9" s="598"/>
      <c r="AA9" s="598"/>
      <c r="AB9" s="599"/>
      <c r="AC9" s="552">
        <v>1302681</v>
      </c>
      <c r="AD9" s="553"/>
      <c r="AE9" s="553"/>
      <c r="AF9" s="553"/>
      <c r="AG9" s="553"/>
      <c r="AH9" s="553"/>
      <c r="AI9" s="553"/>
      <c r="AJ9" s="553"/>
      <c r="AK9" s="553"/>
      <c r="AL9" s="553"/>
      <c r="AM9" s="553"/>
      <c r="AN9" s="553"/>
      <c r="AO9" s="553"/>
      <c r="AP9" s="553"/>
      <c r="AQ9" s="553"/>
      <c r="AR9" s="553"/>
      <c r="AS9" s="553"/>
      <c r="AT9" s="117"/>
      <c r="AU9" s="68"/>
      <c r="AV9" s="114"/>
      <c r="AW9" s="103"/>
      <c r="AX9" s="109" t="str">
        <f>IF(AND(-BA8&lt;=(AZ8-AC9),(AZ8-AC9)&lt;=BA8,AC9&lt;&gt;""),"OK","NG")</f>
        <v>OK</v>
      </c>
      <c r="AY9" s="103"/>
      <c r="AZ9" s="121"/>
      <c r="BA9" s="121"/>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row>
    <row r="10" spans="1:112" ht="27" customHeight="1">
      <c r="A10" s="564"/>
      <c r="B10" s="563"/>
      <c r="C10" s="563"/>
      <c r="D10" s="563"/>
      <c r="E10" s="593"/>
      <c r="F10" s="594" t="s">
        <v>249</v>
      </c>
      <c r="G10" s="585"/>
      <c r="H10" s="585"/>
      <c r="I10" s="585"/>
      <c r="J10" s="585"/>
      <c r="K10" s="585"/>
      <c r="L10" s="585"/>
      <c r="M10" s="585"/>
      <c r="N10" s="585"/>
      <c r="O10" s="585"/>
      <c r="P10" s="585"/>
      <c r="Q10" s="585"/>
      <c r="R10" s="585"/>
      <c r="S10" s="585"/>
      <c r="T10" s="585"/>
      <c r="U10" s="585"/>
      <c r="V10" s="585"/>
      <c r="W10" s="585"/>
      <c r="X10" s="585"/>
      <c r="Y10" s="585"/>
      <c r="Z10" s="585"/>
      <c r="AA10" s="585"/>
      <c r="AB10" s="586"/>
      <c r="AC10" s="552">
        <v>1035189</v>
      </c>
      <c r="AD10" s="553"/>
      <c r="AE10" s="553"/>
      <c r="AF10" s="553"/>
      <c r="AG10" s="553"/>
      <c r="AH10" s="553"/>
      <c r="AI10" s="553"/>
      <c r="AJ10" s="553"/>
      <c r="AK10" s="553"/>
      <c r="AL10" s="553"/>
      <c r="AM10" s="553"/>
      <c r="AN10" s="553"/>
      <c r="AO10" s="553"/>
      <c r="AP10" s="553"/>
      <c r="AQ10" s="553"/>
      <c r="AR10" s="553"/>
      <c r="AS10" s="553"/>
      <c r="AT10" s="117"/>
      <c r="AU10" s="68"/>
      <c r="AV10" s="114"/>
      <c r="AW10" s="103"/>
      <c r="AX10" s="103"/>
      <c r="AY10" s="103"/>
      <c r="AZ10" s="110" t="s">
        <v>221</v>
      </c>
      <c r="BA10" s="111" t="s">
        <v>242</v>
      </c>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row>
    <row r="11" spans="1:112" ht="27" customHeight="1">
      <c r="A11" s="564"/>
      <c r="B11" s="563"/>
      <c r="C11" s="563"/>
      <c r="D11" s="563"/>
      <c r="E11" s="600"/>
      <c r="F11" s="594" t="s">
        <v>250</v>
      </c>
      <c r="G11" s="585"/>
      <c r="H11" s="585"/>
      <c r="I11" s="585"/>
      <c r="J11" s="585"/>
      <c r="K11" s="585"/>
      <c r="L11" s="585"/>
      <c r="M11" s="585"/>
      <c r="N11" s="585"/>
      <c r="O11" s="585"/>
      <c r="P11" s="585"/>
      <c r="Q11" s="585"/>
      <c r="R11" s="585"/>
      <c r="S11" s="585"/>
      <c r="T11" s="585"/>
      <c r="U11" s="585"/>
      <c r="V11" s="585"/>
      <c r="W11" s="585"/>
      <c r="X11" s="585"/>
      <c r="Y11" s="585"/>
      <c r="Z11" s="585"/>
      <c r="AA11" s="585"/>
      <c r="AB11" s="586"/>
      <c r="AC11" s="552">
        <v>267492</v>
      </c>
      <c r="AD11" s="553"/>
      <c r="AE11" s="553"/>
      <c r="AF11" s="553"/>
      <c r="AG11" s="553"/>
      <c r="AH11" s="553"/>
      <c r="AI11" s="553"/>
      <c r="AJ11" s="553"/>
      <c r="AK11" s="553"/>
      <c r="AL11" s="553"/>
      <c r="AM11" s="553"/>
      <c r="AN11" s="553"/>
      <c r="AO11" s="553"/>
      <c r="AP11" s="553"/>
      <c r="AQ11" s="553"/>
      <c r="AR11" s="553"/>
      <c r="AS11" s="553"/>
      <c r="AT11" s="117"/>
      <c r="AU11" s="68"/>
      <c r="AV11" s="114"/>
      <c r="AW11" s="103"/>
      <c r="AX11" s="103"/>
      <c r="AY11" s="103"/>
      <c r="AZ11" s="115">
        <f>AC13+AC15+AC16</f>
        <v>241791</v>
      </c>
      <c r="BA11" s="116">
        <f>COUNTA(AC13,AC16,AC15)-COUNTIF(AC10,"=0")</f>
        <v>3</v>
      </c>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row>
    <row r="12" spans="1:112" ht="27" customHeight="1">
      <c r="A12" s="564"/>
      <c r="B12" s="563"/>
      <c r="C12" s="563"/>
      <c r="D12" s="563"/>
      <c r="E12" s="597" t="s">
        <v>251</v>
      </c>
      <c r="F12" s="598"/>
      <c r="G12" s="598"/>
      <c r="H12" s="598"/>
      <c r="I12" s="598"/>
      <c r="J12" s="598"/>
      <c r="K12" s="598"/>
      <c r="L12" s="598"/>
      <c r="M12" s="598"/>
      <c r="N12" s="598"/>
      <c r="O12" s="598"/>
      <c r="P12" s="598"/>
      <c r="Q12" s="598"/>
      <c r="R12" s="598"/>
      <c r="S12" s="598"/>
      <c r="T12" s="598"/>
      <c r="U12" s="598"/>
      <c r="V12" s="598"/>
      <c r="W12" s="598"/>
      <c r="X12" s="598"/>
      <c r="Y12" s="598"/>
      <c r="Z12" s="598"/>
      <c r="AA12" s="598"/>
      <c r="AB12" s="599"/>
      <c r="AC12" s="552">
        <v>241791</v>
      </c>
      <c r="AD12" s="553"/>
      <c r="AE12" s="553"/>
      <c r="AF12" s="553"/>
      <c r="AG12" s="553"/>
      <c r="AH12" s="553"/>
      <c r="AI12" s="553"/>
      <c r="AJ12" s="553"/>
      <c r="AK12" s="553"/>
      <c r="AL12" s="553"/>
      <c r="AM12" s="553"/>
      <c r="AN12" s="553"/>
      <c r="AO12" s="553"/>
      <c r="AP12" s="553"/>
      <c r="AQ12" s="553"/>
      <c r="AR12" s="553"/>
      <c r="AS12" s="553"/>
      <c r="AT12" s="117"/>
      <c r="AU12" s="68"/>
      <c r="AV12" s="114"/>
      <c r="AW12" s="103"/>
      <c r="AX12" s="109" t="str">
        <f>IF(AND(-BA11&lt;=(AZ11-AC12),(AZ11-AC12)&lt;=BA11,AC12&lt;&gt;""),"OK","NG")</f>
        <v>OK</v>
      </c>
      <c r="AY12" s="103"/>
      <c r="AZ12" s="122"/>
      <c r="BA12" s="12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row>
    <row r="13" spans="1:112" ht="27" customHeight="1">
      <c r="A13" s="564"/>
      <c r="B13" s="563"/>
      <c r="C13" s="563"/>
      <c r="D13" s="563"/>
      <c r="E13" s="593"/>
      <c r="F13" s="583" t="s">
        <v>252</v>
      </c>
      <c r="G13" s="585"/>
      <c r="H13" s="585"/>
      <c r="I13" s="585"/>
      <c r="J13" s="585"/>
      <c r="K13" s="585"/>
      <c r="L13" s="585"/>
      <c r="M13" s="585"/>
      <c r="N13" s="585"/>
      <c r="O13" s="585"/>
      <c r="P13" s="585"/>
      <c r="Q13" s="585"/>
      <c r="R13" s="585"/>
      <c r="S13" s="585"/>
      <c r="T13" s="585"/>
      <c r="U13" s="585"/>
      <c r="V13" s="585"/>
      <c r="W13" s="585"/>
      <c r="X13" s="585"/>
      <c r="Y13" s="585"/>
      <c r="Z13" s="585"/>
      <c r="AA13" s="585"/>
      <c r="AB13" s="586"/>
      <c r="AC13" s="552">
        <v>233104</v>
      </c>
      <c r="AD13" s="553"/>
      <c r="AE13" s="553"/>
      <c r="AF13" s="553"/>
      <c r="AG13" s="553"/>
      <c r="AH13" s="553"/>
      <c r="AI13" s="553"/>
      <c r="AJ13" s="553"/>
      <c r="AK13" s="553"/>
      <c r="AL13" s="553"/>
      <c r="AM13" s="553"/>
      <c r="AN13" s="553"/>
      <c r="AO13" s="553"/>
      <c r="AP13" s="553"/>
      <c r="AQ13" s="553"/>
      <c r="AR13" s="553"/>
      <c r="AS13" s="553"/>
      <c r="AT13" s="117"/>
      <c r="AU13" s="68"/>
      <c r="AV13" s="114"/>
      <c r="AW13" s="103"/>
      <c r="AX13" s="103"/>
      <c r="AY13" s="103"/>
      <c r="AZ13" s="122"/>
      <c r="BA13" s="12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row>
    <row r="14" spans="1:112" ht="27" customHeight="1">
      <c r="A14" s="564"/>
      <c r="B14" s="563"/>
      <c r="C14" s="563"/>
      <c r="D14" s="563"/>
      <c r="E14" s="593"/>
      <c r="F14" s="124"/>
      <c r="G14" s="585" t="s">
        <v>253</v>
      </c>
      <c r="H14" s="585"/>
      <c r="I14" s="585"/>
      <c r="J14" s="585"/>
      <c r="K14" s="585"/>
      <c r="L14" s="585"/>
      <c r="M14" s="585"/>
      <c r="N14" s="585"/>
      <c r="O14" s="585"/>
      <c r="P14" s="585"/>
      <c r="Q14" s="585"/>
      <c r="R14" s="585"/>
      <c r="S14" s="585"/>
      <c r="T14" s="585"/>
      <c r="U14" s="585"/>
      <c r="V14" s="585"/>
      <c r="W14" s="585"/>
      <c r="X14" s="585"/>
      <c r="Y14" s="585"/>
      <c r="Z14" s="585"/>
      <c r="AA14" s="585"/>
      <c r="AB14" s="586"/>
      <c r="AC14" s="552">
        <v>10000</v>
      </c>
      <c r="AD14" s="553"/>
      <c r="AE14" s="553"/>
      <c r="AF14" s="553"/>
      <c r="AG14" s="553"/>
      <c r="AH14" s="553"/>
      <c r="AI14" s="553"/>
      <c r="AJ14" s="553"/>
      <c r="AK14" s="553"/>
      <c r="AL14" s="553"/>
      <c r="AM14" s="553"/>
      <c r="AN14" s="553"/>
      <c r="AO14" s="553"/>
      <c r="AP14" s="553"/>
      <c r="AQ14" s="553"/>
      <c r="AR14" s="553"/>
      <c r="AS14" s="553"/>
      <c r="AT14" s="117"/>
      <c r="AU14" s="67"/>
      <c r="AV14" s="114"/>
      <c r="AW14" s="103"/>
      <c r="AX14" s="103"/>
      <c r="AY14" s="103"/>
      <c r="AZ14" s="590" t="s">
        <v>208</v>
      </c>
      <c r="BA14" s="591"/>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row>
    <row r="15" spans="1:112" ht="27" customHeight="1">
      <c r="A15" s="564"/>
      <c r="B15" s="563"/>
      <c r="C15" s="563"/>
      <c r="D15" s="563"/>
      <c r="E15" s="593"/>
      <c r="F15" s="594" t="s">
        <v>254</v>
      </c>
      <c r="G15" s="585"/>
      <c r="H15" s="585"/>
      <c r="I15" s="585"/>
      <c r="J15" s="585"/>
      <c r="K15" s="585"/>
      <c r="L15" s="585"/>
      <c r="M15" s="585"/>
      <c r="N15" s="585"/>
      <c r="O15" s="585"/>
      <c r="P15" s="585"/>
      <c r="Q15" s="585"/>
      <c r="R15" s="585"/>
      <c r="S15" s="585"/>
      <c r="T15" s="585"/>
      <c r="U15" s="585"/>
      <c r="V15" s="585"/>
      <c r="W15" s="585"/>
      <c r="X15" s="585"/>
      <c r="Y15" s="585"/>
      <c r="Z15" s="585"/>
      <c r="AA15" s="585"/>
      <c r="AB15" s="586"/>
      <c r="AC15" s="552">
        <v>8687</v>
      </c>
      <c r="AD15" s="553"/>
      <c r="AE15" s="553"/>
      <c r="AF15" s="553"/>
      <c r="AG15" s="553"/>
      <c r="AH15" s="553"/>
      <c r="AI15" s="553"/>
      <c r="AJ15" s="553"/>
      <c r="AK15" s="553"/>
      <c r="AL15" s="553"/>
      <c r="AM15" s="553"/>
      <c r="AN15" s="553"/>
      <c r="AO15" s="553"/>
      <c r="AP15" s="553"/>
      <c r="AQ15" s="553"/>
      <c r="AR15" s="553"/>
      <c r="AS15" s="553"/>
      <c r="AT15" s="117"/>
      <c r="AU15" s="68"/>
      <c r="AV15" s="114"/>
      <c r="AW15" s="103"/>
      <c r="AX15" s="103"/>
      <c r="AY15" s="103"/>
      <c r="AZ15" s="125">
        <f>AC5</f>
        <v>1544472</v>
      </c>
      <c r="BA15" s="126">
        <f>AC9+AC12</f>
        <v>1544472</v>
      </c>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row>
    <row r="16" spans="1:112" ht="27" customHeight="1" thickBot="1">
      <c r="A16" s="564"/>
      <c r="B16" s="563"/>
      <c r="C16" s="563"/>
      <c r="D16" s="563"/>
      <c r="E16" s="600"/>
      <c r="F16" s="594" t="s">
        <v>255</v>
      </c>
      <c r="G16" s="585"/>
      <c r="H16" s="585"/>
      <c r="I16" s="585"/>
      <c r="J16" s="585"/>
      <c r="K16" s="585"/>
      <c r="L16" s="585"/>
      <c r="M16" s="585"/>
      <c r="N16" s="585"/>
      <c r="O16" s="585"/>
      <c r="P16" s="585"/>
      <c r="Q16" s="585"/>
      <c r="R16" s="585"/>
      <c r="S16" s="585"/>
      <c r="T16" s="585"/>
      <c r="U16" s="585"/>
      <c r="V16" s="585"/>
      <c r="W16" s="585"/>
      <c r="X16" s="585"/>
      <c r="Y16" s="585"/>
      <c r="Z16" s="585"/>
      <c r="AA16" s="585"/>
      <c r="AB16" s="586"/>
      <c r="AC16" s="595">
        <v>0</v>
      </c>
      <c r="AD16" s="596"/>
      <c r="AE16" s="596"/>
      <c r="AF16" s="596"/>
      <c r="AG16" s="596"/>
      <c r="AH16" s="596"/>
      <c r="AI16" s="596"/>
      <c r="AJ16" s="596"/>
      <c r="AK16" s="596"/>
      <c r="AL16" s="596"/>
      <c r="AM16" s="596"/>
      <c r="AN16" s="596"/>
      <c r="AO16" s="596"/>
      <c r="AP16" s="596"/>
      <c r="AQ16" s="596"/>
      <c r="AR16" s="596"/>
      <c r="AS16" s="596"/>
      <c r="AT16" s="127"/>
      <c r="AU16" s="120"/>
      <c r="AV16" s="114"/>
      <c r="AW16" s="103"/>
      <c r="AX16" s="103"/>
      <c r="AY16" s="103"/>
      <c r="AZ16" s="128"/>
      <c r="BA16" s="128"/>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row>
    <row r="17" spans="1:112" ht="27" customHeight="1">
      <c r="A17" s="560" t="s">
        <v>256</v>
      </c>
      <c r="B17" s="561"/>
      <c r="C17" s="561"/>
      <c r="D17" s="561"/>
      <c r="E17" s="567" t="s">
        <v>257</v>
      </c>
      <c r="F17" s="568"/>
      <c r="G17" s="569"/>
      <c r="H17" s="569"/>
      <c r="I17" s="569"/>
      <c r="J17" s="569"/>
      <c r="K17" s="569"/>
      <c r="L17" s="569"/>
      <c r="M17" s="569"/>
      <c r="N17" s="569"/>
      <c r="O17" s="569"/>
      <c r="P17" s="569"/>
      <c r="Q17" s="569"/>
      <c r="R17" s="569"/>
      <c r="S17" s="569"/>
      <c r="T17" s="569"/>
      <c r="U17" s="569"/>
      <c r="V17" s="569"/>
      <c r="W17" s="569"/>
      <c r="X17" s="569"/>
      <c r="Y17" s="569"/>
      <c r="Z17" s="569"/>
      <c r="AA17" s="569"/>
      <c r="AB17" s="570"/>
      <c r="AC17" s="571">
        <v>772285</v>
      </c>
      <c r="AD17" s="572"/>
      <c r="AE17" s="572"/>
      <c r="AF17" s="572"/>
      <c r="AG17" s="572"/>
      <c r="AH17" s="572"/>
      <c r="AI17" s="572"/>
      <c r="AJ17" s="572"/>
      <c r="AK17" s="572"/>
      <c r="AL17" s="572"/>
      <c r="AM17" s="572"/>
      <c r="AN17" s="572"/>
      <c r="AO17" s="572"/>
      <c r="AP17" s="572"/>
      <c r="AQ17" s="572"/>
      <c r="AR17" s="572"/>
      <c r="AS17" s="572"/>
      <c r="AT17" s="117"/>
      <c r="AU17" s="113"/>
      <c r="AV17" s="114"/>
      <c r="AW17" s="103"/>
      <c r="AX17" s="103"/>
      <c r="AY17" s="103"/>
      <c r="AZ17" s="590" t="s">
        <v>222</v>
      </c>
      <c r="BA17" s="591"/>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row>
    <row r="18" spans="1:112" ht="27" customHeight="1">
      <c r="A18" s="562"/>
      <c r="B18" s="563"/>
      <c r="C18" s="563"/>
      <c r="D18" s="563"/>
      <c r="E18" s="124"/>
      <c r="F18" s="592" t="s">
        <v>258</v>
      </c>
      <c r="G18" s="585"/>
      <c r="H18" s="585"/>
      <c r="I18" s="585"/>
      <c r="J18" s="585"/>
      <c r="K18" s="585"/>
      <c r="L18" s="585"/>
      <c r="M18" s="585"/>
      <c r="N18" s="585"/>
      <c r="O18" s="585"/>
      <c r="P18" s="585"/>
      <c r="Q18" s="585"/>
      <c r="R18" s="585"/>
      <c r="S18" s="585"/>
      <c r="T18" s="585"/>
      <c r="U18" s="585"/>
      <c r="V18" s="585"/>
      <c r="W18" s="585"/>
      <c r="X18" s="585"/>
      <c r="Y18" s="585"/>
      <c r="Z18" s="585"/>
      <c r="AA18" s="585"/>
      <c r="AB18" s="586"/>
      <c r="AC18" s="552">
        <v>513896</v>
      </c>
      <c r="AD18" s="553"/>
      <c r="AE18" s="553"/>
      <c r="AF18" s="553"/>
      <c r="AG18" s="553"/>
      <c r="AH18" s="553"/>
      <c r="AI18" s="553"/>
      <c r="AJ18" s="553"/>
      <c r="AK18" s="553"/>
      <c r="AL18" s="553"/>
      <c r="AM18" s="553"/>
      <c r="AN18" s="553"/>
      <c r="AO18" s="553"/>
      <c r="AP18" s="553"/>
      <c r="AQ18" s="553"/>
      <c r="AR18" s="553"/>
      <c r="AS18" s="553"/>
      <c r="AT18" s="117"/>
      <c r="AU18" s="68"/>
      <c r="AV18" s="114"/>
      <c r="AW18" s="103"/>
      <c r="AX18" s="103"/>
      <c r="AY18" s="103"/>
      <c r="AZ18" s="110" t="s">
        <v>223</v>
      </c>
      <c r="BA18" s="111" t="s">
        <v>242</v>
      </c>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row>
    <row r="19" spans="1:112" ht="27" customHeight="1">
      <c r="A19" s="562"/>
      <c r="B19" s="563"/>
      <c r="C19" s="563"/>
      <c r="D19" s="563"/>
      <c r="E19" s="593" t="s">
        <v>259</v>
      </c>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52">
        <v>450040</v>
      </c>
      <c r="AD19" s="553"/>
      <c r="AE19" s="553"/>
      <c r="AF19" s="553"/>
      <c r="AG19" s="553"/>
      <c r="AH19" s="553"/>
      <c r="AI19" s="553"/>
      <c r="AJ19" s="553"/>
      <c r="AK19" s="553"/>
      <c r="AL19" s="553"/>
      <c r="AM19" s="553"/>
      <c r="AN19" s="553"/>
      <c r="AO19" s="553"/>
      <c r="AP19" s="553"/>
      <c r="AQ19" s="553"/>
      <c r="AR19" s="553"/>
      <c r="AS19" s="553"/>
      <c r="AT19" s="117"/>
      <c r="AU19" s="68"/>
      <c r="AV19" s="114"/>
      <c r="AW19" s="103"/>
      <c r="AX19" s="103"/>
      <c r="AY19" s="103"/>
      <c r="AZ19" s="115">
        <f>AC17-AC19</f>
        <v>322245</v>
      </c>
      <c r="BA19" s="116">
        <f>COUNTA(AC19,AC19)-COUNTIF(AC17,"=0")-COUNTIF(AC19,"=0")</f>
        <v>2</v>
      </c>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row>
    <row r="20" spans="1:112" ht="27" customHeight="1">
      <c r="A20" s="562"/>
      <c r="B20" s="563"/>
      <c r="C20" s="563"/>
      <c r="D20" s="563"/>
      <c r="E20" s="129"/>
      <c r="F20" s="583" t="s">
        <v>260</v>
      </c>
      <c r="G20" s="585"/>
      <c r="H20" s="585"/>
      <c r="I20" s="585"/>
      <c r="J20" s="585"/>
      <c r="K20" s="585"/>
      <c r="L20" s="585"/>
      <c r="M20" s="585"/>
      <c r="N20" s="585"/>
      <c r="O20" s="585"/>
      <c r="P20" s="585"/>
      <c r="Q20" s="585"/>
      <c r="R20" s="585"/>
      <c r="S20" s="585"/>
      <c r="T20" s="585"/>
      <c r="U20" s="585"/>
      <c r="V20" s="585"/>
      <c r="W20" s="585"/>
      <c r="X20" s="585"/>
      <c r="Y20" s="585"/>
      <c r="Z20" s="585"/>
      <c r="AA20" s="585"/>
      <c r="AB20" s="586"/>
      <c r="AC20" s="552">
        <v>303646</v>
      </c>
      <c r="AD20" s="553"/>
      <c r="AE20" s="553"/>
      <c r="AF20" s="553"/>
      <c r="AG20" s="553"/>
      <c r="AH20" s="553"/>
      <c r="AI20" s="553"/>
      <c r="AJ20" s="553"/>
      <c r="AK20" s="553"/>
      <c r="AL20" s="553"/>
      <c r="AM20" s="553"/>
      <c r="AN20" s="553"/>
      <c r="AO20" s="553"/>
      <c r="AP20" s="553"/>
      <c r="AQ20" s="553"/>
      <c r="AR20" s="553"/>
      <c r="AS20" s="553"/>
      <c r="AT20" s="117"/>
      <c r="AU20" s="68"/>
      <c r="AV20" s="114"/>
      <c r="AW20" s="103"/>
      <c r="AX20" s="103"/>
      <c r="AY20" s="103"/>
      <c r="AZ20" s="128"/>
      <c r="BA20" s="128"/>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row>
    <row r="21" spans="1:112" ht="27" customHeight="1">
      <c r="A21" s="562"/>
      <c r="B21" s="563"/>
      <c r="C21" s="563"/>
      <c r="D21" s="563"/>
      <c r="E21" s="573" t="s">
        <v>261</v>
      </c>
      <c r="F21" s="574"/>
      <c r="G21" s="574"/>
      <c r="H21" s="574"/>
      <c r="I21" s="574"/>
      <c r="J21" s="574"/>
      <c r="K21" s="574"/>
      <c r="L21" s="574"/>
      <c r="M21" s="574"/>
      <c r="N21" s="574"/>
      <c r="O21" s="574"/>
      <c r="P21" s="574"/>
      <c r="Q21" s="574"/>
      <c r="R21" s="574"/>
      <c r="S21" s="574"/>
      <c r="T21" s="574"/>
      <c r="U21" s="574"/>
      <c r="V21" s="574"/>
      <c r="W21" s="574"/>
      <c r="X21" s="574"/>
      <c r="Y21" s="574"/>
      <c r="Z21" s="574"/>
      <c r="AA21" s="574"/>
      <c r="AB21" s="575"/>
      <c r="AC21" s="552">
        <v>322245</v>
      </c>
      <c r="AD21" s="553"/>
      <c r="AE21" s="553"/>
      <c r="AF21" s="553"/>
      <c r="AG21" s="553"/>
      <c r="AH21" s="553"/>
      <c r="AI21" s="553"/>
      <c r="AJ21" s="553"/>
      <c r="AK21" s="553"/>
      <c r="AL21" s="553"/>
      <c r="AM21" s="553"/>
      <c r="AN21" s="553"/>
      <c r="AO21" s="553"/>
      <c r="AP21" s="553"/>
      <c r="AQ21" s="553"/>
      <c r="AR21" s="553"/>
      <c r="AS21" s="553"/>
      <c r="AT21" s="117"/>
      <c r="AU21" s="68"/>
      <c r="AV21" s="114"/>
      <c r="AW21" s="103"/>
      <c r="AX21" s="109" t="str">
        <f>IF(AND(-BA19&lt;=(AZ19-AC21),(AZ19-AC21)&lt;=BA19,AC21&lt;&gt;""),"OK","NG")</f>
        <v>OK</v>
      </c>
      <c r="AY21" s="103"/>
      <c r="AZ21" s="590" t="s">
        <v>224</v>
      </c>
      <c r="BA21" s="591"/>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row>
    <row r="22" spans="1:112" ht="27" customHeight="1">
      <c r="A22" s="562"/>
      <c r="B22" s="563"/>
      <c r="C22" s="563"/>
      <c r="D22" s="563"/>
      <c r="E22" s="583" t="s">
        <v>262</v>
      </c>
      <c r="F22" s="584"/>
      <c r="G22" s="585"/>
      <c r="H22" s="585"/>
      <c r="I22" s="585"/>
      <c r="J22" s="585"/>
      <c r="K22" s="585"/>
      <c r="L22" s="585"/>
      <c r="M22" s="585"/>
      <c r="N22" s="585"/>
      <c r="O22" s="585"/>
      <c r="P22" s="585"/>
      <c r="Q22" s="585"/>
      <c r="R22" s="585"/>
      <c r="S22" s="585"/>
      <c r="T22" s="585"/>
      <c r="U22" s="585"/>
      <c r="V22" s="585"/>
      <c r="W22" s="585"/>
      <c r="X22" s="585"/>
      <c r="Y22" s="585"/>
      <c r="Z22" s="585"/>
      <c r="AA22" s="585"/>
      <c r="AB22" s="586"/>
      <c r="AC22" s="552">
        <v>218225</v>
      </c>
      <c r="AD22" s="553"/>
      <c r="AE22" s="553"/>
      <c r="AF22" s="553"/>
      <c r="AG22" s="553"/>
      <c r="AH22" s="553"/>
      <c r="AI22" s="553"/>
      <c r="AJ22" s="553"/>
      <c r="AK22" s="553"/>
      <c r="AL22" s="553"/>
      <c r="AM22" s="553"/>
      <c r="AN22" s="553"/>
      <c r="AO22" s="553"/>
      <c r="AP22" s="553"/>
      <c r="AQ22" s="553"/>
      <c r="AR22" s="553"/>
      <c r="AS22" s="553"/>
      <c r="AT22" s="117"/>
      <c r="AU22" s="68"/>
      <c r="AV22" s="114"/>
      <c r="AW22" s="103"/>
      <c r="AX22" s="109" t="str">
        <f>IF(AND(-BA23&lt;=(AZ23-AC22),(AZ23-AC22)&lt;=BA23,AC22&lt;&gt;""),"OK","NG")</f>
        <v>OK</v>
      </c>
      <c r="AY22" s="103"/>
      <c r="AZ22" s="110" t="s">
        <v>225</v>
      </c>
      <c r="BA22" s="111" t="s">
        <v>242</v>
      </c>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row>
    <row r="23" spans="1:112" ht="27" customHeight="1">
      <c r="A23" s="562"/>
      <c r="B23" s="563"/>
      <c r="C23" s="563"/>
      <c r="D23" s="563"/>
      <c r="E23" s="573" t="s">
        <v>263</v>
      </c>
      <c r="F23" s="574"/>
      <c r="G23" s="574"/>
      <c r="H23" s="574"/>
      <c r="I23" s="574"/>
      <c r="J23" s="574"/>
      <c r="K23" s="574"/>
      <c r="L23" s="574"/>
      <c r="M23" s="574"/>
      <c r="N23" s="574"/>
      <c r="O23" s="574"/>
      <c r="P23" s="574"/>
      <c r="Q23" s="574"/>
      <c r="R23" s="574"/>
      <c r="S23" s="574"/>
      <c r="T23" s="574"/>
      <c r="U23" s="574"/>
      <c r="V23" s="574"/>
      <c r="W23" s="574"/>
      <c r="X23" s="574"/>
      <c r="Y23" s="574"/>
      <c r="Z23" s="574"/>
      <c r="AA23" s="574"/>
      <c r="AB23" s="575"/>
      <c r="AC23" s="552">
        <v>104020</v>
      </c>
      <c r="AD23" s="553"/>
      <c r="AE23" s="553"/>
      <c r="AF23" s="553"/>
      <c r="AG23" s="553"/>
      <c r="AH23" s="553"/>
      <c r="AI23" s="553"/>
      <c r="AJ23" s="553"/>
      <c r="AK23" s="553"/>
      <c r="AL23" s="553"/>
      <c r="AM23" s="553"/>
      <c r="AN23" s="553"/>
      <c r="AO23" s="553"/>
      <c r="AP23" s="553"/>
      <c r="AQ23" s="553"/>
      <c r="AR23" s="553"/>
      <c r="AS23" s="553"/>
      <c r="AT23" s="117"/>
      <c r="AU23" s="68"/>
      <c r="AV23" s="114"/>
      <c r="AW23" s="103"/>
      <c r="AX23" s="103"/>
      <c r="AY23" s="103"/>
      <c r="AZ23" s="115">
        <f>AC21-AC23</f>
        <v>218225</v>
      </c>
      <c r="BA23" s="116">
        <f>COUNTA(AC23,AC23)-COUNTIF(AC21,"=0")-COUNTIF(AC23,"=0")</f>
        <v>2</v>
      </c>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row>
    <row r="24" spans="1:112" ht="27" customHeight="1">
      <c r="A24" s="564"/>
      <c r="B24" s="563"/>
      <c r="C24" s="563"/>
      <c r="D24" s="563"/>
      <c r="E24" s="577" t="s">
        <v>264</v>
      </c>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52">
        <v>10313</v>
      </c>
      <c r="AD24" s="553"/>
      <c r="AE24" s="553"/>
      <c r="AF24" s="553"/>
      <c r="AG24" s="553"/>
      <c r="AH24" s="553"/>
      <c r="AI24" s="553"/>
      <c r="AJ24" s="553"/>
      <c r="AK24" s="553"/>
      <c r="AL24" s="553"/>
      <c r="AM24" s="553"/>
      <c r="AN24" s="553"/>
      <c r="AO24" s="553"/>
      <c r="AP24" s="553"/>
      <c r="AQ24" s="553"/>
      <c r="AR24" s="553"/>
      <c r="AS24" s="553"/>
      <c r="AT24" s="117"/>
      <c r="AU24" s="68"/>
      <c r="AV24" s="114"/>
      <c r="AW24" s="103"/>
      <c r="AX24" s="103"/>
      <c r="AY24" s="103"/>
      <c r="AZ24" s="128"/>
      <c r="BA24" s="128"/>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row>
    <row r="25" spans="1:112" ht="27" customHeight="1">
      <c r="A25" s="564"/>
      <c r="B25" s="563"/>
      <c r="C25" s="563"/>
      <c r="D25" s="563"/>
      <c r="E25" s="583" t="s">
        <v>265</v>
      </c>
      <c r="F25" s="584"/>
      <c r="G25" s="585"/>
      <c r="H25" s="585"/>
      <c r="I25" s="585"/>
      <c r="J25" s="585"/>
      <c r="K25" s="585"/>
      <c r="L25" s="585"/>
      <c r="M25" s="585"/>
      <c r="N25" s="585"/>
      <c r="O25" s="585"/>
      <c r="P25" s="585"/>
      <c r="Q25" s="585"/>
      <c r="R25" s="585"/>
      <c r="S25" s="585"/>
      <c r="T25" s="585"/>
      <c r="U25" s="585"/>
      <c r="V25" s="585"/>
      <c r="W25" s="585"/>
      <c r="X25" s="585"/>
      <c r="Y25" s="585"/>
      <c r="Z25" s="585"/>
      <c r="AA25" s="585"/>
      <c r="AB25" s="586"/>
      <c r="AC25" s="552">
        <v>781</v>
      </c>
      <c r="AD25" s="553"/>
      <c r="AE25" s="553"/>
      <c r="AF25" s="553"/>
      <c r="AG25" s="553"/>
      <c r="AH25" s="553"/>
      <c r="AI25" s="553"/>
      <c r="AJ25" s="553"/>
      <c r="AK25" s="553"/>
      <c r="AL25" s="553"/>
      <c r="AM25" s="553"/>
      <c r="AN25" s="553"/>
      <c r="AO25" s="553"/>
      <c r="AP25" s="553"/>
      <c r="AQ25" s="553"/>
      <c r="AR25" s="553"/>
      <c r="AS25" s="553"/>
      <c r="AT25" s="117"/>
      <c r="AU25" s="68"/>
      <c r="AV25" s="114"/>
      <c r="AW25" s="103"/>
      <c r="AX25" s="103"/>
      <c r="AY25" s="103"/>
      <c r="AZ25" s="587" t="s">
        <v>209</v>
      </c>
      <c r="BA25" s="588"/>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row>
    <row r="26" spans="1:112" ht="27" customHeight="1">
      <c r="A26" s="564"/>
      <c r="B26" s="563"/>
      <c r="C26" s="563"/>
      <c r="D26" s="563"/>
      <c r="E26" s="573" t="s">
        <v>266</v>
      </c>
      <c r="F26" s="574"/>
      <c r="G26" s="574"/>
      <c r="H26" s="574"/>
      <c r="I26" s="574"/>
      <c r="J26" s="574"/>
      <c r="K26" s="574"/>
      <c r="L26" s="574"/>
      <c r="M26" s="574"/>
      <c r="N26" s="574"/>
      <c r="O26" s="574"/>
      <c r="P26" s="574"/>
      <c r="Q26" s="574"/>
      <c r="R26" s="574"/>
      <c r="S26" s="574"/>
      <c r="T26" s="574"/>
      <c r="U26" s="574"/>
      <c r="V26" s="574"/>
      <c r="W26" s="574"/>
      <c r="X26" s="574"/>
      <c r="Y26" s="574"/>
      <c r="Z26" s="574"/>
      <c r="AA26" s="574"/>
      <c r="AB26" s="575"/>
      <c r="AC26" s="552">
        <v>113552</v>
      </c>
      <c r="AD26" s="553"/>
      <c r="AE26" s="553"/>
      <c r="AF26" s="553"/>
      <c r="AG26" s="553"/>
      <c r="AH26" s="553"/>
      <c r="AI26" s="553"/>
      <c r="AJ26" s="553"/>
      <c r="AK26" s="553"/>
      <c r="AL26" s="553"/>
      <c r="AM26" s="553"/>
      <c r="AN26" s="553"/>
      <c r="AO26" s="553"/>
      <c r="AP26" s="553"/>
      <c r="AQ26" s="553"/>
      <c r="AR26" s="553"/>
      <c r="AS26" s="553"/>
      <c r="AT26" s="117"/>
      <c r="AU26" s="68"/>
      <c r="AV26" s="114"/>
      <c r="AW26" s="103"/>
      <c r="AX26" s="109" t="str">
        <f>IF(AND(-BA27&lt;=(AZ27-AC26),(AZ27-AC26)&lt;=BA27,AC26&lt;&gt;""),"OK","NG")</f>
        <v>OK</v>
      </c>
      <c r="AY26" s="103"/>
      <c r="AZ26" s="130" t="s">
        <v>210</v>
      </c>
      <c r="BA26" s="111" t="s">
        <v>242</v>
      </c>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row>
    <row r="27" spans="1:112" ht="27" customHeight="1">
      <c r="A27" s="564"/>
      <c r="B27" s="563"/>
      <c r="C27" s="563"/>
      <c r="D27" s="563"/>
      <c r="E27" s="577" t="s">
        <v>267</v>
      </c>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52">
        <v>2510</v>
      </c>
      <c r="AD27" s="553"/>
      <c r="AE27" s="553"/>
      <c r="AF27" s="553"/>
      <c r="AG27" s="553"/>
      <c r="AH27" s="553"/>
      <c r="AI27" s="553"/>
      <c r="AJ27" s="553"/>
      <c r="AK27" s="553"/>
      <c r="AL27" s="553"/>
      <c r="AM27" s="553"/>
      <c r="AN27" s="553"/>
      <c r="AO27" s="553"/>
      <c r="AP27" s="553"/>
      <c r="AQ27" s="553"/>
      <c r="AR27" s="553"/>
      <c r="AS27" s="553"/>
      <c r="AT27" s="117"/>
      <c r="AU27" s="68"/>
      <c r="AV27" s="114"/>
      <c r="AW27" s="103"/>
      <c r="AX27" s="103"/>
      <c r="AY27" s="103"/>
      <c r="AZ27" s="115">
        <f>AC23+AC24-AC25</f>
        <v>113552</v>
      </c>
      <c r="BA27" s="116">
        <f>COUNTA(AC23,AC24,AC25)-COUNTIF(AC23,"=0")-COUNTIF(AC24,"=0")-COUNTIF(AC25,"=0")</f>
        <v>3</v>
      </c>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row>
    <row r="28" spans="1:112" ht="27" customHeight="1">
      <c r="A28" s="564"/>
      <c r="B28" s="563"/>
      <c r="C28" s="563"/>
      <c r="D28" s="563"/>
      <c r="E28" s="583" t="s">
        <v>268</v>
      </c>
      <c r="F28" s="584"/>
      <c r="G28" s="584"/>
      <c r="H28" s="584"/>
      <c r="I28" s="584"/>
      <c r="J28" s="584"/>
      <c r="K28" s="584"/>
      <c r="L28" s="584"/>
      <c r="M28" s="584"/>
      <c r="N28" s="584"/>
      <c r="O28" s="584"/>
      <c r="P28" s="584"/>
      <c r="Q28" s="584"/>
      <c r="R28" s="584"/>
      <c r="S28" s="584"/>
      <c r="T28" s="584"/>
      <c r="U28" s="584"/>
      <c r="V28" s="584"/>
      <c r="W28" s="584"/>
      <c r="X28" s="584"/>
      <c r="Y28" s="584"/>
      <c r="Z28" s="584"/>
      <c r="AA28" s="584"/>
      <c r="AB28" s="589"/>
      <c r="AC28" s="552">
        <v>4358</v>
      </c>
      <c r="AD28" s="553"/>
      <c r="AE28" s="553"/>
      <c r="AF28" s="553"/>
      <c r="AG28" s="553"/>
      <c r="AH28" s="553"/>
      <c r="AI28" s="553"/>
      <c r="AJ28" s="553"/>
      <c r="AK28" s="553"/>
      <c r="AL28" s="553"/>
      <c r="AM28" s="553"/>
      <c r="AN28" s="553"/>
      <c r="AO28" s="553"/>
      <c r="AP28" s="553"/>
      <c r="AQ28" s="553"/>
      <c r="AR28" s="553"/>
      <c r="AS28" s="553"/>
      <c r="AT28" s="117"/>
      <c r="AU28" s="68"/>
      <c r="AV28" s="114"/>
      <c r="AW28" s="103"/>
      <c r="AX28" s="109"/>
      <c r="AY28" s="103"/>
      <c r="AZ28" s="118"/>
      <c r="BA28" s="119"/>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row>
    <row r="29" spans="1:112" ht="27" customHeight="1">
      <c r="A29" s="564"/>
      <c r="B29" s="563"/>
      <c r="C29" s="563"/>
      <c r="D29" s="563"/>
      <c r="E29" s="573" t="s">
        <v>269</v>
      </c>
      <c r="F29" s="574"/>
      <c r="G29" s="574"/>
      <c r="H29" s="574"/>
      <c r="I29" s="574"/>
      <c r="J29" s="574"/>
      <c r="K29" s="574"/>
      <c r="L29" s="574"/>
      <c r="M29" s="574"/>
      <c r="N29" s="574"/>
      <c r="O29" s="574"/>
      <c r="P29" s="574"/>
      <c r="Q29" s="574"/>
      <c r="R29" s="574"/>
      <c r="S29" s="574"/>
      <c r="T29" s="574"/>
      <c r="U29" s="574"/>
      <c r="V29" s="574"/>
      <c r="W29" s="574"/>
      <c r="X29" s="574"/>
      <c r="Y29" s="574"/>
      <c r="Z29" s="574"/>
      <c r="AA29" s="574"/>
      <c r="AB29" s="575"/>
      <c r="AC29" s="552">
        <v>111704</v>
      </c>
      <c r="AD29" s="553"/>
      <c r="AE29" s="553"/>
      <c r="AF29" s="553"/>
      <c r="AG29" s="553"/>
      <c r="AH29" s="553"/>
      <c r="AI29" s="553"/>
      <c r="AJ29" s="553"/>
      <c r="AK29" s="553"/>
      <c r="AL29" s="553"/>
      <c r="AM29" s="553"/>
      <c r="AN29" s="553"/>
      <c r="AO29" s="553"/>
      <c r="AP29" s="553"/>
      <c r="AQ29" s="553"/>
      <c r="AR29" s="553"/>
      <c r="AS29" s="553"/>
      <c r="AT29" s="117"/>
      <c r="AU29" s="68"/>
      <c r="AV29" s="114"/>
      <c r="AW29" s="103"/>
      <c r="AX29" s="109" t="str">
        <f>IF(AND(-BA31&lt;=(AZ31-AC29),(AZ31-AC29)&lt;=BA31,AC29&lt;&gt;""),"OK","NG")</f>
        <v>OK</v>
      </c>
      <c r="AY29" s="103"/>
      <c r="AZ29" s="587" t="s">
        <v>211</v>
      </c>
      <c r="BA29" s="588"/>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row>
    <row r="30" spans="1:112" ht="27" customHeight="1">
      <c r="A30" s="564"/>
      <c r="B30" s="563"/>
      <c r="C30" s="563"/>
      <c r="D30" s="563"/>
      <c r="E30" s="573" t="s">
        <v>270</v>
      </c>
      <c r="F30" s="574"/>
      <c r="G30" s="574"/>
      <c r="H30" s="574"/>
      <c r="I30" s="574"/>
      <c r="J30" s="574"/>
      <c r="K30" s="574"/>
      <c r="L30" s="574"/>
      <c r="M30" s="574"/>
      <c r="N30" s="574"/>
      <c r="O30" s="574"/>
      <c r="P30" s="574"/>
      <c r="Q30" s="574"/>
      <c r="R30" s="574"/>
      <c r="S30" s="574"/>
      <c r="T30" s="574"/>
      <c r="U30" s="574"/>
      <c r="V30" s="574"/>
      <c r="W30" s="574"/>
      <c r="X30" s="574"/>
      <c r="Y30" s="574"/>
      <c r="Z30" s="574"/>
      <c r="AA30" s="574"/>
      <c r="AB30" s="575"/>
      <c r="AC30" s="552">
        <v>2430</v>
      </c>
      <c r="AD30" s="553"/>
      <c r="AE30" s="553"/>
      <c r="AF30" s="553"/>
      <c r="AG30" s="553"/>
      <c r="AH30" s="553"/>
      <c r="AI30" s="553"/>
      <c r="AJ30" s="553"/>
      <c r="AK30" s="553"/>
      <c r="AL30" s="553"/>
      <c r="AM30" s="553"/>
      <c r="AN30" s="553"/>
      <c r="AO30" s="553"/>
      <c r="AP30" s="553"/>
      <c r="AQ30" s="553"/>
      <c r="AR30" s="553"/>
      <c r="AS30" s="553"/>
      <c r="AT30" s="117"/>
      <c r="AU30" s="68"/>
      <c r="AV30" s="114"/>
      <c r="AW30" s="103"/>
      <c r="AX30" s="103"/>
      <c r="AY30" s="103"/>
      <c r="AZ30" s="130" t="s">
        <v>212</v>
      </c>
      <c r="BA30" s="111" t="s">
        <v>242</v>
      </c>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row>
    <row r="31" spans="1:112" ht="27" customHeight="1" thickBot="1">
      <c r="A31" s="565"/>
      <c r="B31" s="566"/>
      <c r="C31" s="566"/>
      <c r="D31" s="566"/>
      <c r="E31" s="549" t="s">
        <v>271</v>
      </c>
      <c r="F31" s="550"/>
      <c r="G31" s="550"/>
      <c r="H31" s="550"/>
      <c r="I31" s="550"/>
      <c r="J31" s="550"/>
      <c r="K31" s="550"/>
      <c r="L31" s="550"/>
      <c r="M31" s="550"/>
      <c r="N31" s="550"/>
      <c r="O31" s="550"/>
      <c r="P31" s="550"/>
      <c r="Q31" s="550"/>
      <c r="R31" s="550"/>
      <c r="S31" s="550"/>
      <c r="T31" s="550"/>
      <c r="U31" s="550"/>
      <c r="V31" s="550"/>
      <c r="W31" s="550"/>
      <c r="X31" s="550"/>
      <c r="Y31" s="550"/>
      <c r="Z31" s="550"/>
      <c r="AA31" s="550"/>
      <c r="AB31" s="551"/>
      <c r="AC31" s="552">
        <v>109274</v>
      </c>
      <c r="AD31" s="553"/>
      <c r="AE31" s="553"/>
      <c r="AF31" s="553"/>
      <c r="AG31" s="553"/>
      <c r="AH31" s="553"/>
      <c r="AI31" s="553"/>
      <c r="AJ31" s="553"/>
      <c r="AK31" s="553"/>
      <c r="AL31" s="553"/>
      <c r="AM31" s="553"/>
      <c r="AN31" s="553"/>
      <c r="AO31" s="553"/>
      <c r="AP31" s="553"/>
      <c r="AQ31" s="553"/>
      <c r="AR31" s="553"/>
      <c r="AS31" s="553"/>
      <c r="AT31" s="131"/>
      <c r="AU31" s="132"/>
      <c r="AV31" s="114"/>
      <c r="AW31" s="103"/>
      <c r="AX31" s="109" t="str">
        <f>IF(AND(-BA36&lt;=(AZ36-AC31),(AZ36-AC31)&lt;=BA36,AC31&lt;&gt;""),"OK","NG")</f>
        <v>OK</v>
      </c>
      <c r="AY31" s="103"/>
      <c r="AZ31" s="115">
        <f>AC26+AC27-AC28</f>
        <v>111704</v>
      </c>
      <c r="BA31" s="116">
        <f>COUNTA(AC26,AC27,AC28)-COUNTIF(AC26,"=0")-COUNTIF(AC28,"=0")-COUNTIF(AC27,"=0")</f>
        <v>3</v>
      </c>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row>
    <row r="32" spans="1:112" ht="27" customHeight="1" thickBot="1">
      <c r="A32" s="554" t="s">
        <v>226</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6" t="s">
        <v>310</v>
      </c>
      <c r="AD32" s="557"/>
      <c r="AE32" s="557"/>
      <c r="AF32" s="557"/>
      <c r="AG32" s="557"/>
      <c r="AH32" s="557"/>
      <c r="AI32" s="557"/>
      <c r="AJ32" s="557"/>
      <c r="AK32" s="557"/>
      <c r="AL32" s="557"/>
      <c r="AM32" s="557"/>
      <c r="AN32" s="557"/>
      <c r="AO32" s="557"/>
      <c r="AP32" s="557"/>
      <c r="AQ32" s="557"/>
      <c r="AR32" s="557"/>
      <c r="AS32" s="557"/>
      <c r="AT32" s="133"/>
      <c r="AU32" s="69"/>
      <c r="AV32" s="134"/>
      <c r="AW32" s="103"/>
      <c r="AX32" s="135" t="str">
        <f>IF(BB2=1,"NG","OK")</f>
        <v>OK</v>
      </c>
      <c r="AY32" s="103"/>
      <c r="AZ32" s="118"/>
      <c r="BA32" s="119"/>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row>
    <row r="33" spans="1:112" s="138" customFormat="1" ht="18" customHeight="1">
      <c r="A33" s="558" t="s">
        <v>28</v>
      </c>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136"/>
      <c r="AU33" s="137"/>
      <c r="AW33" s="139"/>
      <c r="AX33" s="139"/>
      <c r="AY33" s="139"/>
      <c r="AZ33" s="587" t="s">
        <v>213</v>
      </c>
      <c r="BA33" s="588"/>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row>
    <row r="34" spans="1:112" s="138" customFormat="1" ht="19.5" customHeight="1">
      <c r="A34" s="140" t="s">
        <v>272</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36"/>
      <c r="AU34" s="137"/>
      <c r="AW34" s="139"/>
      <c r="AX34" s="139"/>
      <c r="AY34" s="139"/>
      <c r="AZ34" s="579" t="s">
        <v>214</v>
      </c>
      <c r="BA34" s="581" t="s">
        <v>242</v>
      </c>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row>
    <row r="35" spans="1:112" s="144" customFormat="1" ht="20.149999999999999" customHeight="1">
      <c r="A35" s="136"/>
      <c r="B35" s="142" t="s">
        <v>273</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36"/>
      <c r="AU35" s="137"/>
      <c r="AW35" s="145"/>
      <c r="AX35" s="145"/>
      <c r="AY35" s="145"/>
      <c r="AZ35" s="580"/>
      <c r="BA35" s="582"/>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row>
    <row r="36" spans="1:112" s="147" customFormat="1" ht="19.5" customHeight="1">
      <c r="A36" s="576" t="s">
        <v>274</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146"/>
      <c r="AW36" s="148"/>
      <c r="AX36" s="148"/>
      <c r="AY36" s="148"/>
      <c r="AZ36" s="115">
        <f>AC29-AC30</f>
        <v>109274</v>
      </c>
      <c r="BA36" s="116">
        <f>COUNTA(AC29,AC30)-COUNTIF(AC29,"=0")-COUNTIF(AC30,"=0")</f>
        <v>2</v>
      </c>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row>
    <row r="37" spans="1:112" s="138" customFormat="1" ht="20.149999999999999" customHeight="1">
      <c r="A37" s="149" t="s">
        <v>275</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50"/>
      <c r="AU37" s="146"/>
      <c r="AW37" s="139"/>
      <c r="AX37" s="139"/>
      <c r="AY37" s="139"/>
      <c r="AZ37" s="103"/>
      <c r="BA37" s="103"/>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row>
    <row r="38" spans="1:112" ht="19.5" customHeight="1">
      <c r="A38" s="151"/>
      <c r="B38" s="149" t="s">
        <v>276</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50"/>
      <c r="AU38" s="146"/>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row>
    <row r="39" spans="1:112" ht="19.5" customHeight="1">
      <c r="A39" s="548" t="s">
        <v>277</v>
      </c>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149"/>
      <c r="AU39" s="147"/>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row>
    <row r="40" spans="1:112" ht="19.5" customHeight="1">
      <c r="A40" s="150" t="s">
        <v>278</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49"/>
      <c r="AU40" s="147"/>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row>
    <row r="41" spans="1:112" ht="18.75" customHeight="1">
      <c r="A41" s="150" t="s">
        <v>279</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49"/>
      <c r="AU41" s="147"/>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row>
    <row r="42" spans="1:112" ht="13">
      <c r="A42" s="150"/>
      <c r="B42" s="150" t="s">
        <v>280</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49"/>
      <c r="AU42" s="152"/>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row>
    <row r="43" spans="1:11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row>
    <row r="44" spans="1:11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row>
    <row r="45" spans="1:11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row>
    <row r="46" spans="1:11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11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11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1:47">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1:47">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1:47">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row>
    <row r="52" spans="1:47">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row>
    <row r="53" spans="1:47">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row>
  </sheetData>
  <mergeCells count="87">
    <mergeCell ref="B1:L1"/>
    <mergeCell ref="AB1:AU1"/>
    <mergeCell ref="AZ1:AZ2"/>
    <mergeCell ref="BB1:BC1"/>
    <mergeCell ref="A2:AU2"/>
    <mergeCell ref="BB2:BC2"/>
    <mergeCell ref="AP3:AQ3"/>
    <mergeCell ref="AR3:AT3"/>
    <mergeCell ref="W4:AU4"/>
    <mergeCell ref="A5:D16"/>
    <mergeCell ref="E5:AB5"/>
    <mergeCell ref="AC5:AS5"/>
    <mergeCell ref="E6:E8"/>
    <mergeCell ref="F6:AB6"/>
    <mergeCell ref="AC6:AS6"/>
    <mergeCell ref="F7:AB7"/>
    <mergeCell ref="AC3:AE3"/>
    <mergeCell ref="AF3:AG3"/>
    <mergeCell ref="AH3:AI3"/>
    <mergeCell ref="AJ3:AK3"/>
    <mergeCell ref="AL3:AM3"/>
    <mergeCell ref="AN3:AO3"/>
    <mergeCell ref="E10:E11"/>
    <mergeCell ref="F10:AB10"/>
    <mergeCell ref="AC10:AS10"/>
    <mergeCell ref="F11:AB11"/>
    <mergeCell ref="AC11:AS11"/>
    <mergeCell ref="AC7:AS7"/>
    <mergeCell ref="F8:AB8"/>
    <mergeCell ref="AC8:AS8"/>
    <mergeCell ref="E9:AB9"/>
    <mergeCell ref="AC9:AS9"/>
    <mergeCell ref="E12:AB12"/>
    <mergeCell ref="AC12:AS12"/>
    <mergeCell ref="E13:E16"/>
    <mergeCell ref="F13:AB13"/>
    <mergeCell ref="AC13:AS13"/>
    <mergeCell ref="G14:AB14"/>
    <mergeCell ref="AC14:AS14"/>
    <mergeCell ref="AZ14:BA14"/>
    <mergeCell ref="F15:AB15"/>
    <mergeCell ref="AC15:AS15"/>
    <mergeCell ref="F16:AB16"/>
    <mergeCell ref="AC16:AS16"/>
    <mergeCell ref="AZ17:BA17"/>
    <mergeCell ref="F18:AB18"/>
    <mergeCell ref="AZ29:BA29"/>
    <mergeCell ref="AZ21:BA21"/>
    <mergeCell ref="E22:AB22"/>
    <mergeCell ref="AC22:AS22"/>
    <mergeCell ref="E23:AB23"/>
    <mergeCell ref="E21:AB21"/>
    <mergeCell ref="AC21:AS21"/>
    <mergeCell ref="E27:AB27"/>
    <mergeCell ref="AC27:AS27"/>
    <mergeCell ref="E19:AB19"/>
    <mergeCell ref="AC19:AS19"/>
    <mergeCell ref="F20:AB20"/>
    <mergeCell ref="AC20:AS20"/>
    <mergeCell ref="AZ34:AZ35"/>
    <mergeCell ref="BA34:BA35"/>
    <mergeCell ref="E29:AB29"/>
    <mergeCell ref="AC29:AS29"/>
    <mergeCell ref="E25:AB25"/>
    <mergeCell ref="AC25:AS25"/>
    <mergeCell ref="AZ33:BA33"/>
    <mergeCell ref="AC30:AS30"/>
    <mergeCell ref="E28:AB28"/>
    <mergeCell ref="AC28:AS28"/>
    <mergeCell ref="AZ25:BA25"/>
    <mergeCell ref="E26:AB26"/>
    <mergeCell ref="AC26:AS26"/>
    <mergeCell ref="A39:AS39"/>
    <mergeCell ref="E31:AB31"/>
    <mergeCell ref="AC31:AS31"/>
    <mergeCell ref="A32:AB32"/>
    <mergeCell ref="AC32:AS32"/>
    <mergeCell ref="A33:AS33"/>
    <mergeCell ref="A17:D31"/>
    <mergeCell ref="E17:AB17"/>
    <mergeCell ref="AC17:AS17"/>
    <mergeCell ref="E30:AB30"/>
    <mergeCell ref="A36:AT36"/>
    <mergeCell ref="AC23:AS23"/>
    <mergeCell ref="E24:AB24"/>
    <mergeCell ref="AC24:AS24"/>
    <mergeCell ref="AC18:AS18"/>
  </mergeCells>
  <phoneticPr fontId="20"/>
  <conditionalFormatting sqref="AX5">
    <cfRule type="cellIs" dxfId="16" priority="11" operator="equal">
      <formula>"OK"</formula>
    </cfRule>
  </conditionalFormatting>
  <conditionalFormatting sqref="AX9">
    <cfRule type="cellIs" dxfId="15" priority="10" operator="equal">
      <formula>"OK"</formula>
    </cfRule>
  </conditionalFormatting>
  <conditionalFormatting sqref="AX12">
    <cfRule type="cellIs" dxfId="14" priority="9" operator="equal">
      <formula>"OK"</formula>
    </cfRule>
  </conditionalFormatting>
  <conditionalFormatting sqref="AX4">
    <cfRule type="cellIs" dxfId="13" priority="8" operator="equal">
      <formula>"OK"</formula>
    </cfRule>
  </conditionalFormatting>
  <conditionalFormatting sqref="AX21">
    <cfRule type="cellIs" dxfId="12" priority="7" operator="equal">
      <formula>"OK"</formula>
    </cfRule>
  </conditionalFormatting>
  <conditionalFormatting sqref="AX22">
    <cfRule type="cellIs" dxfId="11" priority="6" operator="equal">
      <formula>"OK"</formula>
    </cfRule>
  </conditionalFormatting>
  <conditionalFormatting sqref="AX26">
    <cfRule type="cellIs" dxfId="10" priority="5" operator="equal">
      <formula>"OK"</formula>
    </cfRule>
  </conditionalFormatting>
  <conditionalFormatting sqref="AX28">
    <cfRule type="cellIs" dxfId="9" priority="4" operator="equal">
      <formula>"OK"</formula>
    </cfRule>
  </conditionalFormatting>
  <conditionalFormatting sqref="AX29">
    <cfRule type="cellIs" dxfId="8" priority="3" operator="equal">
      <formula>"OK"</formula>
    </cfRule>
  </conditionalFormatting>
  <conditionalFormatting sqref="AX31">
    <cfRule type="cellIs" dxfId="7" priority="2" operator="equal">
      <formula>"OK"</formula>
    </cfRule>
  </conditionalFormatting>
  <conditionalFormatting sqref="AX32">
    <cfRule type="cellIs" dxfId="6" priority="1" stopIfTrue="1" operator="equal">
      <formula>"OK"</formula>
    </cfRule>
  </conditionalFormatting>
  <dataValidations count="1">
    <dataValidation type="list" allowBlank="1" showInputMessage="1" showErrorMessage="1" sqref="AC32:AS32" xr:uid="{00000000-0002-0000-0600-000000000000}">
      <formula1>"税抜方式,税込方式"</formula1>
    </dataValidation>
  </dataValidations>
  <printOptions horizontalCentered="1"/>
  <pageMargins left="0.47244094488188981" right="0.43307086614173229" top="0.39370078740157483" bottom="0" header="0.51181102362204722" footer="0.51181102362204722"/>
  <pageSetup paperSize="9" scale="65" fitToHeight="0" orientation="portrait" blackAndWhite="1"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112"/>
  <sheetViews>
    <sheetView showZeros="0" view="pageBreakPreview" topLeftCell="A10" zoomScaleNormal="85" zoomScaleSheetLayoutView="100" workbookViewId="0">
      <selection activeCell="X10" sqref="X10"/>
    </sheetView>
  </sheetViews>
  <sheetFormatPr defaultColWidth="3.6328125" defaultRowHeight="13"/>
  <cols>
    <col min="1" max="1" width="2.7265625" style="37" customWidth="1"/>
    <col min="2" max="2" width="1.7265625" style="37" customWidth="1"/>
    <col min="3" max="3" width="2.6328125" style="37" customWidth="1"/>
    <col min="4" max="9" width="3.6328125" style="37" customWidth="1"/>
    <col min="10" max="10" width="2.6328125" style="37" customWidth="1"/>
    <col min="11" max="11" width="4.6328125" style="37" customWidth="1"/>
    <col min="12" max="23" width="3.6328125" style="37" customWidth="1"/>
    <col min="24" max="24" width="48.6328125" style="37" customWidth="1"/>
    <col min="25" max="25" width="4.08984375" style="75" customWidth="1"/>
    <col min="26" max="26" width="3.6328125" style="37"/>
    <col min="27" max="27" width="10.6328125" style="37" customWidth="1"/>
    <col min="28" max="28" width="18.6328125" style="37" customWidth="1"/>
    <col min="29" max="29" width="10.6328125" style="37" customWidth="1"/>
    <col min="30" max="16384" width="3.6328125" style="37"/>
  </cols>
  <sheetData>
    <row r="1" spans="1:107" ht="27" customHeight="1">
      <c r="A1" s="36"/>
      <c r="B1" s="645" t="s">
        <v>281</v>
      </c>
      <c r="C1" s="635"/>
      <c r="D1" s="635"/>
      <c r="E1" s="635"/>
      <c r="F1" s="635"/>
      <c r="G1" s="635"/>
      <c r="H1" s="635"/>
      <c r="I1" s="635"/>
      <c r="J1" s="635"/>
      <c r="K1" s="635"/>
      <c r="L1" s="635"/>
      <c r="M1" s="635"/>
      <c r="N1" s="635"/>
      <c r="O1" s="635"/>
      <c r="P1" s="635"/>
      <c r="Q1" s="635"/>
      <c r="R1" s="635"/>
      <c r="S1" s="635"/>
      <c r="T1" s="635"/>
      <c r="U1" s="635"/>
      <c r="V1" s="635"/>
      <c r="W1" s="635"/>
      <c r="X1" s="153"/>
      <c r="Y1" s="154"/>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row>
    <row r="2" spans="1:107" ht="45" customHeight="1">
      <c r="B2" s="646" t="s">
        <v>282</v>
      </c>
      <c r="C2" s="646"/>
      <c r="D2" s="646"/>
      <c r="E2" s="646"/>
      <c r="F2" s="646"/>
      <c r="G2" s="646"/>
      <c r="H2" s="646"/>
      <c r="I2" s="646"/>
      <c r="J2" s="646"/>
      <c r="K2" s="646"/>
      <c r="L2" s="646"/>
      <c r="M2" s="646"/>
      <c r="N2" s="646"/>
      <c r="O2" s="646"/>
      <c r="P2" s="646"/>
      <c r="Q2" s="646"/>
      <c r="R2" s="646"/>
      <c r="S2" s="646"/>
      <c r="T2" s="646"/>
      <c r="U2" s="646"/>
      <c r="V2" s="646"/>
      <c r="W2" s="646"/>
      <c r="X2" s="153"/>
      <c r="Y2" s="155"/>
      <c r="Z2" s="153"/>
      <c r="AA2" s="153"/>
      <c r="AB2" s="153"/>
      <c r="AC2" s="156" t="s">
        <v>283</v>
      </c>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row>
    <row r="3" spans="1:107" ht="18.75" customHeight="1">
      <c r="B3" s="647"/>
      <c r="C3" s="647"/>
      <c r="D3" s="647"/>
      <c r="E3" s="647"/>
      <c r="F3" s="647"/>
      <c r="G3" s="647"/>
      <c r="H3" s="647"/>
      <c r="I3" s="647"/>
      <c r="J3" s="37" t="s">
        <v>70</v>
      </c>
      <c r="K3" s="211" t="s">
        <v>309</v>
      </c>
      <c r="L3" s="210">
        <v>1</v>
      </c>
      <c r="M3" s="157" t="s">
        <v>188</v>
      </c>
      <c r="N3" s="210">
        <v>5</v>
      </c>
      <c r="O3" s="157" t="s">
        <v>78</v>
      </c>
      <c r="P3" s="210">
        <v>1</v>
      </c>
      <c r="Q3" s="75" t="s">
        <v>190</v>
      </c>
      <c r="R3" s="75"/>
      <c r="S3" s="75"/>
      <c r="T3" s="75"/>
      <c r="U3" s="75"/>
      <c r="V3" s="75"/>
      <c r="W3" s="75"/>
      <c r="X3" s="153"/>
      <c r="Y3" s="158" t="str">
        <f>IF(AC3=3,"OK","NG")</f>
        <v>OK</v>
      </c>
      <c r="Z3" s="153"/>
      <c r="AA3" s="648"/>
      <c r="AB3" s="153"/>
      <c r="AC3" s="159">
        <f>COUNTIFS(L3,"&gt;0")+COUNTIFS(N3,"&gt;0")+COUNTIFS(P3,"&gt;0")</f>
        <v>3</v>
      </c>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row>
    <row r="4" spans="1:107" ht="18.75" customHeight="1">
      <c r="B4" s="647"/>
      <c r="C4" s="647"/>
      <c r="D4" s="647"/>
      <c r="E4" s="647"/>
      <c r="F4" s="647"/>
      <c r="G4" s="647"/>
      <c r="H4" s="647"/>
      <c r="I4" s="647"/>
      <c r="J4" s="37" t="s">
        <v>74</v>
      </c>
      <c r="K4" s="211" t="s">
        <v>309</v>
      </c>
      <c r="L4" s="210">
        <v>2</v>
      </c>
      <c r="M4" s="157" t="s">
        <v>188</v>
      </c>
      <c r="N4" s="210">
        <v>4</v>
      </c>
      <c r="O4" s="157" t="s">
        <v>78</v>
      </c>
      <c r="P4" s="210">
        <v>30</v>
      </c>
      <c r="Q4" s="75" t="s">
        <v>190</v>
      </c>
      <c r="R4" s="75"/>
      <c r="S4" s="75"/>
      <c r="T4" s="75"/>
      <c r="U4" s="75"/>
      <c r="V4" s="75"/>
      <c r="W4" s="75"/>
      <c r="X4" s="153"/>
      <c r="Y4" s="158" t="str">
        <f>IF(AC4=3,"OK","NG")</f>
        <v>OK</v>
      </c>
      <c r="Z4" s="153"/>
      <c r="AA4" s="649"/>
      <c r="AB4" s="153"/>
      <c r="AC4" s="159">
        <f>COUNTIFS(L4,"&gt;0")+COUNTIFS(N4,"&gt;0")+COUNTIFS(P4,"&gt;0")</f>
        <v>3</v>
      </c>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row>
    <row r="5" spans="1:107" ht="24" customHeight="1">
      <c r="B5" s="634" t="s">
        <v>306</v>
      </c>
      <c r="C5" s="635"/>
      <c r="D5" s="635"/>
      <c r="E5" s="635"/>
      <c r="F5" s="635"/>
      <c r="G5" s="635"/>
      <c r="H5" s="635"/>
      <c r="I5" s="635"/>
      <c r="J5" s="635"/>
      <c r="K5" s="635"/>
      <c r="L5" s="635"/>
      <c r="M5" s="635"/>
      <c r="N5" s="635"/>
      <c r="O5" s="635"/>
      <c r="P5" s="74" t="s">
        <v>79</v>
      </c>
      <c r="Q5" s="160"/>
      <c r="R5" s="74"/>
      <c r="S5" s="74"/>
      <c r="T5" s="74"/>
      <c r="U5" s="74"/>
      <c r="V5" s="74"/>
      <c r="W5" s="74"/>
      <c r="X5" s="153"/>
      <c r="Y5" s="161"/>
      <c r="Z5" s="153"/>
      <c r="AA5" s="153"/>
      <c r="AB5" s="153"/>
      <c r="AC5" s="162"/>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row>
    <row r="6" spans="1:107" ht="24" customHeight="1">
      <c r="B6" s="635"/>
      <c r="C6" s="635"/>
      <c r="D6" s="635"/>
      <c r="E6" s="635"/>
      <c r="F6" s="635"/>
      <c r="G6" s="635"/>
      <c r="H6" s="635"/>
      <c r="I6" s="635"/>
      <c r="J6" s="635"/>
      <c r="K6" s="635"/>
      <c r="L6" s="635"/>
      <c r="M6" s="635"/>
      <c r="N6" s="635"/>
      <c r="O6" s="635"/>
      <c r="P6" s="650" t="str">
        <f>第一面!F26</f>
        <v>　○○測量　株式会社</v>
      </c>
      <c r="Q6" s="651"/>
      <c r="R6" s="651"/>
      <c r="S6" s="651"/>
      <c r="T6" s="651"/>
      <c r="U6" s="651"/>
      <c r="V6" s="651"/>
      <c r="W6" s="651"/>
      <c r="X6" s="153"/>
      <c r="Y6" s="16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row>
    <row r="7" spans="1:107" ht="30" customHeight="1">
      <c r="B7" s="215" t="s">
        <v>81</v>
      </c>
      <c r="C7" s="215"/>
      <c r="D7" s="215"/>
      <c r="E7" s="215"/>
      <c r="F7" s="215"/>
      <c r="G7" s="215"/>
      <c r="H7" s="215"/>
      <c r="I7" s="215"/>
      <c r="J7" s="215"/>
      <c r="K7" s="215"/>
      <c r="L7" s="215"/>
      <c r="M7" s="215"/>
      <c r="N7" s="215"/>
      <c r="O7" s="215"/>
      <c r="P7" s="215"/>
      <c r="Q7" s="215"/>
      <c r="R7" s="215"/>
      <c r="S7" s="215"/>
      <c r="T7" s="215"/>
      <c r="U7" s="215"/>
      <c r="V7" s="215"/>
      <c r="W7" s="76" t="s">
        <v>68</v>
      </c>
      <c r="X7" s="153"/>
      <c r="Y7" s="164"/>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row>
    <row r="8" spans="1:107" ht="25" customHeight="1">
      <c r="B8" s="38"/>
      <c r="C8" s="38"/>
      <c r="D8" s="626" t="s">
        <v>151</v>
      </c>
      <c r="E8" s="626"/>
      <c r="F8" s="626"/>
      <c r="G8" s="626"/>
      <c r="H8" s="626"/>
      <c r="I8" s="626"/>
      <c r="J8" s="626"/>
      <c r="K8" s="626"/>
      <c r="L8" s="626"/>
      <c r="M8" s="626"/>
      <c r="N8" s="626"/>
      <c r="O8" s="641">
        <v>263207</v>
      </c>
      <c r="P8" s="641"/>
      <c r="Q8" s="641"/>
      <c r="R8" s="641"/>
      <c r="S8" s="77"/>
      <c r="T8" s="77"/>
      <c r="U8" s="77"/>
      <c r="V8" s="77"/>
      <c r="W8" s="77"/>
      <c r="X8" s="153"/>
      <c r="Y8" s="165"/>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row>
    <row r="9" spans="1:107" ht="25" customHeight="1">
      <c r="B9" s="38"/>
      <c r="C9" s="38"/>
      <c r="D9" s="626" t="s">
        <v>152</v>
      </c>
      <c r="E9" s="626"/>
      <c r="F9" s="626"/>
      <c r="G9" s="626"/>
      <c r="H9" s="626"/>
      <c r="I9" s="626"/>
      <c r="J9" s="626"/>
      <c r="K9" s="626"/>
      <c r="L9" s="626"/>
      <c r="M9" s="626"/>
      <c r="N9" s="626"/>
      <c r="O9" s="641">
        <v>5180</v>
      </c>
      <c r="P9" s="641"/>
      <c r="Q9" s="641"/>
      <c r="R9" s="641"/>
      <c r="S9" s="77"/>
      <c r="T9" s="77"/>
      <c r="U9" s="77"/>
      <c r="V9" s="77"/>
      <c r="W9" s="77"/>
      <c r="X9" s="153"/>
      <c r="Y9" s="165"/>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row>
    <row r="10" spans="1:107" ht="25" customHeight="1">
      <c r="B10" s="38"/>
      <c r="C10" s="38"/>
      <c r="D10" s="626" t="s">
        <v>167</v>
      </c>
      <c r="E10" s="626"/>
      <c r="F10" s="626"/>
      <c r="G10" s="626"/>
      <c r="H10" s="626"/>
      <c r="I10" s="626"/>
      <c r="J10" s="626"/>
      <c r="K10" s="626"/>
      <c r="L10" s="626"/>
      <c r="M10" s="626"/>
      <c r="N10" s="626"/>
      <c r="O10" s="641">
        <v>1253</v>
      </c>
      <c r="P10" s="641"/>
      <c r="Q10" s="641"/>
      <c r="R10" s="641"/>
      <c r="S10" s="77"/>
      <c r="T10" s="77"/>
      <c r="U10" s="77"/>
      <c r="V10" s="77"/>
      <c r="W10" s="77"/>
      <c r="X10" s="153"/>
      <c r="Y10" s="165"/>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row>
    <row r="11" spans="1:107" ht="25" customHeight="1">
      <c r="B11" s="38"/>
      <c r="C11" s="38"/>
      <c r="D11" s="626" t="s">
        <v>168</v>
      </c>
      <c r="E11" s="626"/>
      <c r="F11" s="626"/>
      <c r="G11" s="626"/>
      <c r="H11" s="626"/>
      <c r="I11" s="626"/>
      <c r="J11" s="626"/>
      <c r="K11" s="626"/>
      <c r="L11" s="626"/>
      <c r="M11" s="626"/>
      <c r="N11" s="626"/>
      <c r="O11" s="641">
        <v>2733</v>
      </c>
      <c r="P11" s="641"/>
      <c r="Q11" s="641"/>
      <c r="R11" s="641"/>
      <c r="S11" s="77"/>
      <c r="T11" s="77"/>
      <c r="U11" s="77"/>
      <c r="V11" s="77"/>
      <c r="W11" s="77"/>
      <c r="X11" s="153"/>
      <c r="Y11" s="165"/>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row>
    <row r="12" spans="1:107" ht="25" customHeight="1">
      <c r="B12" s="38"/>
      <c r="C12" s="38"/>
      <c r="D12" s="626" t="s">
        <v>153</v>
      </c>
      <c r="E12" s="626"/>
      <c r="F12" s="626"/>
      <c r="G12" s="626"/>
      <c r="H12" s="626"/>
      <c r="I12" s="626"/>
      <c r="J12" s="626"/>
      <c r="K12" s="626"/>
      <c r="L12" s="626"/>
      <c r="M12" s="626"/>
      <c r="N12" s="626"/>
      <c r="O12" s="637">
        <v>3128</v>
      </c>
      <c r="P12" s="637"/>
      <c r="Q12" s="637"/>
      <c r="R12" s="637"/>
      <c r="S12" s="77"/>
      <c r="T12" s="77"/>
      <c r="U12" s="77"/>
      <c r="V12" s="77"/>
      <c r="W12" s="77"/>
      <c r="X12" s="153"/>
      <c r="Y12" s="165"/>
      <c r="Z12" s="153"/>
      <c r="AA12" s="166" t="s">
        <v>284</v>
      </c>
      <c r="AB12" s="166" t="s">
        <v>285</v>
      </c>
      <c r="AC12" s="167" t="s">
        <v>242</v>
      </c>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row>
    <row r="13" spans="1:107" ht="25" customHeight="1">
      <c r="B13" s="38"/>
      <c r="C13" s="38"/>
      <c r="D13" s="626" t="s">
        <v>82</v>
      </c>
      <c r="E13" s="626"/>
      <c r="F13" s="626"/>
      <c r="G13" s="626"/>
      <c r="H13" s="626"/>
      <c r="I13" s="626"/>
      <c r="J13" s="626"/>
      <c r="K13" s="626"/>
      <c r="L13" s="626"/>
      <c r="M13" s="626"/>
      <c r="N13" s="626"/>
      <c r="O13" s="626"/>
      <c r="P13" s="626"/>
      <c r="Q13" s="626"/>
      <c r="R13" s="626"/>
      <c r="S13" s="626"/>
      <c r="T13" s="641">
        <v>275501</v>
      </c>
      <c r="U13" s="641"/>
      <c r="V13" s="641"/>
      <c r="W13" s="641"/>
      <c r="X13" s="153"/>
      <c r="Y13" s="168" t="str">
        <f>IF(AND(-AC13&lt;=(T13-AA13),(T13-AA13)&lt;=AC13,T13&lt;&gt;""),"OK","NG")</f>
        <v>OK</v>
      </c>
      <c r="Z13" s="153"/>
      <c r="AA13" s="169">
        <f>SUM(O8:R12)</f>
        <v>275501</v>
      </c>
      <c r="AB13" s="169">
        <f>T13-AA13</f>
        <v>0</v>
      </c>
      <c r="AC13" s="170">
        <f>COUNTA(O8:R12)-COUNTIF(O8:R12,"=0")</f>
        <v>5</v>
      </c>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row>
    <row r="14" spans="1:107" ht="30" customHeight="1">
      <c r="B14" s="215" t="s">
        <v>83</v>
      </c>
      <c r="C14" s="215"/>
      <c r="D14" s="215"/>
      <c r="E14" s="215"/>
      <c r="F14" s="215"/>
      <c r="G14" s="215"/>
      <c r="H14" s="215"/>
      <c r="I14" s="215"/>
      <c r="J14" s="215"/>
      <c r="K14" s="215"/>
      <c r="L14" s="215"/>
      <c r="M14" s="215"/>
      <c r="N14" s="215"/>
      <c r="O14" s="215"/>
      <c r="P14" s="215"/>
      <c r="Q14" s="215"/>
      <c r="R14" s="215"/>
      <c r="S14" s="215"/>
      <c r="T14" s="643"/>
      <c r="U14" s="644"/>
      <c r="V14" s="644"/>
      <c r="W14" s="644"/>
      <c r="X14" s="153"/>
      <c r="Y14" s="165"/>
      <c r="Z14" s="153"/>
      <c r="AA14" s="171"/>
      <c r="AB14" s="171"/>
      <c r="AC14" s="171"/>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row>
    <row r="15" spans="1:107" ht="25" customHeight="1">
      <c r="B15" s="38"/>
      <c r="C15" s="38"/>
      <c r="D15" s="626" t="s">
        <v>169</v>
      </c>
      <c r="E15" s="626"/>
      <c r="F15" s="626"/>
      <c r="G15" s="626"/>
      <c r="H15" s="626"/>
      <c r="I15" s="626"/>
      <c r="J15" s="626"/>
      <c r="K15" s="626"/>
      <c r="L15" s="626"/>
      <c r="M15" s="626"/>
      <c r="N15" s="626"/>
      <c r="O15" s="641">
        <v>230</v>
      </c>
      <c r="P15" s="641"/>
      <c r="Q15" s="641"/>
      <c r="R15" s="641"/>
      <c r="S15" s="77"/>
      <c r="T15" s="77"/>
      <c r="U15" s="77"/>
      <c r="V15" s="172"/>
      <c r="W15" s="173"/>
      <c r="X15" s="153"/>
      <c r="Y15" s="174"/>
      <c r="Z15" s="153"/>
      <c r="AA15" s="171"/>
      <c r="AB15" s="171"/>
      <c r="AC15" s="171"/>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row>
    <row r="16" spans="1:107" ht="25" customHeight="1">
      <c r="B16" s="38"/>
      <c r="C16" s="38"/>
      <c r="D16" s="626" t="s">
        <v>170</v>
      </c>
      <c r="E16" s="626"/>
      <c r="F16" s="626"/>
      <c r="G16" s="626"/>
      <c r="H16" s="626"/>
      <c r="I16" s="626"/>
      <c r="J16" s="626"/>
      <c r="K16" s="626"/>
      <c r="L16" s="626"/>
      <c r="M16" s="626"/>
      <c r="N16" s="626"/>
      <c r="O16" s="637">
        <v>2190</v>
      </c>
      <c r="P16" s="637"/>
      <c r="Q16" s="637"/>
      <c r="R16" s="637"/>
      <c r="S16" s="77"/>
      <c r="T16" s="77"/>
      <c r="U16" s="77"/>
      <c r="V16" s="77"/>
      <c r="W16" s="77"/>
      <c r="X16" s="153"/>
      <c r="Y16" s="165"/>
      <c r="Z16" s="153"/>
      <c r="AA16" s="166" t="s">
        <v>286</v>
      </c>
      <c r="AB16" s="166" t="s">
        <v>287</v>
      </c>
      <c r="AC16" s="167" t="s">
        <v>242</v>
      </c>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row>
    <row r="17" spans="2:107" ht="25" customHeight="1">
      <c r="B17" s="38"/>
      <c r="C17" s="38"/>
      <c r="D17" s="626" t="s">
        <v>84</v>
      </c>
      <c r="E17" s="626"/>
      <c r="F17" s="626"/>
      <c r="G17" s="626"/>
      <c r="H17" s="626"/>
      <c r="I17" s="626"/>
      <c r="J17" s="626"/>
      <c r="K17" s="626"/>
      <c r="L17" s="626"/>
      <c r="M17" s="626"/>
      <c r="N17" s="626"/>
      <c r="O17" s="626"/>
      <c r="P17" s="626"/>
      <c r="Q17" s="626"/>
      <c r="R17" s="626"/>
      <c r="S17" s="626"/>
      <c r="T17" s="641">
        <v>2420</v>
      </c>
      <c r="U17" s="641"/>
      <c r="V17" s="641"/>
      <c r="W17" s="641"/>
      <c r="X17" s="153"/>
      <c r="Y17" s="168" t="str">
        <f>IF(AND(-AC17&lt;=(T17-AA17),(T17-AA17)&lt;=AC17,T17&lt;&gt;""),"OK","NG")</f>
        <v>OK</v>
      </c>
      <c r="Z17" s="153"/>
      <c r="AA17" s="169">
        <f>SUM(O15:R16)</f>
        <v>2420</v>
      </c>
      <c r="AB17" s="169">
        <f>T17-AA17</f>
        <v>0</v>
      </c>
      <c r="AC17" s="170">
        <f>COUNTA(O15:R16)-COUNTIF(O15:R16,"=0")</f>
        <v>2</v>
      </c>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row>
    <row r="18" spans="2:107" ht="30" customHeight="1">
      <c r="B18" s="626" t="s">
        <v>85</v>
      </c>
      <c r="C18" s="626"/>
      <c r="D18" s="626"/>
      <c r="E18" s="626"/>
      <c r="F18" s="626"/>
      <c r="G18" s="626"/>
      <c r="H18" s="626"/>
      <c r="I18" s="626"/>
      <c r="J18" s="626"/>
      <c r="K18" s="626"/>
      <c r="L18" s="626"/>
      <c r="M18" s="626"/>
      <c r="N18" s="626"/>
      <c r="O18" s="626"/>
      <c r="P18" s="626"/>
      <c r="Q18" s="626"/>
      <c r="R18" s="626"/>
      <c r="S18" s="626"/>
      <c r="T18" s="639">
        <v>600</v>
      </c>
      <c r="U18" s="639"/>
      <c r="V18" s="639"/>
      <c r="W18" s="639"/>
      <c r="X18" s="153"/>
      <c r="Y18" s="168" t="str">
        <f>IF(AND(-AC18&lt;=(T18-AA18),(T18-AA18)&lt;=AC18,T18&lt;&gt;""),"OK","NG")</f>
        <v>OK</v>
      </c>
      <c r="Z18" s="153"/>
      <c r="AA18" s="175">
        <f>T18</f>
        <v>600</v>
      </c>
      <c r="AB18" s="171"/>
      <c r="AC18" s="171"/>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row>
    <row r="19" spans="2:107" ht="30" customHeight="1">
      <c r="B19" s="215" t="s">
        <v>86</v>
      </c>
      <c r="C19" s="215"/>
      <c r="D19" s="215"/>
      <c r="E19" s="215"/>
      <c r="F19" s="215"/>
      <c r="G19" s="215"/>
      <c r="H19" s="215"/>
      <c r="I19" s="215"/>
      <c r="J19" s="215"/>
      <c r="K19" s="215"/>
      <c r="L19" s="215"/>
      <c r="M19" s="215"/>
      <c r="N19" s="215"/>
      <c r="O19" s="215"/>
      <c r="P19" s="215"/>
      <c r="Q19" s="215"/>
      <c r="R19" s="215"/>
      <c r="S19" s="215"/>
      <c r="T19" s="215"/>
      <c r="U19" s="215"/>
      <c r="V19" s="176"/>
      <c r="W19" s="177"/>
      <c r="X19" s="153"/>
      <c r="Y19" s="178"/>
      <c r="Z19" s="153"/>
      <c r="AA19" s="171"/>
      <c r="AB19" s="171"/>
      <c r="AC19" s="171"/>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row>
    <row r="20" spans="2:107" ht="25" customHeight="1">
      <c r="B20" s="38"/>
      <c r="C20" s="38"/>
      <c r="D20" s="626" t="s">
        <v>154</v>
      </c>
      <c r="E20" s="626"/>
      <c r="F20" s="626"/>
      <c r="G20" s="626"/>
      <c r="H20" s="626"/>
      <c r="I20" s="626"/>
      <c r="J20" s="626"/>
      <c r="K20" s="626"/>
      <c r="L20" s="626"/>
      <c r="M20" s="626"/>
      <c r="N20" s="626"/>
      <c r="O20" s="641">
        <v>6740</v>
      </c>
      <c r="P20" s="641"/>
      <c r="Q20" s="641"/>
      <c r="R20" s="641"/>
      <c r="S20" s="77"/>
      <c r="T20" s="77"/>
      <c r="U20" s="77"/>
      <c r="V20" s="77"/>
      <c r="W20" s="77"/>
      <c r="X20" s="153"/>
      <c r="Y20" s="165"/>
      <c r="Z20" s="153"/>
      <c r="AA20" s="171"/>
      <c r="AB20" s="171"/>
      <c r="AC20" s="171"/>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row>
    <row r="21" spans="2:107" ht="25" customHeight="1">
      <c r="B21" s="38"/>
      <c r="C21" s="38"/>
      <c r="D21" s="626" t="s">
        <v>155</v>
      </c>
      <c r="E21" s="626"/>
      <c r="F21" s="626"/>
      <c r="G21" s="626"/>
      <c r="H21" s="626"/>
      <c r="I21" s="626"/>
      <c r="J21" s="626"/>
      <c r="K21" s="626"/>
      <c r="L21" s="626"/>
      <c r="M21" s="626"/>
      <c r="N21" s="626"/>
      <c r="O21" s="641">
        <v>1690</v>
      </c>
      <c r="P21" s="641"/>
      <c r="Q21" s="641"/>
      <c r="R21" s="641"/>
      <c r="S21" s="77"/>
      <c r="T21" s="77"/>
      <c r="U21" s="77"/>
      <c r="V21" s="77"/>
      <c r="W21" s="77"/>
      <c r="X21" s="153"/>
      <c r="Y21" s="165"/>
      <c r="Z21" s="153"/>
      <c r="AA21" s="171"/>
      <c r="AB21" s="171"/>
      <c r="AC21" s="171"/>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row>
    <row r="22" spans="2:107" ht="25" customHeight="1">
      <c r="B22" s="38"/>
      <c r="C22" s="38"/>
      <c r="D22" s="626" t="s">
        <v>171</v>
      </c>
      <c r="E22" s="626"/>
      <c r="F22" s="626"/>
      <c r="G22" s="626"/>
      <c r="H22" s="626"/>
      <c r="I22" s="626"/>
      <c r="J22" s="626"/>
      <c r="K22" s="626"/>
      <c r="L22" s="626"/>
      <c r="M22" s="626"/>
      <c r="N22" s="626"/>
      <c r="O22" s="641">
        <v>910</v>
      </c>
      <c r="P22" s="641"/>
      <c r="Q22" s="641"/>
      <c r="R22" s="641"/>
      <c r="S22" s="77"/>
      <c r="T22" s="77"/>
      <c r="U22" s="77"/>
      <c r="V22" s="77"/>
      <c r="W22" s="77"/>
      <c r="X22" s="153"/>
      <c r="Y22" s="165"/>
      <c r="Z22" s="153"/>
      <c r="AA22" s="171"/>
      <c r="AB22" s="171"/>
      <c r="AC22" s="171"/>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row>
    <row r="23" spans="2:107" ht="25" customHeight="1">
      <c r="B23" s="38"/>
      <c r="C23" s="38"/>
      <c r="D23" s="626" t="s">
        <v>156</v>
      </c>
      <c r="E23" s="626"/>
      <c r="F23" s="626"/>
      <c r="G23" s="626"/>
      <c r="H23" s="626"/>
      <c r="I23" s="626"/>
      <c r="J23" s="626"/>
      <c r="K23" s="626"/>
      <c r="L23" s="626"/>
      <c r="M23" s="626"/>
      <c r="N23" s="626"/>
      <c r="O23" s="641">
        <v>2319</v>
      </c>
      <c r="P23" s="641"/>
      <c r="Q23" s="641"/>
      <c r="R23" s="641"/>
      <c r="S23" s="77"/>
      <c r="T23" s="77"/>
      <c r="U23" s="77"/>
      <c r="V23" s="77"/>
      <c r="W23" s="77"/>
      <c r="X23" s="153"/>
      <c r="Y23" s="165"/>
      <c r="Z23" s="153"/>
      <c r="AA23" s="171"/>
      <c r="AB23" s="171"/>
      <c r="AC23" s="171"/>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row>
    <row r="24" spans="2:107" ht="25" customHeight="1">
      <c r="B24" s="38"/>
      <c r="C24" s="38"/>
      <c r="D24" s="626" t="s">
        <v>172</v>
      </c>
      <c r="E24" s="626"/>
      <c r="F24" s="626"/>
      <c r="G24" s="626"/>
      <c r="H24" s="626"/>
      <c r="I24" s="626"/>
      <c r="J24" s="626"/>
      <c r="K24" s="626"/>
      <c r="L24" s="626"/>
      <c r="M24" s="626"/>
      <c r="N24" s="626"/>
      <c r="O24" s="641">
        <v>218</v>
      </c>
      <c r="P24" s="641"/>
      <c r="Q24" s="641"/>
      <c r="R24" s="641"/>
      <c r="S24" s="77"/>
      <c r="T24" s="77"/>
      <c r="U24" s="77"/>
      <c r="V24" s="77"/>
      <c r="W24" s="77"/>
      <c r="X24" s="153"/>
      <c r="Y24" s="165"/>
      <c r="Z24" s="153"/>
      <c r="AA24" s="171"/>
      <c r="AB24" s="171"/>
      <c r="AC24" s="171"/>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row>
    <row r="25" spans="2:107" ht="25" customHeight="1">
      <c r="B25" s="38"/>
      <c r="C25" s="38"/>
      <c r="D25" s="626" t="s">
        <v>157</v>
      </c>
      <c r="E25" s="626"/>
      <c r="F25" s="626"/>
      <c r="G25" s="626"/>
      <c r="H25" s="626"/>
      <c r="I25" s="626"/>
      <c r="J25" s="626"/>
      <c r="K25" s="626"/>
      <c r="L25" s="626"/>
      <c r="M25" s="626"/>
      <c r="N25" s="626"/>
      <c r="O25" s="641">
        <v>5294</v>
      </c>
      <c r="P25" s="641"/>
      <c r="Q25" s="641"/>
      <c r="R25" s="641"/>
      <c r="S25" s="77"/>
      <c r="T25" s="77"/>
      <c r="U25" s="77"/>
      <c r="V25" s="77"/>
      <c r="W25" s="77"/>
      <c r="X25" s="153"/>
      <c r="Y25" s="165"/>
      <c r="Z25" s="153"/>
      <c r="AA25" s="171"/>
      <c r="AB25" s="171"/>
      <c r="AC25" s="171"/>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row>
    <row r="26" spans="2:107" ht="25" customHeight="1">
      <c r="B26" s="38"/>
      <c r="C26" s="38"/>
      <c r="D26" s="642" t="s">
        <v>288</v>
      </c>
      <c r="E26" s="626"/>
      <c r="F26" s="626"/>
      <c r="G26" s="626"/>
      <c r="H26" s="626"/>
      <c r="I26" s="626"/>
      <c r="J26" s="626"/>
      <c r="K26" s="626"/>
      <c r="L26" s="626"/>
      <c r="M26" s="626"/>
      <c r="N26" s="626"/>
      <c r="O26" s="641"/>
      <c r="P26" s="641"/>
      <c r="Q26" s="641"/>
      <c r="R26" s="641"/>
      <c r="S26" s="77"/>
      <c r="T26" s="77"/>
      <c r="U26" s="77"/>
      <c r="V26" s="77"/>
      <c r="W26" s="77"/>
      <c r="X26" s="153"/>
      <c r="Y26" s="165"/>
      <c r="Z26" s="153"/>
      <c r="AA26" s="171"/>
      <c r="AB26" s="171"/>
      <c r="AC26" s="171"/>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row>
    <row r="27" spans="2:107" ht="25" customHeight="1">
      <c r="B27" s="38"/>
      <c r="C27" s="38"/>
      <c r="D27" s="626" t="s">
        <v>158</v>
      </c>
      <c r="E27" s="626"/>
      <c r="F27" s="626"/>
      <c r="G27" s="626"/>
      <c r="H27" s="626"/>
      <c r="I27" s="626"/>
      <c r="J27" s="626"/>
      <c r="K27" s="626"/>
      <c r="L27" s="626"/>
      <c r="M27" s="626"/>
      <c r="N27" s="626"/>
      <c r="O27" s="641"/>
      <c r="P27" s="641"/>
      <c r="Q27" s="641"/>
      <c r="R27" s="641"/>
      <c r="S27" s="77"/>
      <c r="T27" s="77"/>
      <c r="U27" s="77"/>
      <c r="V27" s="77"/>
      <c r="W27" s="77"/>
      <c r="X27" s="153"/>
      <c r="Y27" s="165"/>
      <c r="Z27" s="153"/>
      <c r="AA27" s="171"/>
      <c r="AB27" s="171"/>
      <c r="AC27" s="171"/>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row>
    <row r="28" spans="2:107" ht="25" customHeight="1">
      <c r="B28" s="38"/>
      <c r="C28" s="38"/>
      <c r="D28" s="626" t="s">
        <v>159</v>
      </c>
      <c r="E28" s="626"/>
      <c r="F28" s="626"/>
      <c r="G28" s="626"/>
      <c r="H28" s="626"/>
      <c r="I28" s="626"/>
      <c r="J28" s="626"/>
      <c r="K28" s="626"/>
      <c r="L28" s="626"/>
      <c r="M28" s="626"/>
      <c r="N28" s="626"/>
      <c r="O28" s="641"/>
      <c r="P28" s="641"/>
      <c r="Q28" s="641"/>
      <c r="R28" s="641"/>
      <c r="S28" s="77"/>
      <c r="T28" s="77"/>
      <c r="U28" s="77"/>
      <c r="V28" s="77"/>
      <c r="W28" s="77"/>
      <c r="X28" s="153"/>
      <c r="Y28" s="165"/>
      <c r="Z28" s="153"/>
      <c r="AA28" s="171"/>
      <c r="AB28" s="171"/>
      <c r="AC28" s="171"/>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row>
    <row r="29" spans="2:107" ht="25" customHeight="1">
      <c r="B29" s="38"/>
      <c r="C29" s="38"/>
      <c r="D29" s="626" t="s">
        <v>160</v>
      </c>
      <c r="E29" s="626"/>
      <c r="F29" s="626"/>
      <c r="G29" s="626"/>
      <c r="H29" s="626"/>
      <c r="I29" s="626"/>
      <c r="J29" s="626"/>
      <c r="K29" s="626"/>
      <c r="L29" s="626"/>
      <c r="M29" s="626"/>
      <c r="N29" s="626"/>
      <c r="O29" s="641"/>
      <c r="P29" s="641"/>
      <c r="Q29" s="641"/>
      <c r="R29" s="641"/>
      <c r="S29" s="77"/>
      <c r="T29" s="77"/>
      <c r="U29" s="77"/>
      <c r="V29" s="77"/>
      <c r="W29" s="77"/>
      <c r="X29" s="153"/>
      <c r="Y29" s="165"/>
      <c r="Z29" s="153"/>
      <c r="AA29" s="171"/>
      <c r="AB29" s="171"/>
      <c r="AC29" s="171"/>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row>
    <row r="30" spans="2:107" ht="25" customHeight="1">
      <c r="B30" s="38"/>
      <c r="C30" s="38"/>
      <c r="D30" s="626" t="s">
        <v>161</v>
      </c>
      <c r="E30" s="626"/>
      <c r="F30" s="626"/>
      <c r="G30" s="626"/>
      <c r="H30" s="626"/>
      <c r="I30" s="626"/>
      <c r="J30" s="626"/>
      <c r="K30" s="626"/>
      <c r="L30" s="626"/>
      <c r="M30" s="626"/>
      <c r="N30" s="626"/>
      <c r="O30" s="641">
        <v>2613</v>
      </c>
      <c r="P30" s="641"/>
      <c r="Q30" s="641"/>
      <c r="R30" s="641"/>
      <c r="S30" s="77"/>
      <c r="T30" s="77"/>
      <c r="U30" s="77"/>
      <c r="V30" s="77"/>
      <c r="W30" s="77"/>
      <c r="X30" s="153"/>
      <c r="Y30" s="165"/>
      <c r="Z30" s="153"/>
      <c r="AA30" s="171"/>
      <c r="AB30" s="171"/>
      <c r="AC30" s="171"/>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row>
    <row r="31" spans="2:107" ht="25" customHeight="1">
      <c r="B31" s="38"/>
      <c r="C31" s="38"/>
      <c r="D31" s="626" t="s">
        <v>162</v>
      </c>
      <c r="E31" s="626"/>
      <c r="F31" s="626"/>
      <c r="G31" s="626"/>
      <c r="H31" s="626"/>
      <c r="I31" s="626"/>
      <c r="J31" s="626"/>
      <c r="K31" s="626"/>
      <c r="L31" s="626"/>
      <c r="M31" s="626"/>
      <c r="N31" s="626"/>
      <c r="O31" s="641">
        <v>2969</v>
      </c>
      <c r="P31" s="641"/>
      <c r="Q31" s="641"/>
      <c r="R31" s="641"/>
      <c r="S31" s="77"/>
      <c r="T31" s="77"/>
      <c r="U31" s="77"/>
      <c r="V31" s="77"/>
      <c r="W31" s="77"/>
      <c r="X31" s="153"/>
      <c r="Y31" s="165"/>
      <c r="Z31" s="153"/>
      <c r="AA31" s="171"/>
      <c r="AB31" s="171"/>
      <c r="AC31" s="171"/>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row>
    <row r="32" spans="2:107" ht="25" customHeight="1">
      <c r="B32" s="38"/>
      <c r="C32" s="38"/>
      <c r="D32" s="626" t="s">
        <v>163</v>
      </c>
      <c r="E32" s="626"/>
      <c r="F32" s="626"/>
      <c r="G32" s="626"/>
      <c r="H32" s="626"/>
      <c r="I32" s="626"/>
      <c r="J32" s="626"/>
      <c r="K32" s="626"/>
      <c r="L32" s="626"/>
      <c r="M32" s="626"/>
      <c r="N32" s="626"/>
      <c r="O32" s="641"/>
      <c r="P32" s="641"/>
      <c r="Q32" s="641"/>
      <c r="R32" s="641"/>
      <c r="S32" s="77"/>
      <c r="T32" s="77"/>
      <c r="U32" s="77"/>
      <c r="V32" s="77"/>
      <c r="W32" s="77"/>
      <c r="X32" s="153"/>
      <c r="Y32" s="165"/>
      <c r="Z32" s="153"/>
      <c r="AA32" s="171"/>
      <c r="AB32" s="171"/>
      <c r="AC32" s="171"/>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row>
    <row r="33" spans="2:107" ht="25" customHeight="1">
      <c r="B33" s="38"/>
      <c r="C33" s="38"/>
      <c r="D33" s="626" t="s">
        <v>164</v>
      </c>
      <c r="E33" s="626"/>
      <c r="F33" s="626"/>
      <c r="G33" s="626"/>
      <c r="H33" s="626"/>
      <c r="I33" s="626"/>
      <c r="J33" s="626"/>
      <c r="K33" s="626"/>
      <c r="L33" s="626"/>
      <c r="M33" s="626"/>
      <c r="N33" s="626"/>
      <c r="O33" s="641"/>
      <c r="P33" s="641"/>
      <c r="Q33" s="641"/>
      <c r="R33" s="641"/>
      <c r="S33" s="77"/>
      <c r="T33" s="77"/>
      <c r="U33" s="77"/>
      <c r="V33" s="77"/>
      <c r="W33" s="77"/>
      <c r="X33" s="153"/>
      <c r="Y33" s="165"/>
      <c r="Z33" s="153"/>
      <c r="AA33" s="171"/>
      <c r="AB33" s="171"/>
      <c r="AC33" s="171"/>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row>
    <row r="34" spans="2:107" ht="25" customHeight="1">
      <c r="B34" s="38"/>
      <c r="C34" s="38"/>
      <c r="D34" s="626" t="s">
        <v>165</v>
      </c>
      <c r="E34" s="626"/>
      <c r="F34" s="626"/>
      <c r="G34" s="626"/>
      <c r="H34" s="626"/>
      <c r="I34" s="626"/>
      <c r="J34" s="626"/>
      <c r="K34" s="626"/>
      <c r="L34" s="626"/>
      <c r="M34" s="626"/>
      <c r="N34" s="626"/>
      <c r="O34" s="641">
        <v>210</v>
      </c>
      <c r="P34" s="641"/>
      <c r="Q34" s="641"/>
      <c r="R34" s="641"/>
      <c r="S34" s="77"/>
      <c r="T34" s="77"/>
      <c r="U34" s="77"/>
      <c r="V34" s="77"/>
      <c r="W34" s="77"/>
      <c r="X34" s="153"/>
      <c r="Y34" s="165"/>
      <c r="Z34" s="153"/>
      <c r="AA34" s="171"/>
      <c r="AB34" s="171"/>
      <c r="AC34" s="171"/>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row>
    <row r="35" spans="2:107" ht="25" customHeight="1">
      <c r="B35" s="38"/>
      <c r="C35" s="38"/>
      <c r="D35" s="626" t="s">
        <v>173</v>
      </c>
      <c r="E35" s="626"/>
      <c r="F35" s="626"/>
      <c r="G35" s="626"/>
      <c r="H35" s="626"/>
      <c r="I35" s="626"/>
      <c r="J35" s="626"/>
      <c r="K35" s="626"/>
      <c r="L35" s="626"/>
      <c r="M35" s="626"/>
      <c r="N35" s="626"/>
      <c r="O35" s="641"/>
      <c r="P35" s="641"/>
      <c r="Q35" s="641"/>
      <c r="R35" s="641"/>
      <c r="S35" s="77"/>
      <c r="T35" s="77"/>
      <c r="U35" s="77"/>
      <c r="V35" s="77"/>
      <c r="W35" s="77"/>
      <c r="X35" s="153"/>
      <c r="Y35" s="165"/>
      <c r="Z35" s="153"/>
      <c r="AA35" s="171"/>
      <c r="AB35" s="171"/>
      <c r="AC35" s="171"/>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row>
    <row r="36" spans="2:107" ht="25" customHeight="1">
      <c r="B36" s="38"/>
      <c r="C36" s="38"/>
      <c r="D36" s="626" t="s">
        <v>174</v>
      </c>
      <c r="E36" s="626"/>
      <c r="F36" s="626"/>
      <c r="G36" s="626"/>
      <c r="H36" s="626"/>
      <c r="I36" s="626"/>
      <c r="J36" s="626"/>
      <c r="K36" s="626"/>
      <c r="L36" s="626"/>
      <c r="M36" s="626"/>
      <c r="N36" s="626"/>
      <c r="O36" s="641"/>
      <c r="P36" s="641"/>
      <c r="Q36" s="641"/>
      <c r="R36" s="641"/>
      <c r="S36" s="77"/>
      <c r="T36" s="77"/>
      <c r="U36" s="77"/>
      <c r="V36" s="77"/>
      <c r="W36" s="77"/>
      <c r="X36" s="153"/>
      <c r="Y36" s="165"/>
      <c r="Z36" s="153"/>
      <c r="AA36" s="171"/>
      <c r="AB36" s="171"/>
      <c r="AC36" s="171"/>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row>
    <row r="37" spans="2:107" ht="25" customHeight="1">
      <c r="B37" s="38"/>
      <c r="C37" s="38"/>
      <c r="D37" s="626" t="s">
        <v>175</v>
      </c>
      <c r="E37" s="626"/>
      <c r="F37" s="626"/>
      <c r="G37" s="626"/>
      <c r="H37" s="626"/>
      <c r="I37" s="626"/>
      <c r="J37" s="626"/>
      <c r="K37" s="626"/>
      <c r="L37" s="626"/>
      <c r="M37" s="626"/>
      <c r="N37" s="626"/>
      <c r="O37" s="641">
        <v>2162</v>
      </c>
      <c r="P37" s="641"/>
      <c r="Q37" s="641"/>
      <c r="R37" s="641"/>
      <c r="S37" s="77"/>
      <c r="T37" s="77"/>
      <c r="U37" s="77"/>
      <c r="V37" s="77"/>
      <c r="W37" s="77"/>
      <c r="X37" s="153"/>
      <c r="Y37" s="165"/>
      <c r="Z37" s="153"/>
      <c r="AA37" s="171"/>
      <c r="AB37" s="171"/>
      <c r="AC37" s="171"/>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row>
    <row r="38" spans="2:107" ht="25" customHeight="1">
      <c r="B38" s="38"/>
      <c r="C38" s="38"/>
      <c r="D38" s="626" t="s">
        <v>176</v>
      </c>
      <c r="E38" s="626"/>
      <c r="F38" s="626"/>
      <c r="G38" s="626"/>
      <c r="H38" s="626"/>
      <c r="I38" s="626"/>
      <c r="J38" s="626"/>
      <c r="K38" s="626"/>
      <c r="L38" s="626"/>
      <c r="M38" s="626"/>
      <c r="N38" s="626"/>
      <c r="O38" s="641"/>
      <c r="P38" s="641"/>
      <c r="Q38" s="641"/>
      <c r="R38" s="641"/>
      <c r="S38" s="77"/>
      <c r="T38" s="77"/>
      <c r="U38" s="77"/>
      <c r="V38" s="77"/>
      <c r="W38" s="77"/>
      <c r="X38" s="153"/>
      <c r="Y38" s="165"/>
      <c r="Z38" s="153"/>
      <c r="AA38" s="171"/>
      <c r="AB38" s="171"/>
      <c r="AC38" s="171"/>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row>
    <row r="39" spans="2:107" ht="25" customHeight="1">
      <c r="B39" s="38"/>
      <c r="C39" s="38"/>
      <c r="D39" s="626"/>
      <c r="E39" s="626"/>
      <c r="F39" s="626"/>
      <c r="G39" s="626"/>
      <c r="H39" s="626"/>
      <c r="I39" s="626"/>
      <c r="J39" s="626"/>
      <c r="K39" s="626"/>
      <c r="L39" s="626"/>
      <c r="M39" s="626"/>
      <c r="N39" s="626"/>
      <c r="O39" s="639"/>
      <c r="P39" s="639"/>
      <c r="Q39" s="639"/>
      <c r="R39" s="639"/>
      <c r="S39" s="77"/>
      <c r="T39" s="77"/>
      <c r="U39" s="77"/>
      <c r="V39" s="77"/>
      <c r="W39" s="77"/>
      <c r="X39" s="153"/>
      <c r="Y39" s="165"/>
      <c r="Z39" s="153"/>
      <c r="AA39" s="171"/>
      <c r="AB39" s="171"/>
      <c r="AC39" s="171"/>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row>
    <row r="40" spans="2:107" ht="25" customHeight="1">
      <c r="B40" s="38"/>
      <c r="C40" s="38"/>
      <c r="D40" s="626"/>
      <c r="E40" s="626"/>
      <c r="F40" s="626"/>
      <c r="G40" s="626"/>
      <c r="H40" s="626"/>
      <c r="I40" s="626"/>
      <c r="J40" s="626"/>
      <c r="K40" s="626"/>
      <c r="L40" s="626"/>
      <c r="M40" s="626"/>
      <c r="N40" s="626"/>
      <c r="O40" s="639"/>
      <c r="P40" s="639"/>
      <c r="Q40" s="639"/>
      <c r="R40" s="639"/>
      <c r="S40" s="77"/>
      <c r="T40" s="77"/>
      <c r="U40" s="77"/>
      <c r="V40" s="77"/>
      <c r="W40" s="77"/>
      <c r="X40" s="153"/>
      <c r="Y40" s="165"/>
      <c r="Z40" s="153"/>
      <c r="AA40" s="171"/>
      <c r="AB40" s="171"/>
      <c r="AC40" s="171"/>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row>
    <row r="41" spans="2:107" ht="25" customHeight="1">
      <c r="B41" s="38"/>
      <c r="C41" s="38"/>
      <c r="D41" s="626"/>
      <c r="E41" s="626"/>
      <c r="F41" s="626"/>
      <c r="G41" s="626"/>
      <c r="H41" s="626"/>
      <c r="I41" s="626"/>
      <c r="J41" s="626"/>
      <c r="K41" s="626"/>
      <c r="L41" s="626"/>
      <c r="M41" s="626"/>
      <c r="N41" s="626"/>
      <c r="O41" s="639"/>
      <c r="P41" s="639"/>
      <c r="Q41" s="639"/>
      <c r="R41" s="639"/>
      <c r="S41" s="77"/>
      <c r="T41" s="77"/>
      <c r="U41" s="77"/>
      <c r="V41" s="77"/>
      <c r="W41" s="77"/>
      <c r="X41" s="153"/>
      <c r="Y41" s="165"/>
      <c r="Z41" s="153"/>
      <c r="AA41" s="171"/>
      <c r="AB41" s="171"/>
      <c r="AC41" s="171"/>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row>
    <row r="42" spans="2:107" ht="25" customHeight="1">
      <c r="B42" s="38"/>
      <c r="C42" s="38"/>
      <c r="D42" s="626"/>
      <c r="E42" s="626"/>
      <c r="F42" s="626"/>
      <c r="G42" s="626"/>
      <c r="H42" s="626"/>
      <c r="I42" s="626"/>
      <c r="J42" s="626"/>
      <c r="K42" s="626"/>
      <c r="L42" s="626"/>
      <c r="M42" s="626"/>
      <c r="N42" s="626"/>
      <c r="O42" s="639"/>
      <c r="P42" s="639"/>
      <c r="Q42" s="639"/>
      <c r="R42" s="639"/>
      <c r="S42" s="77"/>
      <c r="T42" s="77"/>
      <c r="U42" s="77"/>
      <c r="V42" s="77"/>
      <c r="W42" s="77"/>
      <c r="X42" s="153"/>
      <c r="Y42" s="165"/>
      <c r="Z42" s="153"/>
      <c r="AA42" s="171"/>
      <c r="AB42" s="171"/>
      <c r="AC42" s="171"/>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row>
    <row r="43" spans="2:107" ht="25" customHeight="1">
      <c r="B43" s="38"/>
      <c r="C43" s="38"/>
      <c r="D43" s="626"/>
      <c r="E43" s="626"/>
      <c r="F43" s="626"/>
      <c r="G43" s="626"/>
      <c r="H43" s="626"/>
      <c r="I43" s="626"/>
      <c r="J43" s="626"/>
      <c r="K43" s="626"/>
      <c r="L43" s="626"/>
      <c r="M43" s="626"/>
      <c r="N43" s="626"/>
      <c r="O43" s="639"/>
      <c r="P43" s="639"/>
      <c r="Q43" s="639"/>
      <c r="R43" s="639"/>
      <c r="S43" s="77"/>
      <c r="T43" s="77"/>
      <c r="U43" s="77"/>
      <c r="V43" s="77"/>
      <c r="W43" s="77"/>
      <c r="X43" s="153"/>
      <c r="Y43" s="165"/>
      <c r="Z43" s="153"/>
      <c r="AA43" s="171"/>
      <c r="AB43" s="171"/>
      <c r="AC43" s="171"/>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row>
    <row r="44" spans="2:107" ht="25" customHeight="1">
      <c r="B44" s="38"/>
      <c r="C44" s="38"/>
      <c r="D44" s="626" t="s">
        <v>166</v>
      </c>
      <c r="E44" s="626"/>
      <c r="F44" s="626"/>
      <c r="G44" s="626"/>
      <c r="H44" s="626"/>
      <c r="I44" s="626"/>
      <c r="J44" s="626"/>
      <c r="K44" s="626"/>
      <c r="L44" s="626"/>
      <c r="M44" s="626"/>
      <c r="N44" s="626"/>
      <c r="O44" s="637"/>
      <c r="P44" s="637"/>
      <c r="Q44" s="637"/>
      <c r="R44" s="637"/>
      <c r="S44" s="77"/>
      <c r="T44" s="77"/>
      <c r="U44" s="77"/>
      <c r="V44" s="77"/>
      <c r="W44" s="77"/>
      <c r="X44" s="153"/>
      <c r="Y44" s="165"/>
      <c r="Z44" s="153"/>
      <c r="AA44" s="166" t="s">
        <v>289</v>
      </c>
      <c r="AB44" s="166" t="s">
        <v>290</v>
      </c>
      <c r="AC44" s="167" t="s">
        <v>242</v>
      </c>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row>
    <row r="45" spans="2:107" ht="25" customHeight="1">
      <c r="B45" s="38"/>
      <c r="C45" s="38"/>
      <c r="D45" s="626" t="s">
        <v>87</v>
      </c>
      <c r="E45" s="626"/>
      <c r="F45" s="626"/>
      <c r="G45" s="626"/>
      <c r="H45" s="626"/>
      <c r="I45" s="626"/>
      <c r="J45" s="626"/>
      <c r="K45" s="626"/>
      <c r="L45" s="626"/>
      <c r="M45" s="626"/>
      <c r="N45" s="626"/>
      <c r="O45" s="626"/>
      <c r="P45" s="626"/>
      <c r="Q45" s="626"/>
      <c r="R45" s="626"/>
      <c r="S45" s="626"/>
      <c r="T45" s="638">
        <v>25125</v>
      </c>
      <c r="U45" s="638"/>
      <c r="V45" s="638"/>
      <c r="W45" s="638"/>
      <c r="X45" s="153"/>
      <c r="Y45" s="168" t="str">
        <f>IF(AND(-AC45&lt;=(T45-AA45),(T45-AA45)&lt;=AC45,T45&lt;&gt;""),"OK","NG")</f>
        <v>OK</v>
      </c>
      <c r="Z45" s="153"/>
      <c r="AA45" s="169">
        <f>SUM(O20:R44)</f>
        <v>25125</v>
      </c>
      <c r="AB45" s="169">
        <f>T45-AA45</f>
        <v>0</v>
      </c>
      <c r="AC45" s="170">
        <f>COUNTA(O20:R44)-COUNTIF(O20:R44,"=0")</f>
        <v>10</v>
      </c>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row>
    <row r="46" spans="2:107" ht="25" customHeight="1">
      <c r="B46" s="38"/>
      <c r="C46" s="38"/>
      <c r="D46" s="626"/>
      <c r="E46" s="626"/>
      <c r="F46" s="626"/>
      <c r="G46" s="626"/>
      <c r="H46" s="626"/>
      <c r="I46" s="626"/>
      <c r="J46" s="626"/>
      <c r="K46" s="626"/>
      <c r="L46" s="626"/>
      <c r="M46" s="626"/>
      <c r="N46" s="626"/>
      <c r="O46" s="626"/>
      <c r="P46" s="626"/>
      <c r="Q46" s="626"/>
      <c r="R46" s="626"/>
      <c r="S46" s="626"/>
      <c r="T46" s="640"/>
      <c r="U46" s="640"/>
      <c r="V46" s="640"/>
      <c r="W46" s="640"/>
      <c r="X46" s="153"/>
      <c r="Y46" s="179"/>
      <c r="Z46" s="153"/>
      <c r="AA46" s="171"/>
      <c r="AB46" s="171"/>
      <c r="AC46" s="171"/>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row>
    <row r="47" spans="2:107" ht="25" customHeight="1">
      <c r="B47" s="38"/>
      <c r="C47" s="38"/>
      <c r="D47" s="626"/>
      <c r="E47" s="626"/>
      <c r="F47" s="626"/>
      <c r="G47" s="626"/>
      <c r="H47" s="626"/>
      <c r="I47" s="626"/>
      <c r="J47" s="626"/>
      <c r="K47" s="626"/>
      <c r="L47" s="626"/>
      <c r="M47" s="626"/>
      <c r="N47" s="626"/>
      <c r="O47" s="626"/>
      <c r="P47" s="626"/>
      <c r="Q47" s="626"/>
      <c r="R47" s="626"/>
      <c r="S47" s="626"/>
      <c r="T47" s="636"/>
      <c r="U47" s="636"/>
      <c r="V47" s="636"/>
      <c r="W47" s="636"/>
      <c r="X47" s="153"/>
      <c r="Y47" s="179"/>
      <c r="Z47" s="153"/>
      <c r="AA47" s="171"/>
      <c r="AB47" s="171"/>
      <c r="AC47" s="171"/>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row>
    <row r="48" spans="2:107" ht="25" customHeight="1">
      <c r="B48" s="38"/>
      <c r="C48" s="38"/>
      <c r="D48" s="626"/>
      <c r="E48" s="626"/>
      <c r="F48" s="626"/>
      <c r="G48" s="626"/>
      <c r="H48" s="626"/>
      <c r="I48" s="626"/>
      <c r="J48" s="626"/>
      <c r="K48" s="626"/>
      <c r="L48" s="626"/>
      <c r="M48" s="626"/>
      <c r="N48" s="626"/>
      <c r="O48" s="626"/>
      <c r="P48" s="626"/>
      <c r="Q48" s="626"/>
      <c r="R48" s="626"/>
      <c r="S48" s="626"/>
      <c r="T48" s="636"/>
      <c r="U48" s="636"/>
      <c r="V48" s="636"/>
      <c r="W48" s="636"/>
      <c r="X48" s="153"/>
      <c r="Y48" s="179"/>
      <c r="Z48" s="153"/>
      <c r="AA48" s="171"/>
      <c r="AB48" s="171"/>
      <c r="AC48" s="171"/>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row>
    <row r="49" spans="2:107" ht="25" customHeight="1">
      <c r="B49" s="38"/>
      <c r="C49" s="38"/>
      <c r="D49" s="626"/>
      <c r="E49" s="626"/>
      <c r="F49" s="626"/>
      <c r="G49" s="626"/>
      <c r="H49" s="626"/>
      <c r="I49" s="626"/>
      <c r="J49" s="626"/>
      <c r="K49" s="626"/>
      <c r="L49" s="626"/>
      <c r="M49" s="626"/>
      <c r="N49" s="626"/>
      <c r="O49" s="626"/>
      <c r="P49" s="626"/>
      <c r="Q49" s="626"/>
      <c r="R49" s="626"/>
      <c r="S49" s="626"/>
      <c r="T49" s="636"/>
      <c r="U49" s="636"/>
      <c r="V49" s="636"/>
      <c r="W49" s="636"/>
      <c r="X49" s="153"/>
      <c r="Y49" s="179"/>
      <c r="Z49" s="153"/>
      <c r="AA49" s="166" t="s">
        <v>291</v>
      </c>
      <c r="AB49" s="166" t="s">
        <v>292</v>
      </c>
      <c r="AC49" s="167" t="s">
        <v>242</v>
      </c>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row>
    <row r="50" spans="2:107" ht="25" customHeight="1" thickBot="1">
      <c r="B50" s="38"/>
      <c r="C50" s="38"/>
      <c r="D50" s="626" t="s">
        <v>88</v>
      </c>
      <c r="E50" s="626"/>
      <c r="F50" s="626"/>
      <c r="G50" s="626"/>
      <c r="H50" s="626"/>
      <c r="I50" s="626"/>
      <c r="J50" s="626"/>
      <c r="K50" s="626"/>
      <c r="L50" s="626"/>
      <c r="M50" s="626"/>
      <c r="N50" s="626"/>
      <c r="O50" s="626"/>
      <c r="P50" s="626"/>
      <c r="Q50" s="626"/>
      <c r="R50" s="626"/>
      <c r="S50" s="626"/>
      <c r="T50" s="627">
        <f>財務事項一覧表!AC20</f>
        <v>303646</v>
      </c>
      <c r="U50" s="628"/>
      <c r="V50" s="628"/>
      <c r="W50" s="628"/>
      <c r="X50" s="153"/>
      <c r="Y50" s="168" t="str">
        <f>IF(AND(-AC50&lt;=(T50-AA50),(T50-AA50)&lt;=AC50,T50&lt;&gt;""),"OK","NG")</f>
        <v>OK</v>
      </c>
      <c r="Z50" s="153"/>
      <c r="AA50" s="169">
        <f>T13+T17+T18+T45+T46+T47+T48+T49</f>
        <v>303646</v>
      </c>
      <c r="AB50" s="169">
        <f>T50-AA50</f>
        <v>0</v>
      </c>
      <c r="AC50" s="170">
        <f>COUNTA(T13)-COUNTIF(T13,"=0")+COUNTA(T17)-COUNTIF(T17,"=0")+COUNTA(T18)-COUNTIF(T18,"=0")+COUNTA(T45)-COUNTIF(T45,"=0")</f>
        <v>4</v>
      </c>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row>
    <row r="51" spans="2:107" ht="30" customHeight="1" thickTop="1">
      <c r="B51" s="39"/>
      <c r="C51" s="39"/>
      <c r="D51" s="39"/>
      <c r="E51" s="39"/>
      <c r="F51" s="39"/>
      <c r="G51" s="39"/>
      <c r="H51" s="39"/>
      <c r="I51" s="39"/>
      <c r="J51" s="39"/>
      <c r="K51" s="39"/>
      <c r="L51" s="39"/>
      <c r="M51" s="39"/>
      <c r="N51" s="39"/>
      <c r="O51" s="47"/>
      <c r="P51" s="47"/>
      <c r="Q51" s="47"/>
      <c r="R51" s="47"/>
      <c r="S51" s="39"/>
      <c r="X51" s="153"/>
      <c r="Y51" s="168" t="str">
        <f>IF(AND(0&lt;=(AA52-T50),(AA52-T50)&lt;=0,T50&lt;&gt;""),"OK","NG")</f>
        <v>OK</v>
      </c>
      <c r="Z51" s="153"/>
      <c r="AA51" s="629" t="s">
        <v>293</v>
      </c>
      <c r="AB51" s="630"/>
      <c r="AC51" s="631"/>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row>
    <row r="52" spans="2:107" ht="14.15" customHeight="1">
      <c r="B52" s="78" t="s">
        <v>150</v>
      </c>
      <c r="C52" s="78"/>
      <c r="D52" s="78"/>
      <c r="E52" s="78"/>
      <c r="F52" s="78"/>
      <c r="G52" s="78"/>
      <c r="H52" s="78"/>
      <c r="I52" s="78"/>
      <c r="J52" s="78"/>
      <c r="K52" s="78"/>
      <c r="L52" s="78"/>
      <c r="M52" s="78"/>
      <c r="N52" s="78"/>
      <c r="O52" s="78"/>
      <c r="P52" s="78"/>
      <c r="Q52" s="78"/>
      <c r="R52" s="78"/>
      <c r="S52" s="78"/>
      <c r="T52" s="78"/>
      <c r="U52" s="78"/>
      <c r="V52" s="78"/>
      <c r="W52" s="78"/>
      <c r="X52" s="153"/>
      <c r="Y52" s="180"/>
      <c r="Z52" s="153"/>
      <c r="AA52" s="632">
        <f>財務事項一覧表!AC20</f>
        <v>303646</v>
      </c>
      <c r="AB52" s="633"/>
      <c r="AC52" s="63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row>
    <row r="53" spans="2:107" ht="14.15" customHeight="1">
      <c r="C53" s="40" t="s">
        <v>294</v>
      </c>
      <c r="X53" s="153"/>
      <c r="Y53" s="181"/>
      <c r="Z53" s="153"/>
      <c r="AA53" s="633"/>
      <c r="AB53" s="633"/>
      <c r="AC53" s="633"/>
      <c r="AD53" s="182"/>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row>
    <row r="54" spans="2:107" ht="14.15" customHeight="1">
      <c r="C54" s="41" t="s">
        <v>177</v>
      </c>
      <c r="X54" s="153"/>
      <c r="Y54" s="181"/>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row>
    <row r="55" spans="2:107" ht="14.15" customHeight="1">
      <c r="C55" s="78" t="s">
        <v>89</v>
      </c>
      <c r="X55" s="153"/>
      <c r="Y55" s="181"/>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row>
    <row r="56" spans="2:107" ht="14.15" customHeight="1">
      <c r="X56" s="153"/>
      <c r="Y56" s="181"/>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row>
    <row r="57" spans="2:107" ht="14.15" customHeight="1">
      <c r="X57" s="153"/>
      <c r="Y57" s="181"/>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row>
    <row r="58" spans="2:107" ht="14.15" customHeight="1">
      <c r="X58" s="153"/>
      <c r="Y58" s="181"/>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row>
    <row r="59" spans="2:107" ht="14.15" customHeight="1">
      <c r="X59" s="153"/>
      <c r="Y59" s="181"/>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row>
    <row r="60" spans="2:107" ht="14.15" customHeight="1">
      <c r="X60" s="153"/>
      <c r="Y60" s="181"/>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row>
    <row r="61" spans="2:107" ht="14.15" customHeight="1">
      <c r="X61" s="153"/>
      <c r="Y61" s="181"/>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row>
    <row r="62" spans="2:107" ht="14.15" customHeight="1">
      <c r="X62" s="153"/>
      <c r="Y62" s="181"/>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row>
    <row r="63" spans="2:107" ht="14.15" customHeight="1"/>
    <row r="64" spans="2:107" ht="14.15" customHeight="1"/>
    <row r="65" spans="3:3" ht="14.15" customHeight="1"/>
    <row r="66" spans="3:3" ht="14.15" customHeight="1">
      <c r="C66" s="45"/>
    </row>
    <row r="67" spans="3:3">
      <c r="C67" s="45"/>
    </row>
    <row r="70" spans="3:3">
      <c r="C70" s="45"/>
    </row>
    <row r="72" spans="3:3">
      <c r="C72" s="45"/>
    </row>
    <row r="73" spans="3:3">
      <c r="C73" s="45"/>
    </row>
    <row r="76" spans="3:3">
      <c r="C76" s="46"/>
    </row>
    <row r="77" spans="3:3">
      <c r="C77" s="45"/>
    </row>
    <row r="79" spans="3:3">
      <c r="C79" s="45"/>
    </row>
    <row r="83" spans="3:3">
      <c r="C83" s="45"/>
    </row>
    <row r="84" spans="3:3">
      <c r="C84" s="45"/>
    </row>
    <row r="85" spans="3:3">
      <c r="C85" s="45"/>
    </row>
    <row r="87" spans="3:3">
      <c r="C87" s="45"/>
    </row>
    <row r="89" spans="3:3">
      <c r="C89" s="45"/>
    </row>
    <row r="90" spans="3:3">
      <c r="C90" s="45"/>
    </row>
    <row r="92" spans="3:3">
      <c r="C92" s="45"/>
    </row>
    <row r="93" spans="3:3">
      <c r="C93" s="45"/>
    </row>
    <row r="95" spans="3:3">
      <c r="C95" s="45"/>
    </row>
    <row r="97" spans="3:3">
      <c r="C97" s="45"/>
    </row>
    <row r="99" spans="3:3">
      <c r="C99" s="45"/>
    </row>
    <row r="101" spans="3:3">
      <c r="C101" s="45"/>
    </row>
    <row r="102" spans="3:3">
      <c r="C102" s="45"/>
    </row>
    <row r="103" spans="3:3">
      <c r="C103" s="45"/>
    </row>
    <row r="104" spans="3:3">
      <c r="C104" s="45"/>
    </row>
    <row r="106" spans="3:3">
      <c r="C106" s="45"/>
    </row>
    <row r="108" spans="3:3">
      <c r="C108" s="45"/>
    </row>
    <row r="109" spans="3:3">
      <c r="C109" s="45"/>
    </row>
    <row r="110" spans="3:3">
      <c r="C110" s="45"/>
    </row>
    <row r="112" spans="3:3">
      <c r="C112" s="45"/>
    </row>
  </sheetData>
  <sheetProtection selectLockedCells="1"/>
  <mergeCells count="91">
    <mergeCell ref="O8:R8"/>
    <mergeCell ref="B1:W1"/>
    <mergeCell ref="B2:W2"/>
    <mergeCell ref="B3:I4"/>
    <mergeCell ref="AA3:AA4"/>
    <mergeCell ref="P6:W6"/>
    <mergeCell ref="T13:W13"/>
    <mergeCell ref="T14:W14"/>
    <mergeCell ref="D8:N8"/>
    <mergeCell ref="D16:N16"/>
    <mergeCell ref="O16:R16"/>
    <mergeCell ref="D15:N15"/>
    <mergeCell ref="O15:R15"/>
    <mergeCell ref="D9:N9"/>
    <mergeCell ref="O9:R9"/>
    <mergeCell ref="D10:N10"/>
    <mergeCell ref="O10:R10"/>
    <mergeCell ref="D11:N11"/>
    <mergeCell ref="O11:R11"/>
    <mergeCell ref="D12:N12"/>
    <mergeCell ref="O12:R12"/>
    <mergeCell ref="D13:S13"/>
    <mergeCell ref="D17:S17"/>
    <mergeCell ref="T17:W17"/>
    <mergeCell ref="B18:S18"/>
    <mergeCell ref="T18:W18"/>
    <mergeCell ref="D20:N20"/>
    <mergeCell ref="O20:R20"/>
    <mergeCell ref="D21:N21"/>
    <mergeCell ref="O21:R21"/>
    <mergeCell ref="D22:N22"/>
    <mergeCell ref="O22:R22"/>
    <mergeCell ref="D23:N23"/>
    <mergeCell ref="O23:R23"/>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D33:N33"/>
    <mergeCell ref="O33:R33"/>
    <mergeCell ref="D34:N34"/>
    <mergeCell ref="O34:R34"/>
    <mergeCell ref="D35:N35"/>
    <mergeCell ref="O35:R35"/>
    <mergeCell ref="D36:N36"/>
    <mergeCell ref="O36:R36"/>
    <mergeCell ref="D37:N37"/>
    <mergeCell ref="O37:R37"/>
    <mergeCell ref="D38:N38"/>
    <mergeCell ref="O38:R38"/>
    <mergeCell ref="D39:N39"/>
    <mergeCell ref="O39:R39"/>
    <mergeCell ref="D40:N40"/>
    <mergeCell ref="O40:R40"/>
    <mergeCell ref="T46:W46"/>
    <mergeCell ref="D41:N41"/>
    <mergeCell ref="O41:R41"/>
    <mergeCell ref="D42:N42"/>
    <mergeCell ref="O42:R42"/>
    <mergeCell ref="D43:N43"/>
    <mergeCell ref="O43:R43"/>
    <mergeCell ref="D50:S50"/>
    <mergeCell ref="T50:W50"/>
    <mergeCell ref="AA51:AC51"/>
    <mergeCell ref="AA52:AC53"/>
    <mergeCell ref="B5:O6"/>
    <mergeCell ref="D47:S47"/>
    <mergeCell ref="T47:W47"/>
    <mergeCell ref="D48:S48"/>
    <mergeCell ref="T48:W48"/>
    <mergeCell ref="D49:S49"/>
    <mergeCell ref="T49:W49"/>
    <mergeCell ref="D44:N44"/>
    <mergeCell ref="O44:R44"/>
    <mergeCell ref="D45:S45"/>
    <mergeCell ref="T45:W45"/>
    <mergeCell ref="D46:S46"/>
  </mergeCells>
  <phoneticPr fontId="20"/>
  <conditionalFormatting sqref="B51:S51 AD53 AA52 B7:Y50">
    <cfRule type="cellIs" dxfId="5" priority="3" stopIfTrue="1" operator="equal">
      <formula>"OK"</formula>
    </cfRule>
  </conditionalFormatting>
  <conditionalFormatting sqref="Y51">
    <cfRule type="cellIs" dxfId="4" priority="2" stopIfTrue="1" operator="equal">
      <formula>"OK"</formula>
    </cfRule>
  </conditionalFormatting>
  <conditionalFormatting sqref="Y3:Y4">
    <cfRule type="cellIs" dxfId="3" priority="1" stopIfTrue="1" operator="equal">
      <formula>"OK"</formula>
    </cfRule>
  </conditionalFormatting>
  <printOptions horizontalCentered="1"/>
  <pageMargins left="0.43307086614173229" right="0.43307086614173229" top="0.39370078740157483" bottom="0.45" header="0.51181102362204722" footer="0.46"/>
  <pageSetup paperSize="9" scale="70" orientation="portrait" blackAndWhite="1" cellComments="asDisplayed" r:id="rId1"/>
  <headerFooter alignWithMargins="0"/>
  <rowBreaks count="1" manualBreakCount="1">
    <brk id="56" max="2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9"/>
  <sheetViews>
    <sheetView view="pageBreakPreview" zoomScaleNormal="100" zoomScaleSheetLayoutView="100" workbookViewId="0">
      <selection activeCell="O14" sqref="O14"/>
    </sheetView>
  </sheetViews>
  <sheetFormatPr defaultColWidth="3.6328125" defaultRowHeight="13"/>
  <cols>
    <col min="1" max="1" width="2.7265625" style="37" customWidth="1"/>
    <col min="2" max="2" width="1.7265625" style="37" customWidth="1"/>
    <col min="3" max="3" width="2.6328125" style="37" customWidth="1"/>
    <col min="4" max="9" width="3.6328125" style="37"/>
    <col min="10" max="10" width="2.6328125" style="37" customWidth="1"/>
    <col min="11" max="11" width="4.6328125" style="37" customWidth="1"/>
    <col min="12" max="23" width="3.6328125" style="37"/>
    <col min="24" max="24" width="4.08984375" style="75" customWidth="1"/>
    <col min="25" max="25" width="0.7265625" style="37" customWidth="1"/>
    <col min="26" max="26" width="3.6328125" style="37"/>
    <col min="27" max="27" width="10.6328125" style="37" customWidth="1"/>
    <col min="28" max="28" width="18.6328125" style="37" customWidth="1"/>
    <col min="29" max="29" width="10.6328125" style="37" customWidth="1"/>
    <col min="30" max="16384" width="3.6328125" style="37"/>
  </cols>
  <sheetData>
    <row r="1" spans="1:107" ht="27" customHeight="1">
      <c r="A1" s="36"/>
      <c r="B1" s="645" t="s">
        <v>281</v>
      </c>
      <c r="C1" s="652"/>
      <c r="D1" s="652"/>
      <c r="E1" s="652"/>
      <c r="F1" s="652"/>
      <c r="G1" s="652"/>
      <c r="H1" s="652"/>
      <c r="I1" s="652"/>
      <c r="J1" s="652"/>
      <c r="K1" s="652"/>
      <c r="L1" s="652"/>
      <c r="M1" s="652"/>
      <c r="N1" s="652"/>
      <c r="O1" s="652"/>
      <c r="P1" s="652"/>
      <c r="Q1" s="652"/>
      <c r="R1" s="652"/>
      <c r="S1" s="652"/>
      <c r="T1" s="652"/>
      <c r="U1" s="652"/>
      <c r="V1" s="652"/>
      <c r="W1" s="652"/>
      <c r="X1" s="221"/>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row>
    <row r="2" spans="1:107" ht="45" customHeight="1">
      <c r="B2" s="653" t="s">
        <v>307</v>
      </c>
      <c r="C2" s="653"/>
      <c r="D2" s="653"/>
      <c r="E2" s="653"/>
      <c r="F2" s="653"/>
      <c r="G2" s="653"/>
      <c r="H2" s="653"/>
      <c r="I2" s="653"/>
      <c r="J2" s="653"/>
      <c r="K2" s="653"/>
      <c r="L2" s="653"/>
      <c r="M2" s="653"/>
      <c r="N2" s="653"/>
      <c r="O2" s="653"/>
      <c r="P2" s="653"/>
      <c r="Q2" s="653"/>
      <c r="R2" s="653"/>
      <c r="S2" s="653"/>
      <c r="T2" s="653"/>
      <c r="U2" s="653"/>
      <c r="V2" s="653"/>
      <c r="W2" s="653"/>
      <c r="X2" s="223"/>
      <c r="Y2" s="222"/>
      <c r="Z2" s="222"/>
      <c r="AA2" s="222"/>
      <c r="AB2" s="222"/>
      <c r="AC2" s="224"/>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row>
    <row r="3" spans="1:107" ht="14.15" customHeight="1">
      <c r="X3" s="157"/>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row>
    <row r="4" spans="1:107" ht="14.15" customHeight="1">
      <c r="X4" s="157"/>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row>
    <row r="5" spans="1:107" ht="14.15" customHeight="1">
      <c r="X5" s="157"/>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row>
    <row r="6" spans="1:107" ht="14.15" customHeight="1">
      <c r="X6" s="157"/>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row>
    <row r="7" spans="1:107" ht="14.15" customHeight="1">
      <c r="X7" s="157"/>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row>
    <row r="8" spans="1:107" ht="14.15" customHeight="1">
      <c r="X8" s="157"/>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row>
    <row r="9" spans="1:107" ht="14.15" customHeight="1">
      <c r="X9" s="157"/>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row>
    <row r="10" spans="1:107" ht="14.15" customHeight="1"/>
    <row r="11" spans="1:107" ht="14.15" customHeight="1"/>
    <row r="12" spans="1:107" ht="14.15" customHeight="1"/>
    <row r="13" spans="1:107" ht="14.15" customHeight="1">
      <c r="C13" s="45"/>
    </row>
    <row r="14" spans="1:107">
      <c r="C14" s="45"/>
    </row>
    <row r="17" spans="3:3">
      <c r="C17" s="45"/>
    </row>
    <row r="19" spans="3:3">
      <c r="C19" s="45"/>
    </row>
    <row r="20" spans="3:3">
      <c r="C20" s="45"/>
    </row>
    <row r="23" spans="3:3">
      <c r="C23" s="46"/>
    </row>
    <row r="24" spans="3:3">
      <c r="C24" s="45"/>
    </row>
    <row r="26" spans="3:3">
      <c r="C26" s="45"/>
    </row>
    <row r="30" spans="3:3">
      <c r="C30" s="45"/>
    </row>
    <row r="31" spans="3:3">
      <c r="C31" s="45"/>
    </row>
    <row r="32" spans="3:3">
      <c r="C32" s="45"/>
    </row>
    <row r="34" spans="3:3">
      <c r="C34" s="45"/>
    </row>
    <row r="36" spans="3:3">
      <c r="C36" s="45"/>
    </row>
    <row r="37" spans="3:3">
      <c r="C37" s="45"/>
    </row>
    <row r="39" spans="3:3">
      <c r="C39" s="45"/>
    </row>
    <row r="40" spans="3:3">
      <c r="C40" s="45"/>
    </row>
    <row r="42" spans="3:3">
      <c r="C42" s="45"/>
    </row>
    <row r="44" spans="3:3">
      <c r="C44" s="45"/>
    </row>
    <row r="46" spans="3:3">
      <c r="C46" s="45"/>
    </row>
    <row r="48" spans="3:3">
      <c r="C48" s="45"/>
    </row>
    <row r="49" spans="3:3">
      <c r="C49" s="45"/>
    </row>
    <row r="50" spans="3:3">
      <c r="C50" s="45"/>
    </row>
    <row r="51" spans="3:3">
      <c r="C51" s="45"/>
    </row>
    <row r="53" spans="3:3">
      <c r="C53" s="45"/>
    </row>
    <row r="55" spans="3:3">
      <c r="C55" s="45"/>
    </row>
    <row r="56" spans="3:3">
      <c r="C56" s="45"/>
    </row>
    <row r="57" spans="3:3">
      <c r="C57" s="45"/>
    </row>
    <row r="59" spans="3:3">
      <c r="C59" s="45"/>
    </row>
  </sheetData>
  <mergeCells count="2">
    <mergeCell ref="B1:W1"/>
    <mergeCell ref="B2:W2"/>
  </mergeCells>
  <phoneticPr fontId="20"/>
  <printOptions horizontalCentered="1"/>
  <pageMargins left="0.47244094488188981" right="0.43307086614173229" top="0.79" bottom="0" header="0.51181102362204722" footer="0.51181102362204722"/>
  <pageSetup paperSize="9" orientation="portrait" blackAndWhite="1"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B81"/>
  <sheetViews>
    <sheetView view="pageBreakPreview" zoomScale="75" zoomScaleNormal="100" zoomScaleSheetLayoutView="75" workbookViewId="0">
      <selection activeCell="B30" sqref="B30"/>
    </sheetView>
  </sheetViews>
  <sheetFormatPr defaultColWidth="9" defaultRowHeight="13" customHeight="1"/>
  <cols>
    <col min="1" max="1" width="0.7265625" style="2" customWidth="1"/>
    <col min="2" max="2" width="84.7265625" style="14" customWidth="1"/>
    <col min="3" max="16384" width="9" style="14"/>
  </cols>
  <sheetData>
    <row r="3" spans="1:2" ht="31.5" customHeight="1">
      <c r="B3" s="50" t="s">
        <v>90</v>
      </c>
    </row>
    <row r="4" spans="1:2" ht="13" customHeight="1">
      <c r="B4" s="51" t="s">
        <v>91</v>
      </c>
    </row>
    <row r="6" spans="1:2" ht="13" customHeight="1">
      <c r="B6" s="14" t="s">
        <v>92</v>
      </c>
    </row>
    <row r="7" spans="1:2" ht="13" customHeight="1">
      <c r="B7" s="14" t="s">
        <v>93</v>
      </c>
    </row>
    <row r="9" spans="1:2" ht="13" customHeight="1">
      <c r="B9" s="14" t="s">
        <v>195</v>
      </c>
    </row>
    <row r="12" spans="1:2" ht="13" customHeight="1">
      <c r="B12" s="52"/>
    </row>
    <row r="14" spans="1:2" ht="13" customHeight="1">
      <c r="B14" s="14" t="s">
        <v>207</v>
      </c>
    </row>
    <row r="16" spans="1:2" ht="13" customHeight="1">
      <c r="A16" s="1"/>
      <c r="B16" s="14" t="s">
        <v>196</v>
      </c>
    </row>
    <row r="17" spans="1:2" ht="13" customHeight="1">
      <c r="A17" s="1"/>
    </row>
    <row r="18" spans="1:2" ht="13" customHeight="1">
      <c r="B18" s="14" t="s">
        <v>197</v>
      </c>
    </row>
    <row r="19" spans="1:2" ht="13" customHeight="1">
      <c r="B19" s="14" t="s">
        <v>94</v>
      </c>
    </row>
    <row r="22" spans="1:2" ht="13" customHeight="1">
      <c r="B22" s="14" t="s">
        <v>95</v>
      </c>
    </row>
    <row r="27" spans="1:2" ht="13" customHeight="1">
      <c r="B27" s="14" t="s">
        <v>216</v>
      </c>
    </row>
    <row r="29" spans="1:2" ht="13" customHeight="1">
      <c r="B29" s="14" t="s">
        <v>305</v>
      </c>
    </row>
    <row r="30" spans="1:2" ht="13" customHeight="1">
      <c r="B30" s="14" t="s">
        <v>355</v>
      </c>
    </row>
    <row r="81" spans="1:1" ht="13" customHeight="1">
      <c r="A81" s="3"/>
    </row>
  </sheetData>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C81"/>
  <sheetViews>
    <sheetView showZeros="0" view="pageBreakPreview" zoomScale="90" zoomScaleNormal="90" zoomScaleSheetLayoutView="90" workbookViewId="0">
      <selection activeCell="G31" sqref="G31:I31"/>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14" customFormat="1" ht="23.25" customHeight="1" thickTop="1">
      <c r="A1" s="42"/>
      <c r="B1" s="525" t="s">
        <v>80</v>
      </c>
      <c r="C1" s="525"/>
      <c r="D1" s="525"/>
      <c r="E1" s="525"/>
      <c r="F1" s="525"/>
      <c r="G1" s="526" t="s">
        <v>295</v>
      </c>
      <c r="H1" s="527"/>
      <c r="I1" s="527"/>
      <c r="J1" s="527"/>
      <c r="K1" s="527"/>
      <c r="L1" s="183"/>
      <c r="M1" s="183"/>
      <c r="N1" s="702" t="str">
        <f>IF((COUNTIF(M1:M53,"NG"))=0,"印刷ＯＫ","印刷ＮＧ")</f>
        <v>印刷ＯＫ</v>
      </c>
      <c r="O1" s="70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row>
    <row r="2" spans="1:81" s="14" customFormat="1" ht="21" customHeight="1" thickBot="1">
      <c r="A2" s="44"/>
      <c r="B2" s="525" t="s">
        <v>201</v>
      </c>
      <c r="C2" s="525"/>
      <c r="D2" s="525"/>
      <c r="E2" s="525"/>
      <c r="F2" s="525"/>
      <c r="G2" s="525"/>
      <c r="H2" s="525"/>
      <c r="I2" s="525"/>
      <c r="J2" s="525"/>
      <c r="K2" s="525"/>
      <c r="L2" s="183"/>
      <c r="M2" s="183"/>
      <c r="N2" s="704"/>
      <c r="O2" s="705"/>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row>
    <row r="3" spans="1:81" ht="39" customHeight="1" thickTop="1" thickBot="1">
      <c r="B3" s="706" t="s">
        <v>96</v>
      </c>
      <c r="C3" s="706"/>
      <c r="D3" s="706"/>
      <c r="E3" s="706"/>
      <c r="F3" s="706"/>
      <c r="G3" s="706"/>
      <c r="H3" s="706"/>
      <c r="I3" s="706"/>
      <c r="J3" s="706"/>
      <c r="K3" s="706"/>
      <c r="L3" s="184"/>
      <c r="M3" s="184"/>
      <c r="N3" s="184"/>
      <c r="O3" s="184"/>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row>
    <row r="4" spans="1:81" ht="21" customHeight="1">
      <c r="B4" s="707" t="s">
        <v>97</v>
      </c>
      <c r="C4" s="709" t="s">
        <v>98</v>
      </c>
      <c r="D4" s="710"/>
      <c r="E4" s="710"/>
      <c r="F4" s="710"/>
      <c r="G4" s="710"/>
      <c r="H4" s="711"/>
      <c r="I4" s="712" t="s">
        <v>99</v>
      </c>
      <c r="J4" s="713"/>
      <c r="K4" s="714" t="s">
        <v>32</v>
      </c>
      <c r="L4" s="184"/>
      <c r="M4" s="184"/>
      <c r="N4" s="184"/>
      <c r="O4" s="184"/>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row>
    <row r="5" spans="1:81" ht="21" customHeight="1">
      <c r="B5" s="708"/>
      <c r="C5" s="696" t="s">
        <v>100</v>
      </c>
      <c r="D5" s="697"/>
      <c r="E5" s="186" t="s">
        <v>101</v>
      </c>
      <c r="F5" s="696" t="s">
        <v>102</v>
      </c>
      <c r="G5" s="697"/>
      <c r="H5" s="186" t="s">
        <v>32</v>
      </c>
      <c r="I5" s="698" t="s">
        <v>103</v>
      </c>
      <c r="J5" s="699"/>
      <c r="K5" s="715"/>
      <c r="L5" s="184"/>
      <c r="M5" s="184"/>
      <c r="N5" s="184"/>
      <c r="O5" s="184"/>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row>
    <row r="6" spans="1:81" ht="65.25" customHeight="1">
      <c r="B6" s="187" t="s">
        <v>104</v>
      </c>
      <c r="C6" s="689">
        <v>1</v>
      </c>
      <c r="D6" s="690"/>
      <c r="E6" s="188"/>
      <c r="F6" s="691">
        <v>1</v>
      </c>
      <c r="G6" s="692"/>
      <c r="H6" s="189">
        <f>SUM(C6:G6)</f>
        <v>2</v>
      </c>
      <c r="I6" s="691"/>
      <c r="J6" s="692"/>
      <c r="K6" s="190">
        <f>SUM(H6,I6)</f>
        <v>2</v>
      </c>
      <c r="L6" s="184"/>
      <c r="M6" s="184"/>
      <c r="N6" s="184"/>
      <c r="O6" s="184"/>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row>
    <row r="7" spans="1:81" ht="66" customHeight="1" thickBot="1">
      <c r="B7" s="191" t="s">
        <v>105</v>
      </c>
      <c r="C7" s="693">
        <v>2</v>
      </c>
      <c r="D7" s="694"/>
      <c r="E7" s="192">
        <v>2</v>
      </c>
      <c r="F7" s="700">
        <v>1</v>
      </c>
      <c r="G7" s="701"/>
      <c r="H7" s="193">
        <f>SUM(C7:G7)</f>
        <v>5</v>
      </c>
      <c r="I7" s="700">
        <v>1</v>
      </c>
      <c r="J7" s="701"/>
      <c r="K7" s="194">
        <f>SUM(H7,I7)</f>
        <v>6</v>
      </c>
      <c r="L7" s="184"/>
      <c r="M7" s="184"/>
      <c r="N7" s="184"/>
      <c r="O7" s="184"/>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row>
    <row r="8" spans="1:81">
      <c r="B8" s="685"/>
      <c r="C8" s="685"/>
      <c r="D8" s="685"/>
      <c r="E8" s="685"/>
      <c r="F8" s="685"/>
      <c r="G8" s="685"/>
      <c r="H8" s="685"/>
      <c r="I8" s="685"/>
      <c r="J8" s="685"/>
      <c r="K8" s="685"/>
      <c r="L8" s="184"/>
      <c r="M8" s="184"/>
      <c r="N8" s="184"/>
      <c r="O8" s="184"/>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row>
    <row r="9" spans="1:81">
      <c r="B9" s="686" t="s">
        <v>28</v>
      </c>
      <c r="C9" s="686"/>
      <c r="D9" s="686"/>
      <c r="E9" s="686"/>
      <c r="F9" s="686"/>
      <c r="G9" s="686"/>
      <c r="H9" s="686"/>
      <c r="I9" s="686"/>
      <c r="J9" s="686"/>
      <c r="K9" s="686"/>
      <c r="L9" s="184"/>
      <c r="M9" s="184"/>
      <c r="N9" s="184"/>
      <c r="O9" s="184"/>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row>
    <row r="10" spans="1:81" ht="20.25" customHeight="1">
      <c r="B10" s="687" t="s">
        <v>106</v>
      </c>
      <c r="C10" s="687"/>
      <c r="D10" s="687"/>
      <c r="E10" s="687"/>
      <c r="F10" s="687"/>
      <c r="G10" s="687"/>
      <c r="H10" s="687"/>
      <c r="I10" s="687"/>
      <c r="J10" s="687"/>
      <c r="K10" s="687"/>
      <c r="L10" s="184"/>
      <c r="M10" s="184"/>
      <c r="N10" s="184"/>
      <c r="O10" s="184"/>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row>
    <row r="11" spans="1:81" ht="15" customHeight="1">
      <c r="B11" s="688"/>
      <c r="C11" s="688"/>
      <c r="D11" s="688"/>
      <c r="E11" s="688"/>
      <c r="F11" s="688"/>
      <c r="G11" s="688"/>
      <c r="H11" s="688"/>
      <c r="I11" s="688"/>
      <c r="J11" s="688"/>
      <c r="K11" s="688"/>
      <c r="L11" s="184"/>
      <c r="M11" s="184"/>
      <c r="N11" s="184"/>
      <c r="O11" s="184"/>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row>
    <row r="12" spans="1:81" ht="39" customHeight="1" thickBot="1">
      <c r="B12" s="695" t="s">
        <v>107</v>
      </c>
      <c r="C12" s="695"/>
      <c r="D12" s="695"/>
      <c r="E12" s="695"/>
      <c r="F12" s="695"/>
      <c r="G12" s="695"/>
      <c r="H12" s="695"/>
      <c r="I12" s="695"/>
      <c r="J12" s="695"/>
      <c r="K12" s="695"/>
      <c r="L12" s="184"/>
      <c r="M12" s="184"/>
      <c r="N12" s="184"/>
      <c r="O12" s="184"/>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row>
    <row r="13" spans="1:81" ht="26.25" customHeight="1">
      <c r="B13" s="682" t="s">
        <v>108</v>
      </c>
      <c r="C13" s="683"/>
      <c r="D13" s="683" t="s">
        <v>109</v>
      </c>
      <c r="E13" s="683"/>
      <c r="F13" s="683"/>
      <c r="G13" s="683" t="s">
        <v>110</v>
      </c>
      <c r="H13" s="683"/>
      <c r="I13" s="683"/>
      <c r="J13" s="683" t="s">
        <v>32</v>
      </c>
      <c r="K13" s="684"/>
      <c r="L13" s="184"/>
      <c r="M13" s="184"/>
      <c r="N13" s="184"/>
      <c r="O13" s="184"/>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row>
    <row r="14" spans="1:81" ht="15" customHeight="1">
      <c r="B14" s="673"/>
      <c r="C14" s="674"/>
      <c r="D14" s="675"/>
      <c r="E14" s="676"/>
      <c r="F14" s="677"/>
      <c r="G14" s="675"/>
      <c r="H14" s="676"/>
      <c r="I14" s="677"/>
      <c r="J14" s="680">
        <f>SUM(B14:I14)</f>
        <v>0</v>
      </c>
      <c r="K14" s="681"/>
      <c r="L14" s="184"/>
      <c r="M14" s="184"/>
      <c r="N14" s="184"/>
      <c r="O14" s="184"/>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row>
    <row r="15" spans="1:81" ht="15" customHeight="1">
      <c r="B15" s="673" t="s">
        <v>311</v>
      </c>
      <c r="C15" s="674"/>
      <c r="D15" s="675">
        <v>1</v>
      </c>
      <c r="E15" s="676"/>
      <c r="F15" s="677"/>
      <c r="G15" s="675">
        <v>1</v>
      </c>
      <c r="H15" s="676"/>
      <c r="I15" s="677"/>
      <c r="J15" s="678">
        <f t="shared" ref="J15:J49" si="0">SUM(B15:I15)</f>
        <v>2</v>
      </c>
      <c r="K15" s="679"/>
      <c r="L15" s="184"/>
      <c r="M15" s="184"/>
      <c r="N15" s="184"/>
      <c r="O15" s="184"/>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row>
    <row r="16" spans="1:81" ht="15" customHeight="1">
      <c r="B16" s="673"/>
      <c r="C16" s="674"/>
      <c r="D16" s="675"/>
      <c r="E16" s="676"/>
      <c r="F16" s="677"/>
      <c r="G16" s="675"/>
      <c r="H16" s="676"/>
      <c r="I16" s="677"/>
      <c r="J16" s="678">
        <f t="shared" si="0"/>
        <v>0</v>
      </c>
      <c r="K16" s="679"/>
      <c r="L16" s="184"/>
      <c r="M16" s="184"/>
      <c r="N16" s="184"/>
      <c r="O16" s="184"/>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row>
    <row r="17" spans="2:81" ht="15" customHeight="1">
      <c r="B17" s="673" t="s">
        <v>349</v>
      </c>
      <c r="C17" s="674"/>
      <c r="D17" s="675">
        <v>1</v>
      </c>
      <c r="E17" s="676"/>
      <c r="F17" s="677"/>
      <c r="G17" s="675">
        <v>1</v>
      </c>
      <c r="H17" s="676"/>
      <c r="I17" s="677"/>
      <c r="J17" s="678">
        <f t="shared" si="0"/>
        <v>2</v>
      </c>
      <c r="K17" s="679"/>
      <c r="L17" s="184"/>
      <c r="M17" s="184"/>
      <c r="N17" s="184"/>
      <c r="O17" s="184"/>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row>
    <row r="18" spans="2:81" ht="15" customHeight="1">
      <c r="B18" s="673"/>
      <c r="C18" s="674"/>
      <c r="D18" s="675"/>
      <c r="E18" s="676"/>
      <c r="F18" s="677"/>
      <c r="G18" s="675"/>
      <c r="H18" s="676"/>
      <c r="I18" s="677"/>
      <c r="J18" s="678">
        <f t="shared" si="0"/>
        <v>0</v>
      </c>
      <c r="K18" s="679"/>
      <c r="L18" s="184"/>
      <c r="M18" s="184"/>
      <c r="N18" s="184"/>
      <c r="O18" s="184"/>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row>
    <row r="19" spans="2:81" ht="15" customHeight="1">
      <c r="B19" s="673" t="s">
        <v>350</v>
      </c>
      <c r="C19" s="674"/>
      <c r="D19" s="675">
        <v>1</v>
      </c>
      <c r="E19" s="676"/>
      <c r="F19" s="677"/>
      <c r="G19" s="675"/>
      <c r="H19" s="676"/>
      <c r="I19" s="677"/>
      <c r="J19" s="678">
        <f t="shared" si="0"/>
        <v>1</v>
      </c>
      <c r="K19" s="679"/>
      <c r="L19" s="184"/>
      <c r="M19" s="184"/>
      <c r="N19" s="184"/>
      <c r="O19" s="184"/>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row>
    <row r="20" spans="2:81" ht="15" customHeight="1">
      <c r="B20" s="673"/>
      <c r="C20" s="674"/>
      <c r="D20" s="675"/>
      <c r="E20" s="676"/>
      <c r="F20" s="677"/>
      <c r="G20" s="675"/>
      <c r="H20" s="676"/>
      <c r="I20" s="677"/>
      <c r="J20" s="678">
        <f t="shared" si="0"/>
        <v>0</v>
      </c>
      <c r="K20" s="679"/>
      <c r="L20" s="184"/>
      <c r="M20" s="184"/>
      <c r="N20" s="184"/>
      <c r="O20" s="184"/>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row>
    <row r="21" spans="2:81" ht="15" customHeight="1">
      <c r="B21" s="673"/>
      <c r="C21" s="674"/>
      <c r="D21" s="675"/>
      <c r="E21" s="676"/>
      <c r="F21" s="677"/>
      <c r="G21" s="675"/>
      <c r="H21" s="676"/>
      <c r="I21" s="677"/>
      <c r="J21" s="678">
        <f t="shared" si="0"/>
        <v>0</v>
      </c>
      <c r="K21" s="679"/>
      <c r="L21" s="184"/>
      <c r="M21" s="184"/>
      <c r="N21" s="184"/>
      <c r="O21" s="184"/>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row>
    <row r="22" spans="2:81" ht="15" customHeight="1">
      <c r="B22" s="673"/>
      <c r="C22" s="674"/>
      <c r="D22" s="675"/>
      <c r="E22" s="676"/>
      <c r="F22" s="677"/>
      <c r="G22" s="675"/>
      <c r="H22" s="676"/>
      <c r="I22" s="677"/>
      <c r="J22" s="678">
        <f t="shared" si="0"/>
        <v>0</v>
      </c>
      <c r="K22" s="679"/>
      <c r="L22" s="184"/>
      <c r="M22" s="184"/>
      <c r="N22" s="184"/>
      <c r="O22" s="184"/>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row>
    <row r="23" spans="2:81" ht="15" customHeight="1">
      <c r="B23" s="673"/>
      <c r="C23" s="674"/>
      <c r="D23" s="675"/>
      <c r="E23" s="676"/>
      <c r="F23" s="677"/>
      <c r="G23" s="675"/>
      <c r="H23" s="676"/>
      <c r="I23" s="677"/>
      <c r="J23" s="678">
        <f t="shared" si="0"/>
        <v>0</v>
      </c>
      <c r="K23" s="679"/>
      <c r="L23" s="184"/>
      <c r="M23" s="184"/>
      <c r="N23" s="184"/>
      <c r="O23" s="184"/>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row>
    <row r="24" spans="2:81" ht="15" customHeight="1">
      <c r="B24" s="673"/>
      <c r="C24" s="674"/>
      <c r="D24" s="675"/>
      <c r="E24" s="676"/>
      <c r="F24" s="677"/>
      <c r="G24" s="675"/>
      <c r="H24" s="676"/>
      <c r="I24" s="677"/>
      <c r="J24" s="678">
        <f t="shared" si="0"/>
        <v>0</v>
      </c>
      <c r="K24" s="679"/>
      <c r="L24" s="184"/>
      <c r="M24" s="184"/>
      <c r="N24" s="184"/>
      <c r="O24" s="184"/>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row>
    <row r="25" spans="2:81" ht="15" customHeight="1">
      <c r="B25" s="673"/>
      <c r="C25" s="674"/>
      <c r="D25" s="675"/>
      <c r="E25" s="676"/>
      <c r="F25" s="677"/>
      <c r="G25" s="675"/>
      <c r="H25" s="676"/>
      <c r="I25" s="677"/>
      <c r="J25" s="678">
        <f t="shared" si="0"/>
        <v>0</v>
      </c>
      <c r="K25" s="679"/>
      <c r="L25" s="184"/>
      <c r="M25" s="184"/>
      <c r="N25" s="184"/>
      <c r="O25" s="184"/>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row>
    <row r="26" spans="2:81" ht="15" customHeight="1">
      <c r="B26" s="673"/>
      <c r="C26" s="674"/>
      <c r="D26" s="675"/>
      <c r="E26" s="676"/>
      <c r="F26" s="677"/>
      <c r="G26" s="675"/>
      <c r="H26" s="676"/>
      <c r="I26" s="677"/>
      <c r="J26" s="678">
        <f t="shared" si="0"/>
        <v>0</v>
      </c>
      <c r="K26" s="679"/>
      <c r="L26" s="184"/>
      <c r="M26" s="184"/>
      <c r="N26" s="184"/>
      <c r="O26" s="184"/>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row>
    <row r="27" spans="2:81" ht="15" customHeight="1">
      <c r="B27" s="673"/>
      <c r="C27" s="674"/>
      <c r="D27" s="675"/>
      <c r="E27" s="676"/>
      <c r="F27" s="677"/>
      <c r="G27" s="675"/>
      <c r="H27" s="676"/>
      <c r="I27" s="677"/>
      <c r="J27" s="678">
        <f t="shared" si="0"/>
        <v>0</v>
      </c>
      <c r="K27" s="679"/>
      <c r="L27" s="184"/>
      <c r="M27" s="184"/>
      <c r="N27" s="184"/>
      <c r="O27" s="184"/>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row>
    <row r="28" spans="2:81" ht="15" customHeight="1">
      <c r="B28" s="673"/>
      <c r="C28" s="674"/>
      <c r="D28" s="675"/>
      <c r="E28" s="676"/>
      <c r="F28" s="677"/>
      <c r="G28" s="675"/>
      <c r="H28" s="676"/>
      <c r="I28" s="677"/>
      <c r="J28" s="678">
        <f t="shared" si="0"/>
        <v>0</v>
      </c>
      <c r="K28" s="679"/>
      <c r="L28" s="184"/>
      <c r="M28" s="184"/>
      <c r="N28" s="184"/>
      <c r="O28" s="184"/>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row>
    <row r="29" spans="2:81" ht="15" customHeight="1">
      <c r="B29" s="673"/>
      <c r="C29" s="674"/>
      <c r="D29" s="675"/>
      <c r="E29" s="676"/>
      <c r="F29" s="677"/>
      <c r="G29" s="675"/>
      <c r="H29" s="676"/>
      <c r="I29" s="677"/>
      <c r="J29" s="678">
        <f t="shared" si="0"/>
        <v>0</v>
      </c>
      <c r="K29" s="679"/>
      <c r="L29" s="184"/>
      <c r="M29" s="184"/>
      <c r="N29" s="184"/>
      <c r="O29" s="184"/>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row>
    <row r="30" spans="2:81" ht="15" customHeight="1">
      <c r="B30" s="673"/>
      <c r="C30" s="674"/>
      <c r="D30" s="675"/>
      <c r="E30" s="676"/>
      <c r="F30" s="677"/>
      <c r="G30" s="675"/>
      <c r="H30" s="676"/>
      <c r="I30" s="677"/>
      <c r="J30" s="678">
        <f t="shared" si="0"/>
        <v>0</v>
      </c>
      <c r="K30" s="679"/>
      <c r="L30" s="184"/>
      <c r="M30" s="184"/>
      <c r="N30" s="184"/>
      <c r="O30" s="184"/>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row>
    <row r="31" spans="2:81" ht="15" customHeight="1">
      <c r="B31" s="673"/>
      <c r="C31" s="674"/>
      <c r="D31" s="675"/>
      <c r="E31" s="676"/>
      <c r="F31" s="677"/>
      <c r="G31" s="675"/>
      <c r="H31" s="676"/>
      <c r="I31" s="677"/>
      <c r="J31" s="678">
        <f t="shared" si="0"/>
        <v>0</v>
      </c>
      <c r="K31" s="679"/>
      <c r="L31" s="184"/>
      <c r="M31" s="184"/>
      <c r="N31" s="184"/>
      <c r="O31" s="184"/>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row>
    <row r="32" spans="2:81" ht="15" customHeight="1">
      <c r="B32" s="673"/>
      <c r="C32" s="674"/>
      <c r="D32" s="675"/>
      <c r="E32" s="676"/>
      <c r="F32" s="677"/>
      <c r="G32" s="675"/>
      <c r="H32" s="676"/>
      <c r="I32" s="677"/>
      <c r="J32" s="678">
        <f t="shared" si="0"/>
        <v>0</v>
      </c>
      <c r="K32" s="679"/>
      <c r="L32" s="184"/>
      <c r="M32" s="184"/>
      <c r="N32" s="184"/>
      <c r="O32" s="184"/>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row>
    <row r="33" spans="2:81" ht="15" customHeight="1">
      <c r="B33" s="673"/>
      <c r="C33" s="674"/>
      <c r="D33" s="675"/>
      <c r="E33" s="676"/>
      <c r="F33" s="677"/>
      <c r="G33" s="675"/>
      <c r="H33" s="676"/>
      <c r="I33" s="677"/>
      <c r="J33" s="678">
        <f t="shared" si="0"/>
        <v>0</v>
      </c>
      <c r="K33" s="679"/>
      <c r="L33" s="184"/>
      <c r="M33" s="184"/>
      <c r="N33" s="184"/>
      <c r="O33" s="184"/>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row>
    <row r="34" spans="2:81" ht="15" customHeight="1">
      <c r="B34" s="673"/>
      <c r="C34" s="674"/>
      <c r="D34" s="675"/>
      <c r="E34" s="676"/>
      <c r="F34" s="677"/>
      <c r="G34" s="675"/>
      <c r="H34" s="676"/>
      <c r="I34" s="677"/>
      <c r="J34" s="678">
        <f t="shared" si="0"/>
        <v>0</v>
      </c>
      <c r="K34" s="679"/>
      <c r="L34" s="184"/>
      <c r="M34" s="184"/>
      <c r="N34" s="184"/>
      <c r="O34" s="184"/>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row>
    <row r="35" spans="2:81" ht="15" customHeight="1">
      <c r="B35" s="673"/>
      <c r="C35" s="674"/>
      <c r="D35" s="675"/>
      <c r="E35" s="676"/>
      <c r="F35" s="677"/>
      <c r="G35" s="675"/>
      <c r="H35" s="676"/>
      <c r="I35" s="677"/>
      <c r="J35" s="678">
        <f t="shared" si="0"/>
        <v>0</v>
      </c>
      <c r="K35" s="679"/>
      <c r="L35" s="184"/>
      <c r="M35" s="184"/>
      <c r="N35" s="184"/>
      <c r="O35" s="184"/>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row>
    <row r="36" spans="2:81" ht="15" customHeight="1">
      <c r="B36" s="673"/>
      <c r="C36" s="674"/>
      <c r="D36" s="675"/>
      <c r="E36" s="676"/>
      <c r="F36" s="677"/>
      <c r="G36" s="675"/>
      <c r="H36" s="676"/>
      <c r="I36" s="677"/>
      <c r="J36" s="678">
        <f t="shared" si="0"/>
        <v>0</v>
      </c>
      <c r="K36" s="679"/>
      <c r="L36" s="184"/>
      <c r="M36" s="184"/>
      <c r="N36" s="184"/>
      <c r="O36" s="184"/>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row>
    <row r="37" spans="2:81" ht="15" customHeight="1">
      <c r="B37" s="673"/>
      <c r="C37" s="674"/>
      <c r="D37" s="675"/>
      <c r="E37" s="676"/>
      <c r="F37" s="677"/>
      <c r="G37" s="675"/>
      <c r="H37" s="676"/>
      <c r="I37" s="677"/>
      <c r="J37" s="678">
        <f t="shared" si="0"/>
        <v>0</v>
      </c>
      <c r="K37" s="679"/>
      <c r="L37" s="184"/>
      <c r="M37" s="184"/>
      <c r="N37" s="184"/>
      <c r="O37" s="184"/>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row>
    <row r="38" spans="2:81" ht="15" customHeight="1">
      <c r="B38" s="673"/>
      <c r="C38" s="674"/>
      <c r="D38" s="675"/>
      <c r="E38" s="676"/>
      <c r="F38" s="677"/>
      <c r="G38" s="675"/>
      <c r="H38" s="676"/>
      <c r="I38" s="677"/>
      <c r="J38" s="678">
        <f t="shared" si="0"/>
        <v>0</v>
      </c>
      <c r="K38" s="679"/>
      <c r="L38" s="184"/>
      <c r="M38" s="184"/>
      <c r="N38" s="184"/>
      <c r="O38" s="184"/>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row>
    <row r="39" spans="2:81" ht="15" customHeight="1">
      <c r="B39" s="673"/>
      <c r="C39" s="674"/>
      <c r="D39" s="675"/>
      <c r="E39" s="676"/>
      <c r="F39" s="677"/>
      <c r="G39" s="675"/>
      <c r="H39" s="676"/>
      <c r="I39" s="677"/>
      <c r="J39" s="678">
        <f t="shared" si="0"/>
        <v>0</v>
      </c>
      <c r="K39" s="679"/>
      <c r="L39" s="184"/>
      <c r="M39" s="184"/>
      <c r="N39" s="184"/>
      <c r="O39" s="18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row>
    <row r="40" spans="2:81" ht="15" customHeight="1">
      <c r="B40" s="673"/>
      <c r="C40" s="674"/>
      <c r="D40" s="675"/>
      <c r="E40" s="676"/>
      <c r="F40" s="677"/>
      <c r="G40" s="675"/>
      <c r="H40" s="676"/>
      <c r="I40" s="677"/>
      <c r="J40" s="678">
        <f t="shared" si="0"/>
        <v>0</v>
      </c>
      <c r="K40" s="679"/>
      <c r="L40" s="184"/>
      <c r="M40" s="184"/>
      <c r="N40" s="184"/>
      <c r="O40" s="184"/>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row>
    <row r="41" spans="2:81" ht="15" customHeight="1">
      <c r="B41" s="673"/>
      <c r="C41" s="674"/>
      <c r="D41" s="675"/>
      <c r="E41" s="676"/>
      <c r="F41" s="677"/>
      <c r="G41" s="675"/>
      <c r="H41" s="676"/>
      <c r="I41" s="677"/>
      <c r="J41" s="678">
        <f t="shared" si="0"/>
        <v>0</v>
      </c>
      <c r="K41" s="679"/>
      <c r="L41" s="184"/>
      <c r="M41" s="184"/>
      <c r="N41" s="184"/>
      <c r="O41" s="184"/>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row>
    <row r="42" spans="2:81" ht="15" customHeight="1">
      <c r="B42" s="673"/>
      <c r="C42" s="674"/>
      <c r="D42" s="675"/>
      <c r="E42" s="676"/>
      <c r="F42" s="677"/>
      <c r="G42" s="675"/>
      <c r="H42" s="676"/>
      <c r="I42" s="677"/>
      <c r="J42" s="678">
        <f t="shared" si="0"/>
        <v>0</v>
      </c>
      <c r="K42" s="679"/>
      <c r="L42" s="184"/>
      <c r="M42" s="184"/>
      <c r="N42" s="184"/>
      <c r="O42" s="184"/>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row>
    <row r="43" spans="2:81" ht="15" customHeight="1">
      <c r="B43" s="673"/>
      <c r="C43" s="674"/>
      <c r="D43" s="675"/>
      <c r="E43" s="676"/>
      <c r="F43" s="677"/>
      <c r="G43" s="675"/>
      <c r="H43" s="676"/>
      <c r="I43" s="677"/>
      <c r="J43" s="678">
        <f t="shared" si="0"/>
        <v>0</v>
      </c>
      <c r="K43" s="679"/>
      <c r="L43" s="184"/>
      <c r="M43" s="184"/>
      <c r="N43" s="184"/>
      <c r="O43" s="184"/>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row>
    <row r="44" spans="2:81" ht="15" customHeight="1">
      <c r="B44" s="673"/>
      <c r="C44" s="674"/>
      <c r="D44" s="675"/>
      <c r="E44" s="676"/>
      <c r="F44" s="677"/>
      <c r="G44" s="675"/>
      <c r="H44" s="676"/>
      <c r="I44" s="677"/>
      <c r="J44" s="678">
        <f t="shared" si="0"/>
        <v>0</v>
      </c>
      <c r="K44" s="679"/>
      <c r="L44" s="184"/>
      <c r="M44" s="184"/>
      <c r="N44" s="184"/>
      <c r="O44" s="184"/>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row>
    <row r="45" spans="2:81" ht="15" customHeight="1">
      <c r="B45" s="673"/>
      <c r="C45" s="674"/>
      <c r="D45" s="675"/>
      <c r="E45" s="676"/>
      <c r="F45" s="677"/>
      <c r="G45" s="675"/>
      <c r="H45" s="676"/>
      <c r="I45" s="677"/>
      <c r="J45" s="678">
        <f t="shared" si="0"/>
        <v>0</v>
      </c>
      <c r="K45" s="679"/>
      <c r="L45" s="184"/>
      <c r="M45" s="184"/>
      <c r="N45" s="184"/>
      <c r="O45" s="184"/>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row>
    <row r="46" spans="2:81" ht="15" customHeight="1">
      <c r="B46" s="673"/>
      <c r="C46" s="674"/>
      <c r="D46" s="675"/>
      <c r="E46" s="676"/>
      <c r="F46" s="677"/>
      <c r="G46" s="675"/>
      <c r="H46" s="676"/>
      <c r="I46" s="677"/>
      <c r="J46" s="678">
        <f t="shared" si="0"/>
        <v>0</v>
      </c>
      <c r="K46" s="679"/>
      <c r="L46" s="184"/>
      <c r="M46" s="184"/>
      <c r="N46" s="184"/>
      <c r="O46" s="184"/>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row>
    <row r="47" spans="2:81" ht="15" customHeight="1">
      <c r="B47" s="673"/>
      <c r="C47" s="674"/>
      <c r="D47" s="675"/>
      <c r="E47" s="676"/>
      <c r="F47" s="677"/>
      <c r="G47" s="675"/>
      <c r="H47" s="676"/>
      <c r="I47" s="677"/>
      <c r="J47" s="678">
        <f t="shared" si="0"/>
        <v>0</v>
      </c>
      <c r="K47" s="679"/>
      <c r="L47" s="184"/>
      <c r="M47" s="184"/>
      <c r="N47" s="184"/>
      <c r="O47" s="184"/>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row>
    <row r="48" spans="2:81" ht="15" customHeight="1">
      <c r="B48" s="673"/>
      <c r="C48" s="674"/>
      <c r="D48" s="675"/>
      <c r="E48" s="676"/>
      <c r="F48" s="677"/>
      <c r="G48" s="675"/>
      <c r="H48" s="676"/>
      <c r="I48" s="677"/>
      <c r="J48" s="678">
        <f>SUM(B48:I48)</f>
        <v>0</v>
      </c>
      <c r="K48" s="679"/>
      <c r="L48" s="184"/>
      <c r="M48" s="184"/>
      <c r="N48" s="184"/>
      <c r="O48" s="184"/>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row>
    <row r="49" spans="2:81" ht="15" customHeight="1">
      <c r="B49" s="673"/>
      <c r="C49" s="674"/>
      <c r="D49" s="675"/>
      <c r="E49" s="676"/>
      <c r="F49" s="677"/>
      <c r="G49" s="675"/>
      <c r="H49" s="676"/>
      <c r="I49" s="677"/>
      <c r="J49" s="678">
        <f t="shared" si="0"/>
        <v>0</v>
      </c>
      <c r="K49" s="679"/>
      <c r="L49" s="184"/>
      <c r="M49" s="195" t="str">
        <f>IF(AND(0&lt;=(P50-N50),(P50-N50)&lt;=0,P50&lt;&gt;""),"OK","NG")</f>
        <v>OK</v>
      </c>
      <c r="N49" s="656" t="s">
        <v>296</v>
      </c>
      <c r="O49" s="657"/>
      <c r="P49" s="658" t="s">
        <v>297</v>
      </c>
      <c r="Q49" s="659"/>
      <c r="R49" s="185"/>
      <c r="S49" s="196" t="s">
        <v>298</v>
      </c>
      <c r="T49" s="197"/>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row>
    <row r="50" spans="2:81" ht="26.25" customHeight="1" thickBot="1">
      <c r="B50" s="660" t="s">
        <v>32</v>
      </c>
      <c r="C50" s="661"/>
      <c r="D50" s="662">
        <f>SUM(D14:F49)</f>
        <v>3</v>
      </c>
      <c r="E50" s="663"/>
      <c r="F50" s="664"/>
      <c r="G50" s="662">
        <f>SUM(G14:I49)</f>
        <v>2</v>
      </c>
      <c r="H50" s="663"/>
      <c r="I50" s="664"/>
      <c r="J50" s="662">
        <f>SUM(J14:K49)</f>
        <v>5</v>
      </c>
      <c r="K50" s="665"/>
      <c r="L50" s="184"/>
      <c r="M50" s="195" t="str">
        <f>IF(AND(0&lt;=(P53-N53),(P53-N53)&lt;=0,P53&lt;&gt;""),"OK","NG")</f>
        <v>OK</v>
      </c>
      <c r="N50" s="666">
        <f>C6+C7</f>
        <v>3</v>
      </c>
      <c r="O50" s="667"/>
      <c r="P50" s="666">
        <f>D50</f>
        <v>3</v>
      </c>
      <c r="Q50" s="667"/>
      <c r="R50" s="185"/>
      <c r="S50" s="198">
        <f>COUNTBLANK(C6:G7:I6:J7)</f>
        <v>8</v>
      </c>
      <c r="T50" s="198">
        <v>14</v>
      </c>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row>
    <row r="51" spans="2:81" ht="21" customHeight="1">
      <c r="B51" s="184"/>
      <c r="C51" s="184"/>
      <c r="D51" s="184"/>
      <c r="E51" s="184"/>
      <c r="F51" s="184"/>
      <c r="G51" s="184"/>
      <c r="H51" s="184"/>
      <c r="I51" s="184"/>
      <c r="J51" s="184"/>
      <c r="K51" s="184"/>
      <c r="L51" s="184"/>
      <c r="M51" s="195" t="str">
        <f>IF(AND(0&lt;=(T50-S50),(T50-S50)&lt;=0,S50&lt;&gt;""),"NG","OK")</f>
        <v>OK</v>
      </c>
      <c r="N51" s="199"/>
      <c r="O51" s="199"/>
      <c r="P51" s="200"/>
      <c r="Q51" s="200"/>
      <c r="R51" s="185"/>
      <c r="S51" s="198">
        <f>COUNTBLANK(B14:I49)</f>
        <v>280</v>
      </c>
      <c r="T51" s="198">
        <v>288</v>
      </c>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row>
    <row r="52" spans="2:81" ht="21" customHeight="1">
      <c r="B52" s="668"/>
      <c r="C52" s="668"/>
      <c r="D52" s="668"/>
      <c r="E52" s="668"/>
      <c r="F52" s="668"/>
      <c r="G52" s="668"/>
      <c r="H52" s="668"/>
      <c r="I52" s="668"/>
      <c r="J52" s="668"/>
      <c r="K52" s="668"/>
      <c r="L52" s="184"/>
      <c r="M52" s="195" t="str">
        <f>IF(AND(0&lt;=(T51-S51),(T51-S51)&lt;=0,S51&lt;&gt;""),"NG","OK")</f>
        <v>OK</v>
      </c>
      <c r="N52" s="669" t="s">
        <v>299</v>
      </c>
      <c r="O52" s="670"/>
      <c r="P52" s="671" t="s">
        <v>300</v>
      </c>
      <c r="Q52" s="672"/>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row>
    <row r="53" spans="2:81" ht="21" customHeight="1">
      <c r="B53" s="184"/>
      <c r="C53" s="184"/>
      <c r="D53" s="184"/>
      <c r="E53" s="184"/>
      <c r="F53" s="184"/>
      <c r="G53" s="184"/>
      <c r="H53" s="184"/>
      <c r="I53" s="184"/>
      <c r="J53" s="184"/>
      <c r="K53" s="184"/>
      <c r="L53" s="184"/>
      <c r="M53" s="184"/>
      <c r="N53" s="654">
        <f>E6+E7</f>
        <v>2</v>
      </c>
      <c r="O53" s="655"/>
      <c r="P53" s="654">
        <f>G50</f>
        <v>2</v>
      </c>
      <c r="Q53" s="65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row>
    <row r="54" spans="2:81">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row>
    <row r="55" spans="2:81">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row>
    <row r="56" spans="2:81">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row>
    <row r="57" spans="2:81">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row>
    <row r="58" spans="2:81">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row>
    <row r="59" spans="2:81">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row>
    <row r="60" spans="2:81">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row>
    <row r="61" spans="2:81">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row>
    <row r="62" spans="2:81">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row>
    <row r="63" spans="2:81">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row>
    <row r="64" spans="2:81">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row>
    <row r="65" spans="2:81">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row>
    <row r="66" spans="2:81">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row>
    <row r="67" spans="2:81">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row>
    <row r="68" spans="2:81">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row>
    <row r="69" spans="2:81">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row>
    <row r="70" spans="2:81">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row>
    <row r="71" spans="2:81">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row>
    <row r="72" spans="2:81">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row>
    <row r="73" spans="2:81">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row>
    <row r="74" spans="2:81">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row>
    <row r="75" spans="2:81">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row>
    <row r="76" spans="2:81">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row>
    <row r="77" spans="2:81">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row>
    <row r="78" spans="2:81">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row>
    <row r="79" spans="2:81">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row>
    <row r="80" spans="2:81">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row>
    <row r="81" spans="2:81">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row>
  </sheetData>
  <sheetProtection formatCells="0" formatColumns="0" formatRows="0" insertColumns="0" insertRows="0" selectLockedCells="1"/>
  <mergeCells count="184">
    <mergeCell ref="F5:G5"/>
    <mergeCell ref="I5:J5"/>
    <mergeCell ref="F7:G7"/>
    <mergeCell ref="I7:J7"/>
    <mergeCell ref="N1:O2"/>
    <mergeCell ref="B2:K2"/>
    <mergeCell ref="B3:K3"/>
    <mergeCell ref="B4:B5"/>
    <mergeCell ref="C4:H4"/>
    <mergeCell ref="I4:J4"/>
    <mergeCell ref="K4:K5"/>
    <mergeCell ref="C5:D5"/>
    <mergeCell ref="B1:F1"/>
    <mergeCell ref="G1:K1"/>
    <mergeCell ref="B8:K8"/>
    <mergeCell ref="B9:K9"/>
    <mergeCell ref="B10:K10"/>
    <mergeCell ref="B11:K11"/>
    <mergeCell ref="C6:D6"/>
    <mergeCell ref="F6:G6"/>
    <mergeCell ref="I6:J6"/>
    <mergeCell ref="C7:D7"/>
    <mergeCell ref="B12:K12"/>
    <mergeCell ref="B13:C13"/>
    <mergeCell ref="D13:F13"/>
    <mergeCell ref="G13:I13"/>
    <mergeCell ref="J13:K13"/>
    <mergeCell ref="B16:C16"/>
    <mergeCell ref="D16:F16"/>
    <mergeCell ref="G16:I16"/>
    <mergeCell ref="J16:K16"/>
    <mergeCell ref="G15:I15"/>
    <mergeCell ref="B17:C17"/>
    <mergeCell ref="D17:F17"/>
    <mergeCell ref="G17:I17"/>
    <mergeCell ref="J17:K17"/>
    <mergeCell ref="B14:C14"/>
    <mergeCell ref="D14:F14"/>
    <mergeCell ref="G14:I14"/>
    <mergeCell ref="J14:K14"/>
    <mergeCell ref="B15:C15"/>
    <mergeCell ref="D15:F15"/>
    <mergeCell ref="J15:K15"/>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N53:O53"/>
    <mergeCell ref="P53:Q53"/>
    <mergeCell ref="N49:O49"/>
    <mergeCell ref="P49:Q49"/>
    <mergeCell ref="B50:C50"/>
    <mergeCell ref="D50:F50"/>
    <mergeCell ref="G50:I50"/>
    <mergeCell ref="J50:K50"/>
    <mergeCell ref="N50:O50"/>
    <mergeCell ref="P50:Q50"/>
    <mergeCell ref="B52:K52"/>
    <mergeCell ref="N52:O52"/>
    <mergeCell ref="P52:Q52"/>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9"/>
  <sheetViews>
    <sheetView view="pageBreakPreview" topLeftCell="A8" zoomScaleNormal="90" zoomScaleSheetLayoutView="100" workbookViewId="0">
      <selection activeCell="B8" sqref="B8:M8"/>
    </sheetView>
  </sheetViews>
  <sheetFormatPr defaultColWidth="9" defaultRowHeight="13"/>
  <cols>
    <col min="1" max="1" width="0.7265625" style="5" customWidth="1"/>
    <col min="2" max="2" width="28.90625" style="5" customWidth="1"/>
    <col min="3" max="3" width="5.453125" style="5" customWidth="1"/>
    <col min="4" max="4" width="15.6328125" style="5" customWidth="1"/>
    <col min="5" max="5" width="7" style="5" customWidth="1"/>
    <col min="6" max="6" width="5.453125" style="5" bestFit="1" customWidth="1"/>
    <col min="7" max="7" width="3.6328125" style="5" customWidth="1"/>
    <col min="8" max="8" width="2.90625" style="5" customWidth="1"/>
    <col min="9" max="9" width="3.6328125" style="5" customWidth="1"/>
    <col min="10" max="10" width="2.90625" style="5" customWidth="1"/>
    <col min="11" max="11" width="3.6328125" style="5" customWidth="1"/>
    <col min="12" max="12" width="2.90625" style="5" customWidth="1"/>
    <col min="13" max="13" width="3.6328125" style="5" customWidth="1"/>
    <col min="14" max="14" width="0.7265625" style="5" customWidth="1"/>
    <col min="15" max="15" width="0.90625" style="5" customWidth="1"/>
    <col min="16" max="16" width="4.90625" style="5" customWidth="1"/>
    <col min="17" max="24" width="9" style="5"/>
    <col min="25" max="25" width="7.6328125" style="5" customWidth="1"/>
    <col min="26" max="16384" width="9" style="5"/>
  </cols>
  <sheetData>
    <row r="1" spans="1:27" s="14" customFormat="1" ht="23.25" customHeight="1">
      <c r="A1" s="42"/>
      <c r="B1" s="525" t="s">
        <v>80</v>
      </c>
      <c r="C1" s="525"/>
      <c r="D1" s="525"/>
      <c r="E1" s="527" t="s">
        <v>228</v>
      </c>
      <c r="F1" s="527"/>
      <c r="G1" s="527"/>
      <c r="H1" s="527"/>
      <c r="I1" s="527"/>
      <c r="J1" s="527"/>
      <c r="K1" s="527"/>
      <c r="L1" s="527"/>
      <c r="M1" s="527"/>
      <c r="N1" s="53"/>
      <c r="O1" s="53"/>
      <c r="P1" s="53"/>
      <c r="Q1" s="53"/>
      <c r="S1" s="43"/>
      <c r="T1" s="43"/>
      <c r="U1" s="43"/>
      <c r="V1" s="43"/>
      <c r="W1" s="43"/>
      <c r="X1" s="43"/>
      <c r="Y1" s="43"/>
      <c r="Z1" s="43"/>
      <c r="AA1" s="43"/>
    </row>
    <row r="2" spans="1:27" s="14" customFormat="1" ht="21" customHeight="1">
      <c r="A2" s="44"/>
      <c r="B2" s="214" t="s">
        <v>202</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row>
    <row r="3" spans="1:27" ht="87" customHeight="1">
      <c r="B3" s="717" t="s">
        <v>111</v>
      </c>
      <c r="C3" s="717"/>
      <c r="D3" s="717"/>
      <c r="E3" s="717"/>
      <c r="F3" s="717"/>
      <c r="G3" s="717"/>
      <c r="H3" s="717"/>
      <c r="I3" s="717"/>
      <c r="J3" s="717"/>
      <c r="K3" s="717"/>
      <c r="L3" s="717"/>
      <c r="M3" s="717"/>
    </row>
    <row r="4" spans="1:27" ht="30" customHeight="1">
      <c r="A4" s="25"/>
      <c r="B4" s="206" t="s">
        <v>112</v>
      </c>
      <c r="C4" s="718"/>
      <c r="D4" s="718"/>
      <c r="E4" s="718"/>
      <c r="F4" s="718"/>
      <c r="G4" s="718"/>
      <c r="H4" s="718"/>
      <c r="I4" s="718"/>
      <c r="J4" s="718"/>
      <c r="K4" s="718"/>
      <c r="L4" s="718"/>
      <c r="M4" s="718"/>
    </row>
    <row r="5" spans="1:27" ht="30" customHeight="1">
      <c r="A5" s="25"/>
      <c r="B5" s="206" t="s">
        <v>113</v>
      </c>
      <c r="C5" s="718"/>
      <c r="D5" s="718"/>
      <c r="E5" s="718"/>
      <c r="F5" s="718"/>
      <c r="G5" s="718"/>
      <c r="H5" s="718"/>
      <c r="I5" s="718"/>
      <c r="J5" s="718"/>
      <c r="K5" s="718"/>
      <c r="L5" s="718"/>
      <c r="M5" s="718"/>
    </row>
    <row r="6" spans="1:27" ht="30" customHeight="1">
      <c r="A6" s="25"/>
      <c r="B6" s="206" t="s">
        <v>114</v>
      </c>
      <c r="C6" s="718"/>
      <c r="D6" s="718"/>
      <c r="E6" s="718"/>
      <c r="F6" s="718"/>
      <c r="G6" s="718"/>
      <c r="H6" s="718"/>
      <c r="I6" s="718"/>
      <c r="J6" s="718"/>
      <c r="K6" s="718"/>
      <c r="L6" s="718"/>
      <c r="M6" s="718"/>
    </row>
    <row r="7" spans="1:27" ht="42" customHeight="1">
      <c r="A7" s="25"/>
      <c r="B7" s="365" t="s">
        <v>382</v>
      </c>
      <c r="C7" s="365"/>
      <c r="D7" s="365"/>
      <c r="E7" s="365"/>
      <c r="F7" s="365"/>
      <c r="G7" s="365"/>
      <c r="H7" s="365"/>
      <c r="I7" s="365"/>
      <c r="J7" s="365"/>
      <c r="K7" s="365"/>
      <c r="L7" s="365"/>
      <c r="M7" s="365"/>
    </row>
    <row r="8" spans="1:27" ht="45" customHeight="1">
      <c r="A8" s="25"/>
      <c r="B8" s="386"/>
      <c r="C8" s="386"/>
      <c r="D8" s="386"/>
      <c r="E8" s="386"/>
      <c r="F8" s="386"/>
      <c r="G8" s="386"/>
      <c r="H8" s="386"/>
      <c r="I8" s="386"/>
      <c r="J8" s="386"/>
      <c r="K8" s="386"/>
      <c r="L8" s="386"/>
      <c r="M8" s="386"/>
    </row>
    <row r="9" spans="1:27" ht="20.149999999999999" customHeight="1">
      <c r="A9" s="25"/>
      <c r="B9" s="357"/>
      <c r="C9" s="213"/>
      <c r="D9" s="213"/>
      <c r="E9" s="18"/>
      <c r="F9" s="207" t="s">
        <v>206</v>
      </c>
      <c r="G9" s="247" t="s">
        <v>51</v>
      </c>
      <c r="H9" s="12" t="s">
        <v>188</v>
      </c>
      <c r="I9" s="247" t="s">
        <v>51</v>
      </c>
      <c r="J9" s="12" t="s">
        <v>189</v>
      </c>
      <c r="K9" s="247" t="s">
        <v>51</v>
      </c>
      <c r="L9" s="12" t="s">
        <v>190</v>
      </c>
      <c r="M9" s="13"/>
    </row>
    <row r="10" spans="1:27" ht="27.75" customHeight="1">
      <c r="B10" s="357"/>
      <c r="C10" s="18"/>
      <c r="D10" s="357" t="s">
        <v>178</v>
      </c>
      <c r="E10" s="719" t="s">
        <v>115</v>
      </c>
      <c r="F10" s="719"/>
      <c r="G10" s="719"/>
      <c r="H10" s="719"/>
      <c r="I10" s="719"/>
      <c r="J10" s="719"/>
      <c r="K10" s="719"/>
      <c r="L10" s="719"/>
      <c r="M10" s="13"/>
    </row>
    <row r="11" spans="1:27" ht="21" customHeight="1">
      <c r="B11" s="18"/>
      <c r="C11" s="18"/>
      <c r="D11" s="357"/>
      <c r="E11" s="720" t="s">
        <v>116</v>
      </c>
      <c r="F11" s="720"/>
      <c r="G11" s="720"/>
      <c r="H11" s="720"/>
      <c r="I11" s="720"/>
      <c r="J11" s="720"/>
      <c r="K11" s="720"/>
      <c r="L11" s="720"/>
      <c r="M11" s="13"/>
    </row>
    <row r="12" spans="1:27" ht="27" customHeight="1">
      <c r="B12" s="248" t="s">
        <v>117</v>
      </c>
      <c r="C12" s="13" t="s">
        <v>118</v>
      </c>
      <c r="D12" s="386"/>
      <c r="E12" s="386"/>
      <c r="F12" s="386"/>
      <c r="G12" s="386"/>
      <c r="H12" s="386"/>
      <c r="I12" s="386"/>
      <c r="J12" s="386"/>
      <c r="K12" s="386"/>
      <c r="L12" s="386"/>
      <c r="M12" s="386"/>
    </row>
    <row r="13" spans="1:27" ht="328.5" customHeight="1">
      <c r="B13" s="716"/>
      <c r="C13" s="716"/>
      <c r="D13" s="716"/>
      <c r="E13" s="716"/>
      <c r="F13" s="716"/>
      <c r="G13" s="716"/>
      <c r="H13" s="716"/>
      <c r="I13" s="716"/>
      <c r="J13" s="716"/>
      <c r="K13" s="716"/>
      <c r="L13" s="716"/>
      <c r="M13" s="716"/>
    </row>
    <row r="14" spans="1:27" ht="12.75" customHeight="1">
      <c r="B14" s="9" t="s">
        <v>33</v>
      </c>
      <c r="C14" s="9"/>
      <c r="D14" s="9"/>
    </row>
    <row r="15" spans="1:27" ht="12" customHeight="1">
      <c r="B15" s="9" t="s">
        <v>119</v>
      </c>
      <c r="C15" s="9"/>
      <c r="D15" s="9"/>
    </row>
    <row r="16" spans="1:27" ht="24" customHeight="1"/>
    <row r="17" ht="24" customHeight="1"/>
    <row r="18" ht="24" customHeight="1"/>
    <row r="19" ht="24" customHeight="1"/>
    <row r="20" ht="24" customHeight="1"/>
    <row r="21" ht="24" customHeight="1"/>
    <row r="22" ht="24" customHeight="1"/>
    <row r="23" ht="24" customHeight="1"/>
    <row r="24" ht="24" customHeight="1"/>
    <row r="53" spans="2:4">
      <c r="B53" s="49"/>
      <c r="C53" s="49"/>
      <c r="D53" s="49"/>
    </row>
    <row r="54" spans="2:4">
      <c r="B54" s="49"/>
      <c r="C54" s="49"/>
      <c r="D54" s="49"/>
    </row>
    <row r="55" spans="2:4">
      <c r="B55" s="49"/>
      <c r="C55" s="49"/>
      <c r="D55" s="49"/>
    </row>
    <row r="56" spans="2:4">
      <c r="B56" s="54"/>
      <c r="C56" s="54"/>
      <c r="D56" s="54"/>
    </row>
    <row r="59" spans="2:4">
      <c r="B59" s="49"/>
      <c r="C59" s="49"/>
      <c r="D59" s="49"/>
    </row>
  </sheetData>
  <sheetProtection formatCells="0" formatColumns="0" formatRows="0" insertColumns="0" insertRows="0" selectLockedCells="1"/>
  <mergeCells count="12">
    <mergeCell ref="D12:M12"/>
    <mergeCell ref="B13:M13"/>
    <mergeCell ref="B8:M8"/>
    <mergeCell ref="B9:B10"/>
    <mergeCell ref="B1:D1"/>
    <mergeCell ref="E1:M1"/>
    <mergeCell ref="B3:M3"/>
    <mergeCell ref="C4:M6"/>
    <mergeCell ref="B7:M7"/>
    <mergeCell ref="D10:D11"/>
    <mergeCell ref="E10:L10"/>
    <mergeCell ref="E11:L11"/>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7"/>
  <sheetViews>
    <sheetView view="pageBreakPreview" topLeftCell="A3" zoomScale="75" zoomScaleNormal="100" zoomScaleSheetLayoutView="75" workbookViewId="0">
      <selection activeCell="F21" sqref="F21:H21"/>
    </sheetView>
  </sheetViews>
  <sheetFormatPr defaultColWidth="9" defaultRowHeight="13"/>
  <cols>
    <col min="1" max="1" width="0.7265625" style="246" customWidth="1"/>
    <col min="2" max="2" width="19.6328125" style="246" customWidth="1"/>
    <col min="3" max="3" width="7.6328125" style="246" customWidth="1"/>
    <col min="4" max="4" width="6.7265625" style="246" customWidth="1"/>
    <col min="5" max="5" width="7.6328125" style="246" customWidth="1"/>
    <col min="6" max="6" width="11.6328125" style="246" customWidth="1"/>
    <col min="7" max="7" width="4.08984375" style="246" customWidth="1"/>
    <col min="8" max="8" width="4.36328125" style="246" customWidth="1"/>
    <col min="9" max="9" width="4.08984375" style="246" customWidth="1"/>
    <col min="10" max="10" width="4.36328125" style="246" customWidth="1"/>
    <col min="11" max="11" width="4.08984375" style="246" customWidth="1"/>
    <col min="12" max="12" width="4.36328125" style="246" customWidth="1"/>
    <col min="13" max="13" width="3.08984375" style="246" customWidth="1"/>
    <col min="14" max="15" width="0.7265625" style="246" customWidth="1"/>
    <col min="16" max="24" width="9" style="246"/>
    <col min="25" max="25" width="8" style="246" customWidth="1"/>
    <col min="26" max="16384" width="9" style="246"/>
  </cols>
  <sheetData>
    <row r="1" spans="1:15" s="44" customFormat="1" ht="27" customHeight="1">
      <c r="A1" s="42"/>
      <c r="B1" s="755" t="s">
        <v>120</v>
      </c>
      <c r="C1" s="755"/>
      <c r="D1" s="755"/>
      <c r="E1" s="755"/>
      <c r="F1" s="756" t="s">
        <v>229</v>
      </c>
      <c r="G1" s="757"/>
      <c r="H1" s="757"/>
      <c r="I1" s="757"/>
      <c r="J1" s="757"/>
      <c r="K1" s="757"/>
      <c r="L1" s="757"/>
      <c r="M1" s="757"/>
    </row>
    <row r="2" spans="1:15" s="44" customFormat="1" ht="12">
      <c r="B2" s="758" t="s">
        <v>203</v>
      </c>
      <c r="C2" s="758"/>
      <c r="D2" s="758"/>
      <c r="E2" s="758"/>
      <c r="F2" s="758"/>
      <c r="G2" s="758"/>
      <c r="H2" s="758"/>
      <c r="I2" s="758"/>
      <c r="J2" s="758"/>
      <c r="K2" s="758"/>
      <c r="L2" s="758"/>
      <c r="M2" s="758"/>
    </row>
    <row r="3" spans="1:15" s="48" customFormat="1" ht="72" customHeight="1">
      <c r="B3" s="759" t="s">
        <v>121</v>
      </c>
      <c r="C3" s="759"/>
      <c r="D3" s="759"/>
      <c r="E3" s="759"/>
      <c r="F3" s="759"/>
      <c r="G3" s="759"/>
      <c r="H3" s="759"/>
      <c r="I3" s="759"/>
      <c r="J3" s="759"/>
      <c r="K3" s="759"/>
      <c r="L3" s="759"/>
      <c r="M3" s="759"/>
      <c r="N3" s="217"/>
      <c r="O3" s="217"/>
    </row>
    <row r="4" spans="1:15" s="44" customFormat="1" ht="45" customHeight="1">
      <c r="B4" s="760" t="s">
        <v>122</v>
      </c>
      <c r="C4" s="760"/>
      <c r="D4" s="760"/>
      <c r="E4" s="760"/>
      <c r="F4" s="760"/>
      <c r="G4" s="760"/>
      <c r="H4" s="760"/>
      <c r="I4" s="760"/>
      <c r="J4" s="760"/>
      <c r="K4" s="760"/>
      <c r="L4" s="760"/>
      <c r="M4" s="760"/>
      <c r="N4" s="216"/>
      <c r="O4" s="216"/>
    </row>
    <row r="5" spans="1:15" s="44" customFormat="1" ht="27.75" customHeight="1">
      <c r="B5" s="752"/>
      <c r="C5" s="752"/>
      <c r="D5" s="752"/>
      <c r="E5" s="752"/>
      <c r="F5" s="208" t="s">
        <v>215</v>
      </c>
      <c r="G5" s="245" t="s">
        <v>1</v>
      </c>
      <c r="H5" s="220" t="s">
        <v>123</v>
      </c>
      <c r="I5" s="245" t="s">
        <v>1</v>
      </c>
      <c r="J5" s="220" t="s">
        <v>124</v>
      </c>
      <c r="K5" s="245" t="s">
        <v>1</v>
      </c>
      <c r="L5" s="220" t="s">
        <v>125</v>
      </c>
      <c r="M5" s="220"/>
      <c r="N5" s="216"/>
      <c r="O5" s="216"/>
    </row>
    <row r="6" spans="1:15" s="44" customFormat="1" ht="27.75" customHeight="1">
      <c r="B6" s="752"/>
      <c r="C6" s="752"/>
      <c r="D6" s="752"/>
      <c r="E6" s="752"/>
      <c r="F6" s="209"/>
      <c r="G6" s="753" t="s">
        <v>126</v>
      </c>
      <c r="H6" s="753"/>
      <c r="I6" s="753"/>
      <c r="J6" s="753"/>
      <c r="K6" s="753"/>
      <c r="L6" s="753"/>
      <c r="M6" s="753"/>
      <c r="N6" s="216"/>
      <c r="O6" s="216"/>
    </row>
    <row r="7" spans="1:15" s="44" customFormat="1" ht="21" customHeight="1">
      <c r="B7" s="752"/>
      <c r="C7" s="752"/>
      <c r="D7" s="752"/>
      <c r="E7" s="752"/>
      <c r="F7" s="218" t="s">
        <v>127</v>
      </c>
      <c r="G7" s="754" t="s">
        <v>128</v>
      </c>
      <c r="H7" s="754"/>
      <c r="I7" s="754"/>
      <c r="J7" s="754"/>
      <c r="K7" s="754"/>
      <c r="L7" s="754"/>
      <c r="M7" s="219"/>
      <c r="N7" s="745"/>
      <c r="O7" s="217"/>
    </row>
    <row r="8" spans="1:15" s="44" customFormat="1" ht="13.5" customHeight="1">
      <c r="B8" s="746"/>
      <c r="C8" s="746"/>
      <c r="D8" s="746"/>
      <c r="E8" s="746"/>
      <c r="F8" s="746"/>
      <c r="G8" s="746"/>
      <c r="H8" s="746"/>
      <c r="I8" s="746"/>
      <c r="J8" s="746"/>
      <c r="K8" s="746"/>
      <c r="L8" s="746"/>
      <c r="M8" s="746"/>
      <c r="N8" s="745"/>
      <c r="O8" s="217"/>
    </row>
    <row r="9" spans="1:15" s="44" customFormat="1" ht="27.75" customHeight="1">
      <c r="B9" s="722" t="s">
        <v>129</v>
      </c>
      <c r="C9" s="722"/>
      <c r="D9" s="722"/>
      <c r="E9" s="747" t="s">
        <v>130</v>
      </c>
      <c r="F9" s="747"/>
      <c r="G9" s="747"/>
      <c r="H9" s="747"/>
      <c r="I9" s="747"/>
      <c r="J9" s="747"/>
      <c r="K9" s="747"/>
      <c r="L9" s="747"/>
      <c r="M9" s="747"/>
      <c r="N9" s="745"/>
      <c r="O9" s="217"/>
    </row>
    <row r="10" spans="1:15" s="48" customFormat="1" ht="42" customHeight="1">
      <c r="B10" s="748" t="s">
        <v>131</v>
      </c>
      <c r="C10" s="748"/>
      <c r="D10" s="748"/>
      <c r="E10" s="748"/>
      <c r="F10" s="748"/>
      <c r="G10" s="748"/>
      <c r="H10" s="748"/>
      <c r="I10" s="748"/>
      <c r="J10" s="748"/>
      <c r="K10" s="748"/>
      <c r="L10" s="748"/>
      <c r="M10" s="748"/>
      <c r="N10" s="745"/>
      <c r="O10" s="217"/>
    </row>
    <row r="11" spans="1:15" s="44" customFormat="1" ht="18" customHeight="1" thickBot="1">
      <c r="B11" s="729" t="s">
        <v>132</v>
      </c>
      <c r="C11" s="729"/>
      <c r="D11" s="729"/>
      <c r="E11" s="729"/>
      <c r="F11" s="729"/>
      <c r="G11" s="729"/>
      <c r="H11" s="729"/>
      <c r="I11" s="729"/>
      <c r="J11" s="729"/>
      <c r="K11" s="729"/>
      <c r="L11" s="729"/>
      <c r="M11" s="729"/>
      <c r="N11" s="745"/>
      <c r="O11" s="217"/>
    </row>
    <row r="12" spans="1:15" s="44" customFormat="1" ht="34.5" customHeight="1">
      <c r="B12" s="55" t="s">
        <v>133</v>
      </c>
      <c r="C12" s="749" t="s">
        <v>134</v>
      </c>
      <c r="D12" s="750"/>
      <c r="E12" s="751"/>
      <c r="F12" s="733" t="s">
        <v>135</v>
      </c>
      <c r="G12" s="733"/>
      <c r="H12" s="733"/>
      <c r="I12" s="734" t="s">
        <v>136</v>
      </c>
      <c r="J12" s="735"/>
      <c r="K12" s="735"/>
      <c r="L12" s="735"/>
      <c r="M12" s="736"/>
      <c r="N12" s="745"/>
      <c r="O12" s="217"/>
    </row>
    <row r="13" spans="1:15" s="44" customFormat="1" ht="21.75" customHeight="1">
      <c r="B13" s="56"/>
      <c r="C13" s="737"/>
      <c r="D13" s="740"/>
      <c r="E13" s="741"/>
      <c r="F13" s="737"/>
      <c r="G13" s="740"/>
      <c r="H13" s="741"/>
      <c r="I13" s="737"/>
      <c r="J13" s="740"/>
      <c r="K13" s="740"/>
      <c r="L13" s="740"/>
      <c r="M13" s="742"/>
      <c r="N13" s="216"/>
      <c r="O13" s="216"/>
    </row>
    <row r="14" spans="1:15" s="44" customFormat="1" ht="21.75" customHeight="1">
      <c r="B14" s="56" t="s">
        <v>137</v>
      </c>
      <c r="C14" s="721" t="s">
        <v>138</v>
      </c>
      <c r="D14" s="722"/>
      <c r="E14" s="723"/>
      <c r="F14" s="721" t="s">
        <v>139</v>
      </c>
      <c r="G14" s="722"/>
      <c r="H14" s="723"/>
      <c r="I14" s="721" t="s">
        <v>140</v>
      </c>
      <c r="J14" s="722"/>
      <c r="K14" s="722"/>
      <c r="L14" s="722"/>
      <c r="M14" s="724"/>
      <c r="N14" s="216"/>
      <c r="O14" s="216"/>
    </row>
    <row r="15" spans="1:15" s="44" customFormat="1" ht="21.75" customHeight="1">
      <c r="B15" s="56" t="s">
        <v>141</v>
      </c>
      <c r="C15" s="721" t="s">
        <v>25</v>
      </c>
      <c r="D15" s="722"/>
      <c r="E15" s="723"/>
      <c r="F15" s="721" t="s">
        <v>142</v>
      </c>
      <c r="G15" s="722"/>
      <c r="H15" s="723"/>
      <c r="I15" s="721" t="s">
        <v>205</v>
      </c>
      <c r="J15" s="722"/>
      <c r="K15" s="722"/>
      <c r="L15" s="722"/>
      <c r="M15" s="724"/>
      <c r="N15" s="216"/>
      <c r="O15" s="216"/>
    </row>
    <row r="16" spans="1:15" s="44" customFormat="1" ht="21.75" customHeight="1">
      <c r="B16" s="56"/>
      <c r="C16" s="721"/>
      <c r="D16" s="722"/>
      <c r="E16" s="723"/>
      <c r="F16" s="721"/>
      <c r="G16" s="722"/>
      <c r="H16" s="723"/>
      <c r="I16" s="721"/>
      <c r="J16" s="722"/>
      <c r="K16" s="722"/>
      <c r="L16" s="722"/>
      <c r="M16" s="724"/>
      <c r="N16" s="216"/>
      <c r="O16" s="216"/>
    </row>
    <row r="17" spans="2:15" s="44" customFormat="1" ht="21.75" customHeight="1">
      <c r="B17" s="56"/>
      <c r="C17" s="721"/>
      <c r="D17" s="722"/>
      <c r="E17" s="723"/>
      <c r="F17" s="721"/>
      <c r="G17" s="722"/>
      <c r="H17" s="723"/>
      <c r="I17" s="721"/>
      <c r="J17" s="722"/>
      <c r="K17" s="722"/>
      <c r="L17" s="722"/>
      <c r="M17" s="724"/>
      <c r="N17" s="216"/>
      <c r="O17" s="216"/>
    </row>
    <row r="18" spans="2:15" s="44" customFormat="1" ht="21.75" customHeight="1" thickBot="1">
      <c r="B18" s="57"/>
      <c r="C18" s="743"/>
      <c r="D18" s="743"/>
      <c r="E18" s="743"/>
      <c r="F18" s="743"/>
      <c r="G18" s="743"/>
      <c r="H18" s="743"/>
      <c r="I18" s="743"/>
      <c r="J18" s="743"/>
      <c r="K18" s="743"/>
      <c r="L18" s="743"/>
      <c r="M18" s="744"/>
      <c r="N18" s="727"/>
      <c r="O18" s="216"/>
    </row>
    <row r="19" spans="2:15" s="44" customFormat="1" ht="51" customHeight="1">
      <c r="B19" s="728"/>
      <c r="C19" s="728"/>
      <c r="D19" s="728"/>
      <c r="E19" s="728"/>
      <c r="F19" s="728"/>
      <c r="G19" s="728"/>
      <c r="H19" s="728"/>
      <c r="I19" s="728"/>
      <c r="J19" s="728"/>
      <c r="K19" s="728"/>
      <c r="L19" s="728"/>
      <c r="M19" s="728"/>
      <c r="N19" s="727"/>
      <c r="O19" s="216"/>
    </row>
    <row r="20" spans="2:15" s="44" customFormat="1" ht="18" customHeight="1" thickBot="1">
      <c r="B20" s="729" t="s">
        <v>143</v>
      </c>
      <c r="C20" s="729"/>
      <c r="D20" s="729"/>
      <c r="E20" s="729"/>
      <c r="F20" s="729"/>
      <c r="G20" s="729"/>
      <c r="H20" s="729"/>
      <c r="I20" s="729"/>
      <c r="J20" s="729"/>
      <c r="K20" s="729"/>
      <c r="L20" s="729"/>
      <c r="M20" s="729"/>
      <c r="N20" s="727"/>
      <c r="O20" s="216"/>
    </row>
    <row r="21" spans="2:15" s="44" customFormat="1" ht="40.5" customHeight="1">
      <c r="B21" s="55" t="s">
        <v>133</v>
      </c>
      <c r="C21" s="730" t="s">
        <v>144</v>
      </c>
      <c r="D21" s="731"/>
      <c r="E21" s="732"/>
      <c r="F21" s="733" t="s">
        <v>135</v>
      </c>
      <c r="G21" s="733"/>
      <c r="H21" s="733"/>
      <c r="I21" s="734" t="s">
        <v>136</v>
      </c>
      <c r="J21" s="735"/>
      <c r="K21" s="735"/>
      <c r="L21" s="735"/>
      <c r="M21" s="736"/>
      <c r="N21" s="727"/>
      <c r="O21" s="216"/>
    </row>
    <row r="22" spans="2:15" s="44" customFormat="1" ht="21.75" customHeight="1">
      <c r="B22" s="56"/>
      <c r="C22" s="737"/>
      <c r="D22" s="738"/>
      <c r="E22" s="739"/>
      <c r="F22" s="737"/>
      <c r="G22" s="740"/>
      <c r="H22" s="741"/>
      <c r="I22" s="737"/>
      <c r="J22" s="740"/>
      <c r="K22" s="740"/>
      <c r="L22" s="740"/>
      <c r="M22" s="742"/>
      <c r="N22" s="727"/>
      <c r="O22" s="216"/>
    </row>
    <row r="23" spans="2:15" s="44" customFormat="1" ht="21.75" customHeight="1">
      <c r="B23" s="56" t="s">
        <v>145</v>
      </c>
      <c r="C23" s="721" t="s">
        <v>146</v>
      </c>
      <c r="D23" s="725"/>
      <c r="E23" s="726"/>
      <c r="F23" s="721" t="s">
        <v>147</v>
      </c>
      <c r="G23" s="722"/>
      <c r="H23" s="723"/>
      <c r="I23" s="721" t="s">
        <v>148</v>
      </c>
      <c r="J23" s="722"/>
      <c r="K23" s="722"/>
      <c r="L23" s="722"/>
      <c r="M23" s="724"/>
      <c r="N23" s="727"/>
      <c r="O23" s="216"/>
    </row>
    <row r="24" spans="2:15" s="44" customFormat="1" ht="21.75" customHeight="1">
      <c r="B24" s="56"/>
      <c r="C24" s="721"/>
      <c r="D24" s="725"/>
      <c r="E24" s="726"/>
      <c r="F24" s="721"/>
      <c r="G24" s="722"/>
      <c r="H24" s="723"/>
      <c r="I24" s="721"/>
      <c r="J24" s="722"/>
      <c r="K24" s="722"/>
      <c r="L24" s="722"/>
      <c r="M24" s="724"/>
      <c r="N24" s="727"/>
      <c r="O24" s="216"/>
    </row>
    <row r="25" spans="2:15" s="44" customFormat="1" ht="21.75" customHeight="1">
      <c r="B25" s="56"/>
      <c r="C25" s="721"/>
      <c r="D25" s="722"/>
      <c r="E25" s="723"/>
      <c r="F25" s="721"/>
      <c r="G25" s="722"/>
      <c r="H25" s="723"/>
      <c r="I25" s="721"/>
      <c r="J25" s="722"/>
      <c r="K25" s="722"/>
      <c r="L25" s="722"/>
      <c r="M25" s="724"/>
      <c r="N25" s="727"/>
      <c r="O25" s="216"/>
    </row>
    <row r="26" spans="2:15" s="44" customFormat="1" ht="21.75" customHeight="1">
      <c r="B26" s="56"/>
      <c r="C26" s="721"/>
      <c r="D26" s="722"/>
      <c r="E26" s="723"/>
      <c r="F26" s="721"/>
      <c r="G26" s="722"/>
      <c r="H26" s="723"/>
      <c r="I26" s="721"/>
      <c r="J26" s="722"/>
      <c r="K26" s="722"/>
      <c r="L26" s="722"/>
      <c r="M26" s="724"/>
      <c r="N26" s="727"/>
      <c r="O26" s="216"/>
    </row>
    <row r="27" spans="2:15" s="44" customFormat="1" ht="21.75" customHeight="1" thickBot="1">
      <c r="B27" s="57"/>
      <c r="C27" s="743"/>
      <c r="D27" s="743"/>
      <c r="E27" s="743"/>
      <c r="F27" s="743"/>
      <c r="G27" s="743"/>
      <c r="H27" s="743"/>
      <c r="I27" s="743"/>
      <c r="J27" s="743"/>
      <c r="K27" s="743"/>
      <c r="L27" s="743"/>
      <c r="M27" s="744"/>
      <c r="N27" s="727"/>
      <c r="O27" s="216"/>
    </row>
  </sheetData>
  <sheetProtection formatCells="0" formatColumns="0" formatRows="0" insertColumns="0" insertRows="0" selectLockedCells="1"/>
  <mergeCells count="59">
    <mergeCell ref="B1:E1"/>
    <mergeCell ref="F1:M1"/>
    <mergeCell ref="B2:M2"/>
    <mergeCell ref="B3:M3"/>
    <mergeCell ref="B4:M4"/>
    <mergeCell ref="N7:N12"/>
    <mergeCell ref="B8:M8"/>
    <mergeCell ref="B9:D9"/>
    <mergeCell ref="E9:M9"/>
    <mergeCell ref="B10:M10"/>
    <mergeCell ref="B11:M11"/>
    <mergeCell ref="C12:E12"/>
    <mergeCell ref="F12:H12"/>
    <mergeCell ref="I12:M12"/>
    <mergeCell ref="B5:E7"/>
    <mergeCell ref="G6:M6"/>
    <mergeCell ref="G7:L7"/>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N18:N27"/>
    <mergeCell ref="B19:M19"/>
    <mergeCell ref="B20:M20"/>
    <mergeCell ref="C21:E21"/>
    <mergeCell ref="F21:H21"/>
    <mergeCell ref="I21:M21"/>
    <mergeCell ref="C22:E22"/>
    <mergeCell ref="F22:H22"/>
    <mergeCell ref="I22:M22"/>
    <mergeCell ref="C23:E23"/>
    <mergeCell ref="C27:E27"/>
    <mergeCell ref="F27:H27"/>
    <mergeCell ref="I27:M27"/>
    <mergeCell ref="F24:H24"/>
    <mergeCell ref="I24:M24"/>
    <mergeCell ref="C26:E26"/>
    <mergeCell ref="F23:H23"/>
    <mergeCell ref="I23:M23"/>
    <mergeCell ref="C24:E24"/>
    <mergeCell ref="F26:H26"/>
    <mergeCell ref="I26:M26"/>
    <mergeCell ref="C25:E25"/>
    <mergeCell ref="F25:H25"/>
    <mergeCell ref="I25:M25"/>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3F06-AF57-4E8A-9EDC-BBA9B1536F9E}">
  <dimension ref="A1:R28"/>
  <sheetViews>
    <sheetView view="pageBreakPreview" zoomScale="60" zoomScaleNormal="85" workbookViewId="0">
      <selection activeCell="X13" sqref="X13"/>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c r="A1" s="280"/>
      <c r="B1" s="525"/>
      <c r="C1" s="525"/>
      <c r="D1" s="525"/>
      <c r="E1" s="525"/>
      <c r="F1" s="525"/>
      <c r="G1" s="525"/>
      <c r="H1" s="525"/>
      <c r="I1" s="525"/>
      <c r="J1" s="525"/>
      <c r="K1" s="525"/>
      <c r="L1" s="525"/>
      <c r="M1" s="525"/>
      <c r="N1" s="525"/>
      <c r="O1" s="525"/>
      <c r="P1" s="761"/>
      <c r="Q1" s="761"/>
      <c r="R1" s="279"/>
    </row>
    <row r="2" spans="1:18">
      <c r="A2" s="280"/>
      <c r="B2" s="278" t="s">
        <v>378</v>
      </c>
      <c r="C2" s="278"/>
      <c r="D2" s="278"/>
      <c r="E2" s="278"/>
      <c r="F2" s="278"/>
      <c r="G2" s="278"/>
      <c r="H2" s="278"/>
      <c r="I2" s="278"/>
      <c r="J2" s="278"/>
      <c r="K2" s="278"/>
      <c r="L2" s="278"/>
      <c r="M2" s="278"/>
      <c r="N2" s="278"/>
      <c r="O2" s="278"/>
      <c r="P2" s="281"/>
      <c r="Q2" s="281"/>
      <c r="R2" s="279"/>
    </row>
    <row r="3" spans="1:18" ht="21">
      <c r="B3" s="762" t="s">
        <v>358</v>
      </c>
      <c r="C3" s="762"/>
      <c r="D3" s="762"/>
      <c r="E3" s="762"/>
      <c r="F3" s="762"/>
      <c r="G3" s="762"/>
      <c r="H3" s="762"/>
      <c r="I3" s="762"/>
      <c r="J3" s="762"/>
      <c r="K3" s="762"/>
      <c r="L3" s="762"/>
      <c r="M3" s="763"/>
      <c r="N3" s="763"/>
      <c r="O3" s="763"/>
      <c r="P3" s="763"/>
      <c r="Q3" s="763"/>
      <c r="R3" s="282"/>
    </row>
    <row r="4" spans="1:18" ht="29.25" customHeight="1">
      <c r="B4" s="764" t="s">
        <v>359</v>
      </c>
      <c r="C4" s="765"/>
      <c r="D4" s="765"/>
      <c r="E4" s="766"/>
      <c r="F4" s="767" t="s" ph="1">
        <v>379</v>
      </c>
      <c r="G4" s="768" ph="1"/>
      <c r="H4" s="768" ph="1"/>
      <c r="I4" s="768" ph="1"/>
      <c r="J4" s="768" ph="1"/>
      <c r="K4" s="768" ph="1"/>
      <c r="L4" s="769" ph="1"/>
      <c r="M4" s="289" t="s">
        <v>360</v>
      </c>
      <c r="N4" s="283"/>
      <c r="O4" s="770" t="s">
        <v>357</v>
      </c>
      <c r="P4" s="768"/>
      <c r="Q4" s="771"/>
    </row>
    <row r="5" spans="1:18" ht="29.25" customHeight="1">
      <c r="B5" s="772" t="s">
        <v>361</v>
      </c>
      <c r="C5" s="773"/>
      <c r="D5" s="773"/>
      <c r="E5" s="774"/>
      <c r="F5" s="775" t="s">
        <v>362</v>
      </c>
      <c r="G5" s="776"/>
      <c r="H5" s="776"/>
      <c r="I5" s="776"/>
      <c r="J5" s="776"/>
      <c r="K5" s="776"/>
      <c r="L5" s="776"/>
      <c r="M5" s="776"/>
      <c r="N5" s="776"/>
      <c r="O5" s="776"/>
      <c r="P5" s="776"/>
      <c r="Q5" s="777"/>
    </row>
    <row r="6" spans="1:18" ht="29.25" customHeight="1">
      <c r="B6" s="778" t="s">
        <v>363</v>
      </c>
      <c r="C6" s="779"/>
      <c r="D6" s="779"/>
      <c r="E6" s="779"/>
      <c r="F6" s="781" t="s">
        <v>364</v>
      </c>
      <c r="G6" s="779"/>
      <c r="H6" s="779"/>
      <c r="I6" s="779"/>
      <c r="J6" s="779" t="s">
        <v>365</v>
      </c>
      <c r="K6" s="779"/>
      <c r="L6" s="779"/>
      <c r="M6" s="779" t="s">
        <v>366</v>
      </c>
      <c r="N6" s="779"/>
      <c r="O6" s="779"/>
      <c r="P6" s="779"/>
      <c r="Q6" s="782"/>
    </row>
    <row r="7" spans="1:18" ht="29.25" customHeight="1">
      <c r="B7" s="780"/>
      <c r="C7" s="779"/>
      <c r="D7" s="779"/>
      <c r="E7" s="779"/>
      <c r="F7" s="779"/>
      <c r="G7" s="779"/>
      <c r="H7" s="779"/>
      <c r="I7" s="779"/>
      <c r="J7" s="779"/>
      <c r="K7" s="779"/>
      <c r="L7" s="779"/>
      <c r="M7" s="779"/>
      <c r="N7" s="779"/>
      <c r="O7" s="779"/>
      <c r="P7" s="779"/>
      <c r="Q7" s="782"/>
    </row>
    <row r="8" spans="1:18" ht="29.25" customHeight="1">
      <c r="B8" s="783" t="s" ph="1">
        <v>380</v>
      </c>
      <c r="C8" s="784" ph="1"/>
      <c r="D8" s="784" ph="1"/>
      <c r="E8" s="785" ph="1"/>
      <c r="F8" s="781" t="s">
        <v>367</v>
      </c>
      <c r="G8" s="789"/>
      <c r="H8" s="789"/>
      <c r="I8" s="789"/>
      <c r="J8" s="790" t="s">
        <v>368</v>
      </c>
      <c r="K8" s="791"/>
      <c r="L8" s="792"/>
      <c r="M8" s="796" t="s">
        <v>369</v>
      </c>
      <c r="N8" s="789"/>
      <c r="O8" s="789"/>
      <c r="P8" s="789"/>
      <c r="Q8" s="797"/>
    </row>
    <row r="9" spans="1:18" ht="29.25" customHeight="1">
      <c r="B9" s="786" ph="1"/>
      <c r="C9" s="787" ph="1"/>
      <c r="D9" s="787" ph="1"/>
      <c r="E9" s="788" ph="1"/>
      <c r="F9" s="789"/>
      <c r="G9" s="789"/>
      <c r="H9" s="789"/>
      <c r="I9" s="789"/>
      <c r="J9" s="793"/>
      <c r="K9" s="794"/>
      <c r="L9" s="795"/>
      <c r="M9" s="789"/>
      <c r="N9" s="789"/>
      <c r="O9" s="789"/>
      <c r="P9" s="789"/>
      <c r="Q9" s="797"/>
    </row>
    <row r="10" spans="1:18" ht="29.25" customHeight="1">
      <c r="B10" s="783" t="s" ph="1">
        <v>381</v>
      </c>
      <c r="C10" s="784" ph="1"/>
      <c r="D10" s="784" ph="1"/>
      <c r="E10" s="785" ph="1"/>
      <c r="F10" s="781" t="s">
        <v>370</v>
      </c>
      <c r="G10" s="789"/>
      <c r="H10" s="789"/>
      <c r="I10" s="789"/>
      <c r="J10" s="790" t="s">
        <v>371</v>
      </c>
      <c r="K10" s="791"/>
      <c r="L10" s="792"/>
      <c r="M10" s="796" t="s">
        <v>372</v>
      </c>
      <c r="N10" s="789"/>
      <c r="O10" s="789"/>
      <c r="P10" s="789"/>
      <c r="Q10" s="797"/>
    </row>
    <row r="11" spans="1:18" ht="29.25" customHeight="1">
      <c r="B11" s="786" ph="1"/>
      <c r="C11" s="787" ph="1"/>
      <c r="D11" s="787" ph="1"/>
      <c r="E11" s="788" ph="1"/>
      <c r="F11" s="789"/>
      <c r="G11" s="789"/>
      <c r="H11" s="789"/>
      <c r="I11" s="789"/>
      <c r="J11" s="793"/>
      <c r="K11" s="794"/>
      <c r="L11" s="795"/>
      <c r="M11" s="789"/>
      <c r="N11" s="789"/>
      <c r="O11" s="789"/>
      <c r="P11" s="789"/>
      <c r="Q11" s="797"/>
    </row>
    <row r="12" spans="1:18" ht="29.25" customHeight="1">
      <c r="B12" s="798"/>
      <c r="C12" s="789"/>
      <c r="D12" s="789"/>
      <c r="E12" s="789"/>
      <c r="F12" s="800"/>
      <c r="G12" s="789"/>
      <c r="H12" s="789"/>
      <c r="I12" s="789"/>
      <c r="J12" s="801"/>
      <c r="K12" s="789"/>
      <c r="L12" s="789"/>
      <c r="M12" s="801"/>
      <c r="N12" s="789"/>
      <c r="O12" s="789"/>
      <c r="P12" s="789"/>
      <c r="Q12" s="797"/>
    </row>
    <row r="13" spans="1:18" ht="29.25" customHeight="1">
      <c r="B13" s="799"/>
      <c r="C13" s="789"/>
      <c r="D13" s="789"/>
      <c r="E13" s="789"/>
      <c r="F13" s="789"/>
      <c r="G13" s="789"/>
      <c r="H13" s="789"/>
      <c r="I13" s="789"/>
      <c r="J13" s="789"/>
      <c r="K13" s="789"/>
      <c r="L13" s="789"/>
      <c r="M13" s="789"/>
      <c r="N13" s="789"/>
      <c r="O13" s="789"/>
      <c r="P13" s="789"/>
      <c r="Q13" s="797"/>
    </row>
    <row r="14" spans="1:18" ht="29.25" customHeight="1">
      <c r="B14" s="798"/>
      <c r="C14" s="789"/>
      <c r="D14" s="789"/>
      <c r="E14" s="789"/>
      <c r="F14" s="800"/>
      <c r="G14" s="789"/>
      <c r="H14" s="789"/>
      <c r="I14" s="789"/>
      <c r="J14" s="801"/>
      <c r="K14" s="789"/>
      <c r="L14" s="789"/>
      <c r="M14" s="789"/>
      <c r="N14" s="789"/>
      <c r="O14" s="789"/>
      <c r="P14" s="789"/>
      <c r="Q14" s="797"/>
    </row>
    <row r="15" spans="1:18" ht="29.25" customHeight="1">
      <c r="B15" s="799"/>
      <c r="C15" s="789"/>
      <c r="D15" s="789"/>
      <c r="E15" s="789"/>
      <c r="F15" s="789"/>
      <c r="G15" s="789"/>
      <c r="H15" s="789"/>
      <c r="I15" s="789"/>
      <c r="J15" s="789"/>
      <c r="K15" s="789"/>
      <c r="L15" s="789"/>
      <c r="M15" s="789"/>
      <c r="N15" s="789"/>
      <c r="O15" s="789"/>
      <c r="P15" s="789"/>
      <c r="Q15" s="797"/>
    </row>
    <row r="16" spans="1:18" ht="29.25" customHeight="1">
      <c r="B16" s="798"/>
      <c r="C16" s="789"/>
      <c r="D16" s="789"/>
      <c r="E16" s="789"/>
      <c r="F16" s="800"/>
      <c r="G16" s="789"/>
      <c r="H16" s="789"/>
      <c r="I16" s="789"/>
      <c r="J16" s="801"/>
      <c r="K16" s="789"/>
      <c r="L16" s="789"/>
      <c r="M16" s="801"/>
      <c r="N16" s="789"/>
      <c r="O16" s="789"/>
      <c r="P16" s="789"/>
      <c r="Q16" s="797"/>
    </row>
    <row r="17" spans="2:17" ht="29.25" customHeight="1">
      <c r="B17" s="799"/>
      <c r="C17" s="789"/>
      <c r="D17" s="789"/>
      <c r="E17" s="789"/>
      <c r="F17" s="789"/>
      <c r="G17" s="789"/>
      <c r="H17" s="789"/>
      <c r="I17" s="789"/>
      <c r="J17" s="789"/>
      <c r="K17" s="789"/>
      <c r="L17" s="789"/>
      <c r="M17" s="789"/>
      <c r="N17" s="789"/>
      <c r="O17" s="789"/>
      <c r="P17" s="789"/>
      <c r="Q17" s="797"/>
    </row>
    <row r="18" spans="2:17" ht="29.25" customHeight="1">
      <c r="B18" s="798"/>
      <c r="C18" s="789"/>
      <c r="D18" s="789"/>
      <c r="E18" s="789"/>
      <c r="F18" s="800"/>
      <c r="G18" s="789"/>
      <c r="H18" s="789"/>
      <c r="I18" s="789"/>
      <c r="J18" s="801"/>
      <c r="K18" s="789"/>
      <c r="L18" s="789"/>
      <c r="M18" s="801"/>
      <c r="N18" s="789"/>
      <c r="O18" s="789"/>
      <c r="P18" s="789"/>
      <c r="Q18" s="797"/>
    </row>
    <row r="19" spans="2:17" ht="29.25" customHeight="1">
      <c r="B19" s="799"/>
      <c r="C19" s="789"/>
      <c r="D19" s="789"/>
      <c r="E19" s="789"/>
      <c r="F19" s="789"/>
      <c r="G19" s="789"/>
      <c r="H19" s="789"/>
      <c r="I19" s="789"/>
      <c r="J19" s="789"/>
      <c r="K19" s="789"/>
      <c r="L19" s="789"/>
      <c r="M19" s="789"/>
      <c r="N19" s="789"/>
      <c r="O19" s="789"/>
      <c r="P19" s="789"/>
      <c r="Q19" s="797"/>
    </row>
    <row r="20" spans="2:17" ht="29.25" customHeight="1">
      <c r="B20" s="798"/>
      <c r="C20" s="789"/>
      <c r="D20" s="789"/>
      <c r="E20" s="789"/>
      <c r="F20" s="800"/>
      <c r="G20" s="789"/>
      <c r="H20" s="789"/>
      <c r="I20" s="789"/>
      <c r="J20" s="801"/>
      <c r="K20" s="789"/>
      <c r="L20" s="789"/>
      <c r="M20" s="801"/>
      <c r="N20" s="789"/>
      <c r="O20" s="789"/>
      <c r="P20" s="789"/>
      <c r="Q20" s="797"/>
    </row>
    <row r="21" spans="2:17" ht="29.25" customHeight="1">
      <c r="B21" s="799"/>
      <c r="C21" s="789"/>
      <c r="D21" s="789"/>
      <c r="E21" s="789"/>
      <c r="F21" s="789"/>
      <c r="G21" s="789"/>
      <c r="H21" s="789"/>
      <c r="I21" s="789"/>
      <c r="J21" s="789"/>
      <c r="K21" s="789"/>
      <c r="L21" s="789"/>
      <c r="M21" s="789"/>
      <c r="N21" s="789"/>
      <c r="O21" s="789"/>
      <c r="P21" s="789"/>
      <c r="Q21" s="797"/>
    </row>
    <row r="22" spans="2:17" ht="29.25" customHeight="1">
      <c r="B22" s="806" t="s">
        <v>373</v>
      </c>
      <c r="C22" s="807"/>
      <c r="D22" s="807"/>
      <c r="E22" s="807"/>
      <c r="F22" s="807"/>
      <c r="G22" s="807"/>
      <c r="H22" s="807"/>
      <c r="I22" s="807"/>
      <c r="J22" s="807"/>
      <c r="K22" s="807"/>
      <c r="L22" s="807"/>
      <c r="M22" s="807"/>
      <c r="N22" s="807"/>
      <c r="O22" s="807"/>
      <c r="P22" s="807"/>
      <c r="Q22" s="808"/>
    </row>
    <row r="23" spans="2:17" ht="29.25" customHeight="1">
      <c r="B23" s="809" t="s">
        <v>215</v>
      </c>
      <c r="C23" s="810"/>
      <c r="D23" s="810"/>
      <c r="E23" s="810"/>
      <c r="F23" s="810"/>
      <c r="G23" s="290" t="s">
        <v>374</v>
      </c>
      <c r="H23" s="284" t="s">
        <v>123</v>
      </c>
      <c r="I23" s="290" t="s">
        <v>374</v>
      </c>
      <c r="J23" s="284" t="s">
        <v>124</v>
      </c>
      <c r="K23" s="290" t="s">
        <v>374</v>
      </c>
      <c r="L23" s="285" t="s">
        <v>125</v>
      </c>
      <c r="M23" s="285"/>
      <c r="N23" s="285"/>
      <c r="O23" s="285"/>
      <c r="P23" s="291" t="s">
        <v>377</v>
      </c>
      <c r="Q23" s="286"/>
    </row>
    <row r="24" spans="2:17" ht="29.25" customHeight="1" thickBot="1">
      <c r="B24" s="802" t="s">
        <v>375</v>
      </c>
      <c r="C24" s="803"/>
      <c r="D24" s="803"/>
      <c r="E24" s="803"/>
      <c r="F24" s="803"/>
      <c r="G24" s="803"/>
      <c r="H24" s="803"/>
      <c r="I24" s="803"/>
      <c r="J24" s="803"/>
      <c r="K24" s="803"/>
      <c r="L24" s="803"/>
      <c r="M24" s="803"/>
      <c r="N24" s="803"/>
      <c r="O24" s="803"/>
      <c r="P24" s="292" t="s">
        <v>376</v>
      </c>
      <c r="Q24" s="287"/>
    </row>
    <row r="26" spans="2:17">
      <c r="B26" s="804" t="s">
        <v>150</v>
      </c>
      <c r="C26" s="804"/>
      <c r="D26" s="804"/>
      <c r="E26" s="804"/>
      <c r="F26" s="804"/>
      <c r="G26" s="804"/>
      <c r="H26" s="804"/>
      <c r="I26" s="804"/>
      <c r="J26" s="804"/>
      <c r="K26" s="804"/>
      <c r="L26" s="34"/>
      <c r="M26" s="34"/>
      <c r="N26" s="34"/>
      <c r="O26" s="34"/>
      <c r="P26" s="34"/>
      <c r="Q26" s="34"/>
    </row>
    <row r="27" spans="2:17" ht="23.5" customHeight="1">
      <c r="B27" s="805" t="s">
        <v>356</v>
      </c>
      <c r="C27" s="805"/>
      <c r="D27" s="805"/>
      <c r="E27" s="805"/>
      <c r="F27" s="805"/>
      <c r="G27" s="805"/>
      <c r="H27" s="805"/>
      <c r="I27" s="805"/>
      <c r="J27" s="805"/>
      <c r="K27" s="805"/>
      <c r="L27" s="805"/>
      <c r="M27" s="805"/>
      <c r="N27" s="805"/>
      <c r="O27" s="805"/>
      <c r="P27" s="805"/>
      <c r="Q27" s="805"/>
    </row>
    <row r="28" spans="2:17">
      <c r="B28" s="288"/>
      <c r="C28" s="288"/>
      <c r="D28" s="288"/>
      <c r="E28" s="288"/>
      <c r="F28" s="288"/>
      <c r="G28" s="288"/>
      <c r="H28" s="288"/>
      <c r="I28" s="288"/>
      <c r="J28" s="288"/>
      <c r="K28" s="288"/>
      <c r="L28" s="288"/>
      <c r="M28" s="288"/>
      <c r="N28" s="288"/>
      <c r="O28" s="288"/>
      <c r="P28" s="288"/>
      <c r="Q28" s="288"/>
    </row>
  </sheetData>
  <sheetProtection formatCells="0" insertRows="0" selectLockedCells="1"/>
  <mergeCells count="45">
    <mergeCell ref="B24:O24"/>
    <mergeCell ref="B26:K26"/>
    <mergeCell ref="B27:Q27"/>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0"/>
  <printOptions horizontalCentered="1" verticalCentered="1"/>
  <pageMargins left="0.78740157480314965" right="0.78740157480314965" top="0.6692913385826772" bottom="0.43307086614173229" header="0.51181102362204722" footer="0.19685039370078741"/>
  <pageSetup paperSize="9" scale="75"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vt:lpstr>
      <vt:lpstr>第二面</vt:lpstr>
      <vt:lpstr>別紙 </vt:lpstr>
      <vt:lpstr>定款</vt:lpstr>
      <vt:lpstr>営業経歴書</vt:lpstr>
      <vt:lpstr>測量実施金額</vt:lpstr>
      <vt:lpstr>財務事項一覧表</vt:lpstr>
      <vt:lpstr>完成測量原価報告書 </vt:lpstr>
      <vt:lpstr>自社の決算書（貸借対照表・損益計算書）</vt:lpstr>
      <vt:lpstr>納税証明書</vt:lpstr>
      <vt:lpstr>使用人数</vt:lpstr>
      <vt:lpstr>添付書類（ヘ）誓約書</vt:lpstr>
      <vt:lpstr>添付書類（ト）誓約書</vt:lpstr>
      <vt:lpstr>役員等一覧表</vt:lpstr>
      <vt:lpstr>営業経歴書!Print_Area</vt:lpstr>
      <vt:lpstr>'完成測量原価報告書 '!Print_Area</vt:lpstr>
      <vt:lpstr>財務事項一覧表!Print_Area</vt:lpstr>
      <vt:lpstr>使用人数!Print_Area</vt:lpstr>
      <vt:lpstr>'自社の決算書（貸借対照表・損益計算書）'!Print_Area</vt:lpstr>
      <vt:lpstr>測量実施金額!Print_Area</vt:lpstr>
      <vt:lpstr>第一面!Print_Area</vt:lpstr>
      <vt:lpstr>第二面!Print_Area</vt:lpstr>
      <vt:lpstr>定款!Print_Area</vt:lpstr>
      <vt:lpstr>'添付書類（ト）誓約書'!Print_Area</vt:lpstr>
      <vt:lpstr>'添付書類（ヘ）誓約書'!Print_Area</vt:lpstr>
      <vt:lpstr>納税証明書!Print_Area</vt:lpstr>
      <vt:lpstr>'別紙 '!Print_Area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