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測量\記載例\"/>
    </mc:Choice>
  </mc:AlternateContent>
  <xr:revisionPtr revIDLastSave="0" documentId="13_ncr:1_{AE8931A4-12C1-4634-8EAD-1AB63CA2F06D}" xr6:coauthVersionLast="47" xr6:coauthVersionMax="47" xr10:uidLastSave="{00000000-0000-0000-0000-000000000000}"/>
  <bookViews>
    <workbookView xWindow="28680" yWindow="-8760" windowWidth="29040" windowHeight="15720" xr2:uid="{00000000-000D-0000-FFFF-FFFF00000000}"/>
  </bookViews>
  <sheets>
    <sheet name="財務に関する報告書（表紙）" sheetId="41" r:id="rId1"/>
    <sheet name="営業経歴書" sheetId="42" r:id="rId2"/>
    <sheet name="貸借対照表（個人）" sheetId="33" r:id="rId3"/>
    <sheet name="損益計算書（個人）" sheetId="34" r:id="rId4"/>
    <sheet name="人数変更した場合のみ　 使用人数" sheetId="36" r:id="rId5"/>
    <sheet name="納税証明書" sheetId="40" r:id="rId6"/>
  </sheets>
  <definedNames>
    <definedName name="_xlnm._FilterDatabase" localSheetId="0" hidden="1">'財務に関する報告書（表紙）'!$C$9:$P$14</definedName>
    <definedName name="_xlnm.Print_Area" localSheetId="1">営業経歴書!$A$1:$AA$36</definedName>
    <definedName name="_xlnm.Print_Area" localSheetId="0">'財務に関する報告書（表紙）'!$A$1:$AS$60</definedName>
    <definedName name="_xlnm.Print_Area" localSheetId="4">'人数変更した場合のみ　 使用人数'!$A$1:$L$28</definedName>
    <definedName name="_xlnm.Print_Area" localSheetId="3">'損益計算書（個人）'!$A$1:$Z$72</definedName>
    <definedName name="_xlnm.Print_Area" localSheetId="2">'貸借対照表（個人）'!$A$1:$X$74</definedName>
    <definedName name="_xlnm.Print_Area" localSheetId="5">納税証明書!$A$1:$F$32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34" l="1"/>
  <c r="P5" i="34"/>
  <c r="N5" i="34"/>
  <c r="M5" i="34"/>
  <c r="R4" i="34"/>
  <c r="P4" i="34"/>
  <c r="N4" i="34"/>
  <c r="M4" i="34"/>
  <c r="P6" i="33"/>
  <c r="Q7" i="34" s="1"/>
  <c r="P4" i="33"/>
  <c r="N4" i="33"/>
  <c r="AC4" i="33" s="1"/>
  <c r="Y4" i="33" s="1"/>
  <c r="L4" i="33"/>
  <c r="J4" i="33"/>
  <c r="G13" i="42"/>
  <c r="G12" i="42"/>
  <c r="G11" i="42"/>
  <c r="G10" i="42"/>
  <c r="G9" i="42"/>
  <c r="W39" i="41"/>
  <c r="T53" i="33"/>
  <c r="H6" i="36"/>
  <c r="K6" i="36"/>
  <c r="H7" i="36"/>
  <c r="K7" i="36" s="1"/>
  <c r="D26" i="36"/>
  <c r="P26" i="36" s="1"/>
  <c r="M25" i="36" s="1"/>
  <c r="N1" i="36" s="1"/>
  <c r="J25" i="36"/>
  <c r="G26" i="36"/>
  <c r="P29" i="36"/>
  <c r="J15" i="36"/>
  <c r="J26" i="36" s="1"/>
  <c r="J16" i="36"/>
  <c r="J17" i="36"/>
  <c r="J18" i="36"/>
  <c r="J19" i="36"/>
  <c r="J20" i="36"/>
  <c r="J21" i="36"/>
  <c r="J22" i="36"/>
  <c r="J23" i="36"/>
  <c r="J24" i="36"/>
  <c r="J14" i="36"/>
  <c r="AE5" i="34"/>
  <c r="AA5" i="34"/>
  <c r="AE4" i="34"/>
  <c r="AA4" i="34" s="1"/>
  <c r="AC15" i="34"/>
  <c r="AD15" i="34"/>
  <c r="Y56" i="33"/>
  <c r="AA41" i="33"/>
  <c r="AB41" i="33"/>
  <c r="N29" i="36"/>
  <c r="M26" i="36" s="1"/>
  <c r="N26" i="36"/>
  <c r="AC58" i="34"/>
  <c r="AC10" i="34"/>
  <c r="AD10" i="34"/>
  <c r="AC55" i="34"/>
  <c r="AD55" i="34" s="1"/>
  <c r="AC52" i="34"/>
  <c r="AD52" i="34"/>
  <c r="AC49" i="34"/>
  <c r="AD49" i="34" s="1"/>
  <c r="AC46" i="34"/>
  <c r="AD46" i="34"/>
  <c r="AC21" i="34"/>
  <c r="AD21" i="34" s="1"/>
  <c r="AC18" i="34"/>
  <c r="AA51" i="33"/>
  <c r="Y52" i="33" s="1"/>
  <c r="AA54" i="33"/>
  <c r="AC17" i="33"/>
  <c r="AA28" i="33"/>
  <c r="AB28" i="33" s="1"/>
  <c r="AA47" i="33"/>
  <c r="AB47" i="33"/>
  <c r="AA44" i="33"/>
  <c r="AB44" i="33" s="1"/>
  <c r="AE58" i="34"/>
  <c r="V56" i="34"/>
  <c r="AD58" i="34" s="1"/>
  <c r="AE55" i="34"/>
  <c r="AE52" i="34"/>
  <c r="AA51" i="34"/>
  <c r="AE49" i="34"/>
  <c r="AE46" i="34"/>
  <c r="AA47" i="34"/>
  <c r="AE21" i="34"/>
  <c r="AA20" i="34" s="1"/>
  <c r="AE18" i="34"/>
  <c r="AA17" i="34"/>
  <c r="AD18" i="34"/>
  <c r="AE15" i="34"/>
  <c r="AA16" i="34"/>
  <c r="AE10" i="34"/>
  <c r="AA10" i="34"/>
  <c r="AC54" i="33"/>
  <c r="AC51" i="33"/>
  <c r="AC47" i="33"/>
  <c r="Y46" i="33" s="1"/>
  <c r="AC44" i="33"/>
  <c r="Y45" i="33" s="1"/>
  <c r="AC41" i="33"/>
  <c r="Y41" i="33" s="1"/>
  <c r="AC28" i="33"/>
  <c r="Y27" i="33"/>
  <c r="AC25" i="33"/>
  <c r="AA25" i="33"/>
  <c r="AA17" i="33"/>
  <c r="AB17" i="33"/>
  <c r="AA55" i="34"/>
  <c r="AA48" i="34"/>
  <c r="Y17" i="33"/>
  <c r="Y53" i="33"/>
  <c r="AB54" i="33"/>
  <c r="Y26" i="33"/>
  <c r="AB25" i="33"/>
  <c r="AA56" i="34" l="1"/>
  <c r="AB51"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　</author>
  </authors>
  <commentList>
    <comment ref="AC2" authorId="0" shapeId="0" xr:uid="{00000000-0006-0000-0000-000001000000}">
      <text>
        <r>
          <rPr>
            <sz val="10"/>
            <color indexed="81"/>
            <rFont val="MS P ゴシック"/>
            <family val="3"/>
            <charset val="128"/>
          </rPr>
          <t xml:space="preserve">  発送日（ポスト投函日）現在の日付を記入ください。</t>
        </r>
      </text>
    </comment>
    <comment ref="R5" authorId="0" shapeId="0" xr:uid="{00000000-0006-0000-0000-000002000000}">
      <text>
        <r>
          <rPr>
            <sz val="10"/>
            <color indexed="81"/>
            <rFont val="MS P ゴシック"/>
            <family val="3"/>
            <charset val="128"/>
          </rPr>
          <t>・「第１項」選択
　使用人数、営業所ごとの測量士・測　　　
　量士補の数を変更しない場合。
・「第１項・第２項」選択
　使用人数、営業所ごとの測量士・測
　量士補の数を変更する場合。</t>
        </r>
      </text>
    </comment>
    <comment ref="AD9" authorId="0" shapeId="0" xr:uid="{00000000-0006-0000-0000-000003000000}">
      <text>
        <r>
          <rPr>
            <sz val="10"/>
            <color indexed="81"/>
            <rFont val="MS P ゴシック"/>
            <family val="3"/>
            <charset val="128"/>
          </rPr>
          <t>　創業から何回目の決算期かを記載ください。</t>
        </r>
      </text>
    </comment>
    <comment ref="AB28" authorId="0" shapeId="0" xr:uid="{00000000-0006-0000-0000-000004000000}">
      <text>
        <r>
          <rPr>
            <sz val="10"/>
            <color indexed="10"/>
            <rFont val="MS P ゴシック"/>
            <family val="3"/>
            <charset val="128"/>
          </rPr>
          <t>　</t>
        </r>
        <r>
          <rPr>
            <sz val="10"/>
            <color indexed="81"/>
            <rFont val="MS P ゴシック"/>
            <family val="3"/>
            <charset val="128"/>
          </rPr>
          <t>本店を測量業登録している場合は、本店の所在する都道府県も記載ください。同一都道府県に複数営業所が所在する場合も、都道府県は重複しないように記載ください。</t>
        </r>
      </text>
    </comment>
    <comment ref="AE43" authorId="0" shapeId="0" xr:uid="{00000000-0006-0000-0000-000005000000}">
      <text>
        <r>
          <rPr>
            <sz val="10"/>
            <color indexed="81"/>
            <rFont val="MS P ゴシック"/>
            <family val="3"/>
            <charset val="128"/>
          </rPr>
          <t>　現在（最新）の登録番号・登録年月日を記載ください。
　ご不明の場合、国土交通省ホームページでご確認いただけます。（http://www.mlit.go.jp/totikensangyo/const/totikensangyo_const_tk2_000059.html）</t>
        </r>
      </text>
    </comment>
    <comment ref="L49" authorId="0" shapeId="0" xr:uid="{00000000-0006-0000-0000-000006000000}">
      <text>
        <r>
          <rPr>
            <sz val="10"/>
            <color indexed="81"/>
            <rFont val="MS P ゴシック"/>
            <family val="3"/>
            <charset val="128"/>
          </rPr>
          <t>　問い合わせを行う場合がありますので、必ず記載ください。
　また、一般の方の閲覧に供しますので、個人の携帯電話番号の記入はご注意ください。</t>
        </r>
      </text>
    </comment>
    <comment ref="L52" authorId="1" shapeId="0" xr:uid="{CB668113-9170-4370-91ED-DD87C5ED7EDF}">
      <text>
        <r>
          <rPr>
            <b/>
            <sz val="9"/>
            <color indexed="81"/>
            <rFont val="MS P ゴシック"/>
            <family val="3"/>
            <charset val="128"/>
          </rPr>
          <t>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4" authorId="0" shapeId="0" xr:uid="{00000000-0006-0000-0100-000002000000}">
      <text>
        <r>
          <rPr>
            <sz val="9"/>
            <color indexed="81"/>
            <rFont val="MS P ゴシック"/>
            <family val="3"/>
            <charset val="128"/>
          </rPr>
          <t>　注文者の名称を記載ください。
　下請測量は、下請契約の相手方である元請者を記載ください｡</t>
        </r>
      </text>
    </comment>
    <comment ref="D4" authorId="0" shapeId="0" xr:uid="{00000000-0006-0000-0100-000003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4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5000000}">
      <text>
        <r>
          <rPr>
            <sz val="9"/>
            <color indexed="81"/>
            <rFont val="MS P ゴシック"/>
            <family val="3"/>
            <charset val="128"/>
          </rPr>
          <t>　請負代金の額は千円単位で消費税込の金額を記載ください。</t>
        </r>
      </text>
    </comment>
    <comment ref="L4" authorId="0" shapeId="0" xr:uid="{00000000-0006-0000-0100-000006000000}">
      <text>
        <r>
          <rPr>
            <b/>
            <sz val="9"/>
            <color indexed="81"/>
            <rFont val="MS P ゴシック"/>
            <family val="3"/>
            <charset val="128"/>
          </rPr>
          <t>　</t>
        </r>
        <r>
          <rPr>
            <sz val="9"/>
            <color indexed="81"/>
            <rFont val="MS P ゴシック"/>
            <family val="3"/>
            <charset val="128"/>
          </rPr>
          <t>提出日直前事業年度に完成したものを記載ください。</t>
        </r>
      </text>
    </comment>
    <comment ref="B6" authorId="0" shapeId="0" xr:uid="{00000000-0006-0000-0100-000007000000}">
      <text>
        <r>
          <rPr>
            <sz val="9"/>
            <color indexed="81"/>
            <rFont val="MS P ゴシック"/>
            <family val="3"/>
            <charset val="128"/>
          </rPr>
          <t>　測量法に規定する測量業の実績がない場合は「測量の実績がないため記載できない」と記載ください。</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200-000001000000}">
      <text>
        <r>
          <rPr>
            <sz val="9"/>
            <color indexed="81"/>
            <rFont val="MS P ゴシック"/>
            <family val="3"/>
            <charset val="128"/>
          </rPr>
          <t xml:space="preserve">　各科目及び科目の合計の欄には決算書から統一的に端数処理（切り捨て又は四捨五入）した金額を直接転記ください。
</t>
        </r>
        <r>
          <rPr>
            <sz val="9"/>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T27" authorId="0" shapeId="0" xr:uid="{00000000-0006-0000-0200-000002000000}">
      <text>
        <r>
          <rPr>
            <b/>
            <sz val="9"/>
            <color indexed="81"/>
            <rFont val="MS P ゴシック"/>
            <family val="3"/>
            <charset val="128"/>
          </rPr>
          <t xml:space="preserve"> </t>
        </r>
        <r>
          <rPr>
            <sz val="9"/>
            <color indexed="81"/>
            <rFont val="MS P ゴシック"/>
            <family val="3"/>
            <charset val="128"/>
          </rPr>
          <t>純資産の部（負債・純資産合計）の額と一致します。</t>
        </r>
      </text>
    </comment>
    <comment ref="T48" authorId="0" shapeId="0" xr:uid="{00000000-0006-0000-0200-000003000000}">
      <text>
        <r>
          <rPr>
            <sz val="9"/>
            <color indexed="81"/>
            <rFont val="MS P ゴシック"/>
            <family val="3"/>
            <charset val="128"/>
          </rPr>
          <t>　前事業年度における「貸借対照表」の「純資産合計」と一致します。</t>
        </r>
      </text>
    </comment>
    <comment ref="T51" authorId="0" shapeId="0" xr:uid="{00000000-0006-0000-0200-000004000000}">
      <text>
        <r>
          <rPr>
            <sz val="9"/>
            <color indexed="81"/>
            <rFont val="MS P ゴシック"/>
            <family val="3"/>
            <charset val="128"/>
          </rPr>
          <t>　「損益計算書」の事業主利益（事業主損失）の額と一致します。</t>
        </r>
      </text>
    </comment>
    <comment ref="T53" authorId="0" shapeId="0" xr:uid="{00000000-0006-0000-0200-000005000000}">
      <text>
        <r>
          <rPr>
            <b/>
            <sz val="9"/>
            <color indexed="81"/>
            <rFont val="MS P ゴシック"/>
            <family val="3"/>
            <charset val="128"/>
          </rPr>
          <t xml:space="preserve"> </t>
        </r>
        <r>
          <rPr>
            <sz val="9"/>
            <color indexed="81"/>
            <rFont val="MS P ゴシック"/>
            <family val="3"/>
            <charset val="128"/>
          </rPr>
          <t>資産の部（資産合計）の額と一致します。</t>
        </r>
      </text>
    </comment>
    <comment ref="T56" authorId="0" shapeId="0" xr:uid="{00000000-0006-0000-0200-000006000000}">
      <text>
        <r>
          <rPr>
            <sz val="9"/>
            <color indexed="81"/>
            <rFont val="MS P ゴシック"/>
            <family val="3"/>
            <charset val="128"/>
          </rPr>
          <t>「税込方式」又は「税抜方式」を記載ください。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300-000001000000}">
      <text>
        <r>
          <rPr>
            <sz val="9"/>
            <color indexed="81"/>
            <rFont val="MS P ゴシック"/>
            <family val="3"/>
            <charset val="128"/>
          </rPr>
          <t xml:space="preserve">　各科目及び科目の合計の欄には決算書から統一的に端数処理（切り捨て又は四捨五入）した金額を直接転記ください。
</t>
        </r>
        <r>
          <rPr>
            <sz val="9"/>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Q9" authorId="0" shapeId="0" xr:uid="{00000000-0006-0000-0300-000002000000}">
      <text>
        <r>
          <rPr>
            <sz val="9"/>
            <color indexed="81"/>
            <rFont val="MS P ゴシック"/>
            <family val="3"/>
            <charset val="128"/>
          </rPr>
          <t>　当該決算年度の測量法に規定する測量業（完了）の売上額のみを記載ください。</t>
        </r>
      </text>
    </comment>
    <comment ref="Q10" authorId="0" shapeId="0" xr:uid="{00000000-0006-0000-0300-000003000000}">
      <text>
        <r>
          <rPr>
            <sz val="9"/>
            <color indexed="81"/>
            <rFont val="MS P ゴシック"/>
            <family val="3"/>
            <charset val="128"/>
          </rPr>
          <t>　当該決算年度の測量法に規定する測量以外の売上額を記載ください。
　測量法施行令第１条（局地的測量又は高度の精度を必要としない測量の範囲）に該当する測量の売上額については、測量法に規定する測量業以外の売上となりますので、兼業事業売上高として計上してください。</t>
        </r>
      </text>
    </comment>
    <comment ref="H12" authorId="0" shapeId="0" xr:uid="{00000000-0006-0000-0300-000004000000}">
      <text>
        <r>
          <rPr>
            <sz val="9"/>
            <color indexed="81"/>
            <rFont val="MS P ゴシック"/>
            <family val="3"/>
            <charset val="128"/>
          </rPr>
          <t>　当該決算年度の測量法に規定する測量業（完了）の売上原価を記載ください。</t>
        </r>
      </text>
    </comment>
    <comment ref="Q17" authorId="0" shapeId="0" xr:uid="{00000000-0006-0000-0300-000005000000}">
      <text>
        <r>
          <rPr>
            <sz val="9"/>
            <color indexed="81"/>
            <rFont val="MS P ゴシック"/>
            <family val="3"/>
            <charset val="128"/>
          </rPr>
          <t>　当該決算年度の測量法に規定する測量以外の売上原価を記載ください。
　測量法施行令第１条（局地的測量又は高度の精度を必要としない測量の範囲）に該当する測量の売上原価は、兼業事業売上原価に記載ください。</t>
        </r>
      </text>
    </comment>
    <comment ref="L18" authorId="0" shapeId="0" xr:uid="{00000000-0006-0000-0300-000006000000}">
      <text>
        <r>
          <rPr>
            <sz val="9"/>
            <color indexed="81"/>
            <rFont val="MS P ゴシック"/>
            <family val="3"/>
            <charset val="128"/>
          </rPr>
          <t>　損失の場合は、科目を修正せず、数字の前に△を記載ください。※以下の科目も同様です。</t>
        </r>
      </text>
    </comment>
    <comment ref="D22" authorId="0" shapeId="0" xr:uid="{00000000-0006-0000-0300-000007000000}">
      <text>
        <r>
          <rPr>
            <sz val="9"/>
            <color indexed="81"/>
            <rFont val="MS P ゴシック"/>
            <family val="3"/>
            <charset val="128"/>
          </rPr>
          <t>　様式に定めのない科目がある場合、見え消しで記載ください。※以降同様です。</t>
        </r>
      </text>
    </comment>
    <comment ref="V47" authorId="0" shapeId="0" xr:uid="{00000000-0006-0000-0300-000008000000}">
      <text>
        <r>
          <rPr>
            <sz val="9"/>
            <color indexed="81"/>
            <rFont val="MS P ゴシック"/>
            <family val="3"/>
            <charset val="128"/>
          </rPr>
          <t>　決算書等に記載された数字を端数処理して転記ください。各科目を足し合わせた結果を記載しないでください。</t>
        </r>
      </text>
    </comment>
    <comment ref="V56" authorId="0" shapeId="0" xr:uid="{00000000-0006-0000-0300-000009000000}">
      <text>
        <r>
          <rPr>
            <sz val="9"/>
            <color indexed="81"/>
            <rFont val="MS P ゴシック"/>
            <family val="3"/>
            <charset val="128"/>
          </rPr>
          <t>　貸借対照表の純資産の部の事業主利益（事業主損失）の額と一致します。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400-000001000000}">
      <text>
        <r>
          <rPr>
            <sz val="9"/>
            <color indexed="81"/>
            <rFont val="MS P ゴシック"/>
            <family val="3"/>
            <charset val="128"/>
          </rPr>
          <t>　新規登録申請、更新登録申請又は前年度の財務報告に添付された内容と変更があった場合のみ作成が必要です。
　変更がない場合は、作成の必要はありません。</t>
        </r>
      </text>
    </comment>
    <comment ref="C4" authorId="0" shapeId="0" xr:uid="{00000000-0006-0000-0400-000002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400-000003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400-000004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提出する財務諸表に対応する事業年度分にかかる税務署発行の申告所得税の納税証明書その１（国税分、納付済額が０円でも添付のこと）を添付ください。</t>
        </r>
      </text>
    </comment>
  </commentList>
</comments>
</file>

<file path=xl/sharedStrings.xml><?xml version="1.0" encoding="utf-8"?>
<sst xmlns="http://schemas.openxmlformats.org/spreadsheetml/2006/main" count="367" uniqueCount="277">
  <si>
    <t>記載要領</t>
    <rPh sb="0" eb="2">
      <t>キサイ</t>
    </rPh>
    <rPh sb="2" eb="4">
      <t>ヨウリョウ</t>
    </rPh>
    <phoneticPr fontId="20"/>
  </si>
  <si>
    <t>計</t>
    <rPh sb="0" eb="1">
      <t>ケイ</t>
    </rPh>
    <phoneticPr fontId="20"/>
  </si>
  <si>
    <t>営　業　経　歴　書</t>
    <rPh sb="0" eb="1">
      <t>エイ</t>
    </rPh>
    <rPh sb="2" eb="3">
      <t>ギョウ</t>
    </rPh>
    <rPh sb="4" eb="5">
      <t>キョウ</t>
    </rPh>
    <rPh sb="6" eb="7">
      <t>レキ</t>
    </rPh>
    <rPh sb="8" eb="9">
      <t>ショ</t>
    </rPh>
    <phoneticPr fontId="20"/>
  </si>
  <si>
    <t>注 文 者 名</t>
    <rPh sb="0" eb="1">
      <t>チュウ</t>
    </rPh>
    <rPh sb="2" eb="3">
      <t>ブン</t>
    </rPh>
    <rPh sb="4" eb="5">
      <t>シャ</t>
    </rPh>
    <rPh sb="6" eb="7">
      <t>メイ</t>
    </rPh>
    <phoneticPr fontId="20"/>
  </si>
  <si>
    <t>測 量 名</t>
    <rPh sb="0" eb="1">
      <t>ハカリ</t>
    </rPh>
    <rPh sb="2" eb="3">
      <t>リョウ</t>
    </rPh>
    <rPh sb="4" eb="5">
      <t>メイ</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</si>
  <si>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</si>
  <si>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</si>
  <si>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</si>
  <si>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</si>
  <si>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営　　　業　　　の　　　沿　　　革</t>
    <rPh sb="0" eb="1">
      <t>エイ</t>
    </rPh>
    <rPh sb="4" eb="5">
      <t>ギョウ</t>
    </rPh>
    <rPh sb="12" eb="13">
      <t>エン</t>
    </rPh>
    <rPh sb="16" eb="17">
      <t>カワ</t>
    </rPh>
    <phoneticPr fontId="20"/>
  </si>
  <si>
    <t>創　　業</t>
    <rPh sb="0" eb="1">
      <t>キズ</t>
    </rPh>
    <rPh sb="3" eb="4">
      <t>ギョウ</t>
    </rPh>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</si>
  <si>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</si>
  <si>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</si>
  <si>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</si>
  <si>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</si>
  <si>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</si>
  <si>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</si>
  <si>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出資の変更を記載すること。</t>
    <rPh sb="2" eb="4">
      <t>シュッシ</t>
    </rPh>
    <rPh sb="5" eb="7">
      <t>ヘンコウ</t>
    </rPh>
    <rPh sb="8" eb="10">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</si>
  <si>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</si>
  <si>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第</t>
    <rPh sb="0" eb="1">
      <t>ダイ</t>
    </rPh>
    <phoneticPr fontId="20"/>
  </si>
  <si>
    <t>期</t>
    <rPh sb="0" eb="1">
      <t>キ</t>
    </rPh>
    <phoneticPr fontId="20"/>
  </si>
  <si>
    <t>千円</t>
    <rPh sb="0" eb="2">
      <t>センエン</t>
    </rPh>
    <phoneticPr fontId="20"/>
  </si>
  <si>
    <t>自</t>
    <rPh sb="0" eb="1">
      <t>ジ</t>
    </rPh>
    <phoneticPr fontId="20"/>
  </si>
  <si>
    <t>至</t>
    <rPh sb="0" eb="1">
      <t>イタ</t>
    </rPh>
    <phoneticPr fontId="20"/>
  </si>
  <si>
    <t>月</t>
    <rPh sb="0" eb="1">
      <t>ガツ</t>
    </rPh>
    <phoneticPr fontId="20"/>
  </si>
  <si>
    <t>日現在</t>
    <rPh sb="0" eb="1">
      <t>ニチ</t>
    </rPh>
    <rPh sb="1" eb="3">
      <t>ゲンザイ</t>
    </rPh>
    <phoneticPr fontId="20"/>
  </si>
  <si>
    <t>資　　産　　の　　部</t>
    <rPh sb="0" eb="1">
      <t>シ</t>
    </rPh>
    <rPh sb="3" eb="4">
      <t>サン</t>
    </rPh>
    <rPh sb="9" eb="10">
      <t>ブ</t>
    </rPh>
    <phoneticPr fontId="20"/>
  </si>
  <si>
    <t>Ⅰ 流　動　資　産</t>
    <rPh sb="2" eb="3">
      <t>リュウ</t>
    </rPh>
    <rPh sb="4" eb="5">
      <t>ドウ</t>
    </rPh>
    <rPh sb="6" eb="7">
      <t>シ</t>
    </rPh>
    <rPh sb="8" eb="9">
      <t>サン</t>
    </rPh>
    <phoneticPr fontId="20"/>
  </si>
  <si>
    <t>△</t>
    <phoneticPr fontId="20"/>
  </si>
  <si>
    <t>Ⅱ 固　定　資　産</t>
    <phoneticPr fontId="20"/>
  </si>
  <si>
    <t>負　　債　　の　　部</t>
    <rPh sb="0" eb="1">
      <t>フ</t>
    </rPh>
    <rPh sb="3" eb="4">
      <t>サイ</t>
    </rPh>
    <rPh sb="9" eb="10">
      <t>ブ</t>
    </rPh>
    <phoneticPr fontId="20"/>
  </si>
  <si>
    <t>Ⅰ 流　動　負　債</t>
    <phoneticPr fontId="20"/>
  </si>
  <si>
    <t>Ⅱ 固　定　負　債</t>
    <phoneticPr fontId="20"/>
  </si>
  <si>
    <t>純　資　産　の　部</t>
    <rPh sb="0" eb="1">
      <t>ジュン</t>
    </rPh>
    <rPh sb="2" eb="3">
      <t>シ</t>
    </rPh>
    <rPh sb="4" eb="5">
      <t>サン</t>
    </rPh>
    <rPh sb="8" eb="9">
      <t>ブ</t>
    </rPh>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</si>
  <si>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</si>
  <si>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Ⅰ 売上高</t>
    <phoneticPr fontId="20"/>
  </si>
  <si>
    <t>Ⅱ 売上原価</t>
    <phoneticPr fontId="20"/>
  </si>
  <si>
    <t>Ⅲ 販売費及び一般管理費</t>
    <phoneticPr fontId="20"/>
  </si>
  <si>
    <t>Ⅳ 営業外収益</t>
    <phoneticPr fontId="20"/>
  </si>
  <si>
    <t>受取利息及び配当金</t>
    <rPh sb="4" eb="5">
      <t>オヨ</t>
    </rPh>
    <phoneticPr fontId="20"/>
  </si>
  <si>
    <t>Ⅴ 営業外費用</t>
    <phoneticPr fontId="20"/>
  </si>
  <si>
    <t>使　　用　　人　　数</t>
    <rPh sb="0" eb="1">
      <t>ツカ</t>
    </rPh>
    <rPh sb="3" eb="4">
      <t>ヨウ</t>
    </rPh>
    <rPh sb="6" eb="7">
      <t>ジン</t>
    </rPh>
    <rPh sb="9" eb="10">
      <t>カズ</t>
    </rPh>
    <phoneticPr fontId="20"/>
  </si>
  <si>
    <t>区分</t>
    <rPh sb="0" eb="2">
      <t>クブン</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</si>
  <si>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</si>
  <si>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</si>
  <si>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</si>
  <si>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</si>
  <si>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</si>
  <si>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</si>
  <si>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</si>
  <si>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</si>
  <si>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</si>
  <si>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</si>
  <si>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</si>
  <si>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</si>
  <si>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測　量　士　補</t>
    <rPh sb="0" eb="1">
      <t>ハカリ</t>
    </rPh>
    <rPh sb="2" eb="3">
      <t>リョウ</t>
    </rPh>
    <rPh sb="4" eb="5">
      <t>シ</t>
    </rPh>
    <rPh sb="6" eb="7">
      <t>ホ</t>
    </rPh>
    <phoneticPr fontId="20"/>
  </si>
  <si>
    <t>記載要領</t>
  </si>
  <si>
    <t>その他</t>
  </si>
  <si>
    <t>兼業事業売上高</t>
  </si>
  <si>
    <t>完成測量原価</t>
  </si>
  <si>
    <t>完成測量総利益（完成測量総損失）</t>
  </si>
  <si>
    <t>兼業事業総利益（兼業事業総損失）</t>
  </si>
  <si>
    <t>退職金</t>
  </si>
  <si>
    <t xml:space="preserve">通勤費 </t>
  </si>
  <si>
    <t>雑　給</t>
  </si>
  <si>
    <t>福利厚生費</t>
  </si>
  <si>
    <t>旅費交通費</t>
  </si>
  <si>
    <t>車両費</t>
  </si>
  <si>
    <t xml:space="preserve">通信運搬費 </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</si>
  <si>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</si>
  <si>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</si>
  <si>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</si>
  <si>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</si>
  <si>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</si>
  <si>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</si>
  <si>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</si>
  <si>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</si>
  <si>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</si>
  <si>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</si>
  <si>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</si>
  <si>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</si>
  <si>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</si>
  <si>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</si>
  <si>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雑　費</t>
  </si>
  <si>
    <t>支払利息</t>
  </si>
  <si>
    <t>手形売却損</t>
  </si>
  <si>
    <t>登録第</t>
    <rPh sb="0" eb="2">
      <t>トウロク</t>
    </rPh>
    <rPh sb="2" eb="3">
      <t>ダイ</t>
    </rPh>
    <phoneticPr fontId="20"/>
  </si>
  <si>
    <t>年</t>
    <rPh sb="0" eb="1">
      <t>ネン</t>
    </rPh>
    <phoneticPr fontId="20"/>
  </si>
  <si>
    <t>月</t>
    <rPh sb="0" eb="1">
      <t>ツキ</t>
    </rPh>
    <phoneticPr fontId="20"/>
  </si>
  <si>
    <t>日</t>
    <rPh sb="0" eb="1">
      <t>ニチ</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</si>
  <si>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</si>
  <si>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令和</t>
    <rPh sb="0" eb="2">
      <t>レイワ</t>
    </rPh>
    <phoneticPr fontId="20"/>
  </si>
  <si>
    <t>添付書類（ハ）（法第55条の3第3号）</t>
    <phoneticPr fontId="20"/>
  </si>
  <si>
    <t>（商号又は名称）</t>
    <rPh sb="1" eb="3">
      <t>ショウゴウ</t>
    </rPh>
    <rPh sb="3" eb="4">
      <t>マタ</t>
    </rPh>
    <rPh sb="5" eb="7">
      <t>メイショウ</t>
    </rPh>
    <phoneticPr fontId="20"/>
  </si>
  <si>
    <t>現金預金</t>
    <rPh sb="0" eb="2">
      <t>ゲンキン</t>
    </rPh>
    <rPh sb="2" eb="4">
      <t>ヨキン</t>
    </rPh>
    <phoneticPr fontId="20"/>
  </si>
  <si>
    <t>受取手形</t>
    <rPh sb="0" eb="2">
      <t>ウケトリ</t>
    </rPh>
    <rPh sb="2" eb="4">
      <t>テガタ</t>
    </rPh>
    <phoneticPr fontId="20"/>
  </si>
  <si>
    <t>完成測量未収入金</t>
  </si>
  <si>
    <t>有価証券</t>
  </si>
  <si>
    <t>未成測量支出金</t>
  </si>
  <si>
    <t>材料貯蔵品</t>
  </si>
  <si>
    <t>貸倒引当金</t>
  </si>
  <si>
    <t>流動資産合計</t>
  </si>
  <si>
    <t>建物・構築物</t>
  </si>
  <si>
    <t>機械・運搬具</t>
  </si>
  <si>
    <t>工具器具・備品</t>
  </si>
  <si>
    <t>土　地</t>
  </si>
  <si>
    <t>建設仮勘定</t>
  </si>
  <si>
    <t>破産更生債権等</t>
    <rPh sb="0" eb="2">
      <t>ハサン</t>
    </rPh>
    <rPh sb="2" eb="4">
      <t>コウセイ</t>
    </rPh>
    <rPh sb="4" eb="7">
      <t>サイケントウ</t>
    </rPh>
    <phoneticPr fontId="20"/>
  </si>
  <si>
    <t>その他</t>
    <phoneticPr fontId="20"/>
  </si>
  <si>
    <t>固定資産合計</t>
  </si>
  <si>
    <t>　資産合計</t>
    <phoneticPr fontId="20"/>
  </si>
  <si>
    <t>支払手形</t>
  </si>
  <si>
    <t>測量未払金</t>
  </si>
  <si>
    <t>短期借入金</t>
  </si>
  <si>
    <t xml:space="preserve">未払金 </t>
  </si>
  <si>
    <t>未成測量受入金</t>
  </si>
  <si>
    <t>預り金</t>
  </si>
  <si>
    <t>・・・引当金</t>
    <phoneticPr fontId="20"/>
  </si>
  <si>
    <t>流動負債合計</t>
  </si>
  <si>
    <t>長期借入金</t>
  </si>
  <si>
    <t>固定負債合計</t>
    <phoneticPr fontId="20"/>
  </si>
  <si>
    <t>　負債合計</t>
    <phoneticPr fontId="20"/>
  </si>
  <si>
    <t>事業主借勘定</t>
  </si>
  <si>
    <t>事業主貸勘定</t>
  </si>
  <si>
    <t>事業主利益（事業主損失）</t>
    <phoneticPr fontId="20"/>
  </si>
  <si>
    <t>　純資産合計</t>
    <phoneticPr fontId="20"/>
  </si>
  <si>
    <t>　負債・純資産合計</t>
    <phoneticPr fontId="20"/>
  </si>
  <si>
    <t>注  消費税及び地方消費税に相当する額の会計処理の方法</t>
  </si>
  <si>
    <t>1　貸借対照表は、財産の状態を正確に判断することができるよう明瞭に記載すること。</t>
    <phoneticPr fontId="20"/>
  </si>
  <si>
    <t>2　下記以外の勘定科目の分類は、法人の勘定科目の分類によること。</t>
    <phoneticPr fontId="20"/>
  </si>
  <si>
    <t xml:space="preserve"> 　期首資本金－前期末の資本合計</t>
    <phoneticPr fontId="20"/>
  </si>
  <si>
    <t xml:space="preserve"> 　事業主仮勘定－事業主が事業外資金から事業のために借りたもの</t>
    <phoneticPr fontId="20"/>
  </si>
  <si>
    <t xml:space="preserve"> 　事業主貸勘定－事業主が営業の資金から家事費等に充当したもの</t>
    <phoneticPr fontId="20"/>
  </si>
  <si>
    <t xml:space="preserve"> 　事業主利益（事業主損失）－損益計算書の事業主利益（事業主損失）</t>
    <phoneticPr fontId="20"/>
  </si>
  <si>
    <t>3　記載すべき金額は、千円単位をもって表示すること。</t>
    <phoneticPr fontId="20"/>
  </si>
  <si>
    <t>4　金額の記載に当たつて有効数字がない場合においては、科目の記載を要しない。</t>
    <phoneticPr fontId="20"/>
  </si>
  <si>
    <t>5　流動資産、固定資産、流動負債及び固定負債に属する科目の掲記が「その他」のみである場合に</t>
    <phoneticPr fontId="20"/>
  </si>
  <si>
    <t>おいては、科目の記載を要しない。</t>
    <phoneticPr fontId="20"/>
  </si>
  <si>
    <t>6　流動資産又は固定資産の「その他」に属する資産で、その金額が資産の総額の100分の１を超えるものに</t>
    <phoneticPr fontId="20"/>
  </si>
  <si>
    <t>ついては、当該資産を明示する科目をもって記載すること。</t>
    <phoneticPr fontId="20"/>
  </si>
  <si>
    <t>7　記載要領６は、負債の部の記載に準用する。</t>
    <phoneticPr fontId="20"/>
  </si>
  <si>
    <t>8　「・・・引当金」には、完成測量補償引当金その他当該引当金の設定目的を示す名称を付した科目をもって記載</t>
    <phoneticPr fontId="20"/>
  </si>
  <si>
    <t xml:space="preserve">   すること。</t>
    <phoneticPr fontId="20"/>
  </si>
  <si>
    <t>9　注は、税抜方式及び税込方式のうち貸借対照表及び損益計算書の作成に当たって採用したものを記載すること。</t>
    <phoneticPr fontId="20"/>
  </si>
  <si>
    <t>添付書類（ニ）(法第55条の3第3号)</t>
    <rPh sb="0" eb="2">
      <t>テンプ</t>
    </rPh>
    <rPh sb="2" eb="4">
      <t>ショルイ</t>
    </rPh>
    <rPh sb="8" eb="9">
      <t>ホウ</t>
    </rPh>
    <rPh sb="9" eb="10">
      <t>ダイ</t>
    </rPh>
    <rPh sb="12" eb="13">
      <t>ジョウ</t>
    </rPh>
    <rPh sb="15" eb="16">
      <t>ダイ</t>
    </rPh>
    <rPh sb="17" eb="18">
      <t>ゴウ</t>
    </rPh>
    <phoneticPr fontId="20"/>
  </si>
  <si>
    <t>　　　　　 損　益　計　算　書</t>
    <rPh sb="6" eb="7">
      <t>ソン</t>
    </rPh>
    <rPh sb="8" eb="9">
      <t>エキ</t>
    </rPh>
    <rPh sb="10" eb="11">
      <t>ケイ</t>
    </rPh>
    <rPh sb="12" eb="13">
      <t>ザン</t>
    </rPh>
    <rPh sb="14" eb="15">
      <t>ショ</t>
    </rPh>
    <phoneticPr fontId="20"/>
  </si>
  <si>
    <t>完成測量収入</t>
  </si>
  <si>
    <t>人件費</t>
  </si>
  <si>
    <t>外注費</t>
  </si>
  <si>
    <t>材料費</t>
  </si>
  <si>
    <t>経　費</t>
  </si>
  <si>
    <t>売上総利益（売上総損失）</t>
    <phoneticPr fontId="20"/>
  </si>
  <si>
    <t xml:space="preserve">営業利益（営業損失）  </t>
    <phoneticPr fontId="20"/>
  </si>
  <si>
    <t>　事業主利益（事業主損失）</t>
    <phoneticPr fontId="20"/>
  </si>
  <si>
    <t>注　工事進行基準による完成測量高</t>
  </si>
  <si>
    <t>1　損益計算書は、損益の状態を正確に判断することができるよう明瞭に記載すること。</t>
    <phoneticPr fontId="20"/>
  </si>
  <si>
    <t>2　「事業主利益（事業主損失）」以外の勘定科目の分類は、法人の勘定科目の分類によること。</t>
    <phoneticPr fontId="20"/>
  </si>
  <si>
    <t>4　金額の記載に当たって有効数字がない場合においては、科目の記載を要しない。</t>
    <phoneticPr fontId="20"/>
  </si>
  <si>
    <t>5　兼業事業とは、測量業以外の事業を併せて営む場合における当該測量業以外の事業をいう。</t>
    <phoneticPr fontId="20"/>
  </si>
  <si>
    <t>この場合において兼業事業の表示については、その内容を示す適当な名称をもって記載することができる。</t>
    <phoneticPr fontId="20"/>
  </si>
  <si>
    <t>6　「雑費」に属する費用で、販売費及び一般管理費の総額の10分の１を超えるものについては、当該費用を</t>
    <phoneticPr fontId="20"/>
  </si>
  <si>
    <t>明示する科目をもって記載すること。</t>
    <phoneticPr fontId="20"/>
  </si>
  <si>
    <t>7　記載要領6は、営業外収益の「その他」に属する収益及び営業外費用の「その他」に属する費用の</t>
    <phoneticPr fontId="20"/>
  </si>
  <si>
    <t>記載に準用する。</t>
    <phoneticPr fontId="20"/>
  </si>
  <si>
    <t>8　注は、工事進行基準による完成測量高が「完成測量高」の総額の10分の１を超える場合に記載すること。</t>
    <phoneticPr fontId="20"/>
  </si>
  <si>
    <t>Ⅰの合計</t>
    <rPh sb="2" eb="4">
      <t>ゴウケイ</t>
    </rPh>
    <phoneticPr fontId="20"/>
  </si>
  <si>
    <t>Ⅱの合計</t>
    <rPh sb="2" eb="4">
      <t>ゴウケイ</t>
    </rPh>
    <phoneticPr fontId="20"/>
  </si>
  <si>
    <t>端数許容範囲</t>
    <rPh sb="0" eb="2">
      <t>ハスウ</t>
    </rPh>
    <rPh sb="2" eb="4">
      <t>キョヨウ</t>
    </rPh>
    <rPh sb="4" eb="6">
      <t>ハンイ</t>
    </rPh>
    <phoneticPr fontId="20"/>
  </si>
  <si>
    <t>Ⅰ＋Ⅱの合計</t>
    <rPh sb="4" eb="6">
      <t>ゴウケイ</t>
    </rPh>
    <phoneticPr fontId="20"/>
  </si>
  <si>
    <t>純資産の合計</t>
    <rPh sb="0" eb="3">
      <t>ジュンシサン</t>
    </rPh>
    <rPh sb="4" eb="6">
      <t>ゴウケイ</t>
    </rPh>
    <phoneticPr fontId="20"/>
  </si>
  <si>
    <t>負債合計＋純資産の合計</t>
    <rPh sb="0" eb="2">
      <t>フサイ</t>
    </rPh>
    <rPh sb="2" eb="4">
      <t>ゴウケイ</t>
    </rPh>
    <rPh sb="5" eb="8">
      <t>ジュンシサン</t>
    </rPh>
    <rPh sb="9" eb="11">
      <t>ゴウケイ</t>
    </rPh>
    <phoneticPr fontId="20"/>
  </si>
  <si>
    <t>負債・純資産合計－負債合計＋純資産の合計</t>
    <rPh sb="0" eb="2">
      <t>フサイ</t>
    </rPh>
    <rPh sb="3" eb="6">
      <t>ジュンシサン</t>
    </rPh>
    <rPh sb="6" eb="8">
      <t>ゴウケイ</t>
    </rPh>
    <rPh sb="9" eb="11">
      <t>フサイ</t>
    </rPh>
    <rPh sb="11" eb="13">
      <t>ゴウケイ</t>
    </rPh>
    <rPh sb="14" eb="17">
      <t>ジュンシサン</t>
    </rPh>
    <rPh sb="18" eb="20">
      <t>ゴウケイ</t>
    </rPh>
    <phoneticPr fontId="20"/>
  </si>
  <si>
    <t>決算書等の数字－Ⅰの合計</t>
    <rPh sb="0" eb="3">
      <t>ケッサンショ</t>
    </rPh>
    <rPh sb="3" eb="4">
      <t>トウ</t>
    </rPh>
    <rPh sb="5" eb="7">
      <t>スウジ</t>
    </rPh>
    <rPh sb="10" eb="12">
      <t>ゴウケイ</t>
    </rPh>
    <phoneticPr fontId="20"/>
  </si>
  <si>
    <t>決算書等の数字－Ⅱの合計</t>
    <rPh sb="0" eb="3">
      <t>ケッサンショ</t>
    </rPh>
    <rPh sb="3" eb="4">
      <t>トウ</t>
    </rPh>
    <rPh sb="5" eb="7">
      <t>スウジ</t>
    </rPh>
    <phoneticPr fontId="20"/>
  </si>
  <si>
    <t>決算書等の数字－Ⅰ＋Ⅱの合計</t>
    <rPh sb="12" eb="14">
      <t>ゴウケイ</t>
    </rPh>
    <phoneticPr fontId="20"/>
  </si>
  <si>
    <t>決算書等の数字－Ⅰの合計</t>
    <rPh sb="0" eb="3">
      <t>ケッサンショ</t>
    </rPh>
    <rPh sb="3" eb="4">
      <t>トウ</t>
    </rPh>
    <rPh sb="5" eb="7">
      <t>スウジ</t>
    </rPh>
    <phoneticPr fontId="20"/>
  </si>
  <si>
    <t>決算書等の数字－純資産合計</t>
    <rPh sb="0" eb="3">
      <t>ケッサンショ</t>
    </rPh>
    <rPh sb="3" eb="4">
      <t>トウ</t>
    </rPh>
    <rPh sb="5" eb="7">
      <t>スウジ</t>
    </rPh>
    <rPh sb="8" eb="11">
      <t>ジュンシサン</t>
    </rPh>
    <rPh sb="11" eb="13">
      <t>ゴウケイ</t>
    </rPh>
    <phoneticPr fontId="20"/>
  </si>
  <si>
    <t>①Ⅰの合計</t>
    <rPh sb="3" eb="5">
      <t>ゴウケイ</t>
    </rPh>
    <phoneticPr fontId="20"/>
  </si>
  <si>
    <t>②完成測量原価の合計</t>
    <rPh sb="1" eb="3">
      <t>カンセイ</t>
    </rPh>
    <rPh sb="3" eb="5">
      <t>ソクリョウ</t>
    </rPh>
    <rPh sb="5" eb="7">
      <t>ゲンカ</t>
    </rPh>
    <rPh sb="8" eb="10">
      <t>ゴウケイ</t>
    </rPh>
    <phoneticPr fontId="20"/>
  </si>
  <si>
    <t>決算書等の数字－②</t>
    <rPh sb="0" eb="3">
      <t>ケッサンショ</t>
    </rPh>
    <rPh sb="3" eb="4">
      <t>トウ</t>
    </rPh>
    <rPh sb="5" eb="7">
      <t>スウジ</t>
    </rPh>
    <phoneticPr fontId="20"/>
  </si>
  <si>
    <t>兼業事業売上原価</t>
    <phoneticPr fontId="20"/>
  </si>
  <si>
    <t>③兼業事業売上原価の合計</t>
    <rPh sb="10" eb="12">
      <t>ゴウケイ</t>
    </rPh>
    <phoneticPr fontId="20"/>
  </si>
  <si>
    <t>決算書等の数字－③</t>
    <phoneticPr fontId="20"/>
  </si>
  <si>
    <t>④売上総利益（売上総損失）の合計</t>
    <rPh sb="14" eb="16">
      <t>ゴウケイ</t>
    </rPh>
    <phoneticPr fontId="20"/>
  </si>
  <si>
    <t>決算書等の数字－④</t>
    <phoneticPr fontId="20"/>
  </si>
  <si>
    <t>⑤Ⅲの合計</t>
    <rPh sb="3" eb="5">
      <t>ゴウケイ</t>
    </rPh>
    <phoneticPr fontId="20"/>
  </si>
  <si>
    <t>決算書等の数字－⑤</t>
    <rPh sb="0" eb="3">
      <t>ケッサンショ</t>
    </rPh>
    <rPh sb="3" eb="4">
      <t>トウ</t>
    </rPh>
    <rPh sb="5" eb="7">
      <t>スウジ</t>
    </rPh>
    <phoneticPr fontId="20"/>
  </si>
  <si>
    <t>決算書等の数字 －⑥</t>
    <rPh sb="0" eb="3">
      <t>ケッサンショ</t>
    </rPh>
    <rPh sb="3" eb="4">
      <t>トウ</t>
    </rPh>
    <rPh sb="5" eb="7">
      <t>スウジ</t>
    </rPh>
    <phoneticPr fontId="20"/>
  </si>
  <si>
    <t>⑥（④－⑤の合計）</t>
    <rPh sb="6" eb="8">
      <t>ゴウケイ</t>
    </rPh>
    <phoneticPr fontId="20"/>
  </si>
  <si>
    <t>⑦Ⅳの合計</t>
    <rPh sb="3" eb="5">
      <t>ゴウケイ</t>
    </rPh>
    <phoneticPr fontId="20"/>
  </si>
  <si>
    <t>決算書等の数字 －⑦</t>
    <rPh sb="0" eb="3">
      <t>ケッサンショ</t>
    </rPh>
    <rPh sb="3" eb="4">
      <t>トウ</t>
    </rPh>
    <rPh sb="5" eb="7">
      <t>スウジ</t>
    </rPh>
    <phoneticPr fontId="20"/>
  </si>
  <si>
    <t>⑧Ⅴの合計</t>
    <rPh sb="3" eb="5">
      <t>ゴウケイ</t>
    </rPh>
    <phoneticPr fontId="20"/>
  </si>
  <si>
    <t>決算書等の数字 －⑧</t>
    <rPh sb="0" eb="3">
      <t>ケッサンショ</t>
    </rPh>
    <rPh sb="3" eb="4">
      <t>トウ</t>
    </rPh>
    <rPh sb="5" eb="7">
      <t>スウジ</t>
    </rPh>
    <phoneticPr fontId="20"/>
  </si>
  <si>
    <t>決算書等の数字－⑨</t>
    <phoneticPr fontId="20"/>
  </si>
  <si>
    <t xml:space="preserve">法定福利費 </t>
    <phoneticPr fontId="20"/>
  </si>
  <si>
    <t xml:space="preserve">減価償却費 </t>
    <phoneticPr fontId="20"/>
  </si>
  <si>
    <t>⑨営業利益（営業損失）＋Ⅳ－Ｖ</t>
    <rPh sb="1" eb="3">
      <t>エイギョウ</t>
    </rPh>
    <rPh sb="3" eb="5">
      <t>リエキ</t>
    </rPh>
    <rPh sb="6" eb="8">
      <t>エイギョウ</t>
    </rPh>
    <rPh sb="8" eb="10">
      <t>ソンシツ</t>
    </rPh>
    <phoneticPr fontId="20"/>
  </si>
  <si>
    <t>使用人数（測量士）</t>
    <rPh sb="0" eb="2">
      <t>シヨウ</t>
    </rPh>
    <rPh sb="2" eb="4">
      <t>ニンズウ</t>
    </rPh>
    <rPh sb="5" eb="8">
      <t>ソクリョウシ</t>
    </rPh>
    <phoneticPr fontId="20"/>
  </si>
  <si>
    <t>営業所ごとの測量士の人数</t>
    <phoneticPr fontId="20"/>
  </si>
  <si>
    <t>使用人数（測量士補）</t>
    <rPh sb="0" eb="2">
      <t>シヨウ</t>
    </rPh>
    <rPh sb="2" eb="4">
      <t>ニンズウ</t>
    </rPh>
    <rPh sb="5" eb="8">
      <t>ソクリョウシ</t>
    </rPh>
    <rPh sb="8" eb="9">
      <t>ホ</t>
    </rPh>
    <phoneticPr fontId="20"/>
  </si>
  <si>
    <t>営業所ごとの測量士補の人数</t>
    <rPh sb="9" eb="10">
      <t>ホ</t>
    </rPh>
    <phoneticPr fontId="20"/>
  </si>
  <si>
    <t>日提出</t>
    <rPh sb="0" eb="1">
      <t>ニチ</t>
    </rPh>
    <rPh sb="1" eb="3">
      <t>テイシュツ</t>
    </rPh>
    <phoneticPr fontId="20"/>
  </si>
  <si>
    <t>測量法第55条の8</t>
    <phoneticPr fontId="20"/>
  </si>
  <si>
    <t>の規定に基づく書類</t>
    <phoneticPr fontId="20"/>
  </si>
  <si>
    <t xml:space="preserve"> </t>
    <phoneticPr fontId="20"/>
  </si>
  <si>
    <t>決算期</t>
    <rPh sb="0" eb="3">
      <t>ケッサンキ</t>
    </rPh>
    <phoneticPr fontId="20"/>
  </si>
  <si>
    <t>法人又は個人の別</t>
    <rPh sb="0" eb="2">
      <t>ホウジン</t>
    </rPh>
    <rPh sb="2" eb="3">
      <t>マタ</t>
    </rPh>
    <rPh sb="4" eb="6">
      <t>コジン</t>
    </rPh>
    <rPh sb="7" eb="8">
      <t>ベツ</t>
    </rPh>
    <phoneticPr fontId="20"/>
  </si>
  <si>
    <t>〒</t>
    <phoneticPr fontId="20"/>
  </si>
  <si>
    <t>－</t>
    <phoneticPr fontId="20"/>
  </si>
  <si>
    <t>提出部数</t>
    <rPh sb="0" eb="2">
      <t>テイシュツ</t>
    </rPh>
    <rPh sb="2" eb="4">
      <t>ブスウ</t>
    </rPh>
    <phoneticPr fontId="20"/>
  </si>
  <si>
    <t>正</t>
    <rPh sb="0" eb="1">
      <t>セイ</t>
    </rPh>
    <phoneticPr fontId="20"/>
  </si>
  <si>
    <t>部</t>
    <rPh sb="0" eb="1">
      <t>ブ</t>
    </rPh>
    <phoneticPr fontId="20"/>
  </si>
  <si>
    <t>及び</t>
    <rPh sb="0" eb="1">
      <t>オヨ</t>
    </rPh>
    <phoneticPr fontId="20"/>
  </si>
  <si>
    <t>写</t>
    <rPh sb="0" eb="1">
      <t>ウツ</t>
    </rPh>
    <phoneticPr fontId="20"/>
  </si>
  <si>
    <t>登録番号</t>
    <rPh sb="0" eb="2">
      <t>トウロク</t>
    </rPh>
    <rPh sb="2" eb="4">
      <t>バンゴウ</t>
    </rPh>
    <phoneticPr fontId="20"/>
  </si>
  <si>
    <t>(</t>
    <phoneticPr fontId="20"/>
  </si>
  <si>
    <t>)</t>
    <phoneticPr fontId="20"/>
  </si>
  <si>
    <t>号</t>
    <phoneticPr fontId="20"/>
  </si>
  <si>
    <t>登録年月日</t>
    <rPh sb="0" eb="2">
      <t>トウロク</t>
    </rPh>
    <rPh sb="2" eb="5">
      <t>ネンガッピ</t>
    </rPh>
    <phoneticPr fontId="20"/>
  </si>
  <si>
    <t>連絡先</t>
    <rPh sb="0" eb="3">
      <t>レンラクサキ</t>
    </rPh>
    <phoneticPr fontId="20"/>
  </si>
  <si>
    <t>電　 話：</t>
    <rPh sb="0" eb="1">
      <t>デン</t>
    </rPh>
    <rPh sb="3" eb="4">
      <t>ハナシ</t>
    </rPh>
    <phoneticPr fontId="20"/>
  </si>
  <si>
    <t>ＦＡＸ：</t>
    <phoneticPr fontId="20"/>
  </si>
  <si>
    <t>個人</t>
  </si>
  <si>
    <t>登録した全ての営業所（本店含む）の所在する都道府県</t>
    <rPh sb="0" eb="2">
      <t>トウロク</t>
    </rPh>
    <rPh sb="4" eb="5">
      <t>スベ</t>
    </rPh>
    <rPh sb="7" eb="10">
      <t>エイギョウショ</t>
    </rPh>
    <rPh sb="11" eb="13">
      <t>ホンテン</t>
    </rPh>
    <rPh sb="13" eb="14">
      <t>フク</t>
    </rPh>
    <rPh sb="17" eb="19">
      <t>ショザイ</t>
    </rPh>
    <rPh sb="21" eb="25">
      <t>トドウフケン</t>
    </rPh>
    <phoneticPr fontId="20"/>
  </si>
  <si>
    <t>(用紙の寸法は、日本産業規格A4とする。)</t>
    <rPh sb="1" eb="3">
      <t>ヨウシ</t>
    </rPh>
    <rPh sb="4" eb="6">
      <t>スンポウ</t>
    </rPh>
    <rPh sb="8" eb="10">
      <t>ニホン</t>
    </rPh>
    <rPh sb="10" eb="12">
      <t>サンギョウ</t>
    </rPh>
    <rPh sb="12" eb="14">
      <t>キカク</t>
    </rPh>
    <phoneticPr fontId="20"/>
  </si>
  <si>
    <t>日付確認↓</t>
    <rPh sb="0" eb="2">
      <t>ヒヅケ</t>
    </rPh>
    <rPh sb="2" eb="4">
      <t>カクニン</t>
    </rPh>
    <phoneticPr fontId="20"/>
  </si>
  <si>
    <t xml:space="preserve">                貸　借　対　照　表</t>
    <rPh sb="16" eb="17">
      <t>カシ</t>
    </rPh>
    <rPh sb="18" eb="19">
      <t>シャク</t>
    </rPh>
    <rPh sb="20" eb="21">
      <t>タイ</t>
    </rPh>
    <rPh sb="22" eb="23">
      <t>テル</t>
    </rPh>
    <rPh sb="24" eb="25">
      <t>オモテ</t>
    </rPh>
    <phoneticPr fontId="20"/>
  </si>
  <si>
    <t>自</t>
    <rPh sb="0" eb="1">
      <t>ジ</t>
    </rPh>
    <phoneticPr fontId="20"/>
  </si>
  <si>
    <t>至</t>
    <rPh sb="0" eb="1">
      <t>イタ</t>
    </rPh>
    <phoneticPr fontId="20"/>
  </si>
  <si>
    <r>
      <rPr>
        <strike/>
        <sz val="10"/>
        <rFont val="ＭＳ 明朝"/>
        <family val="1"/>
        <charset val="128"/>
      </rPr>
      <t xml:space="preserve">
</t>
    </r>
    <r>
      <rPr>
        <sz val="10"/>
        <rFont val="ＭＳ 明朝"/>
        <family val="1"/>
        <charset val="128"/>
      </rPr>
      <t>手数料</t>
    </r>
    <phoneticPr fontId="20"/>
  </si>
  <si>
    <t>（用紙の寸法は、日本産業規格A4とする。）</t>
    <rPh sb="1" eb="3">
      <t>ヨウシ</t>
    </rPh>
    <rPh sb="4" eb="6">
      <t>スンポウ</t>
    </rPh>
    <rPh sb="8" eb="10">
      <t>ニホン</t>
    </rPh>
    <rPh sb="10" eb="12">
      <t>サンギョウ</t>
    </rPh>
    <rPh sb="12" eb="14">
      <t>キカク</t>
    </rPh>
    <phoneticPr fontId="20"/>
  </si>
  <si>
    <t>平成</t>
  </si>
  <si>
    <t>代表者名（役職名含む）</t>
    <rPh sb="0" eb="3">
      <t>ダイヒョウシャ</t>
    </rPh>
    <rPh sb="3" eb="4">
      <t>メイ</t>
    </rPh>
    <rPh sb="5" eb="7">
      <t>ヤクショク</t>
    </rPh>
    <rPh sb="7" eb="8">
      <t>メイ</t>
    </rPh>
    <rPh sb="8" eb="9">
      <t>フク</t>
    </rPh>
    <phoneticPr fontId="20"/>
  </si>
  <si>
    <t xml:space="preserve">
(用紙の寸法は、日本産業規格A4とする。)</t>
    <rPh sb="11" eb="13">
      <t>サンギョウ</t>
    </rPh>
    <phoneticPr fontId="20"/>
  </si>
  <si>
    <t>氏名　…</t>
    <rPh sb="0" eb="2">
      <t>シメイ</t>
    </rPh>
    <phoneticPr fontId="20"/>
  </si>
  <si>
    <t>住所　…</t>
    <rPh sb="0" eb="2">
      <t>ジュウショ</t>
    </rPh>
    <phoneticPr fontId="20"/>
  </si>
  <si>
    <t>（その１　納税額等証明用）</t>
    <rPh sb="5" eb="7">
      <t>ノウゼイ</t>
    </rPh>
    <rPh sb="7" eb="8">
      <t>ガク</t>
    </rPh>
    <rPh sb="8" eb="9">
      <t>ナド</t>
    </rPh>
    <rPh sb="9" eb="11">
      <t>ショウメイ</t>
    </rPh>
    <rPh sb="11" eb="12">
      <t>ヨウ</t>
    </rPh>
    <phoneticPr fontId="20"/>
  </si>
  <si>
    <t>納　税　証　明　書</t>
    <rPh sb="0" eb="1">
      <t>オサム</t>
    </rPh>
    <rPh sb="2" eb="3">
      <t>ゼイ</t>
    </rPh>
    <rPh sb="4" eb="5">
      <t>アカシ</t>
    </rPh>
    <rPh sb="6" eb="7">
      <t>メイ</t>
    </rPh>
    <rPh sb="8" eb="9">
      <t>ショ</t>
    </rPh>
    <phoneticPr fontId="20"/>
  </si>
  <si>
    <t>税目　申告所得税及復興特別所得税</t>
    <rPh sb="0" eb="2">
      <t>ゼイモク</t>
    </rPh>
    <rPh sb="3" eb="5">
      <t>シンコク</t>
    </rPh>
    <rPh sb="5" eb="8">
      <t>ショトクゼイ</t>
    </rPh>
    <rPh sb="8" eb="9">
      <t>キュウ</t>
    </rPh>
    <rPh sb="9" eb="11">
      <t>フッコウ</t>
    </rPh>
    <rPh sb="11" eb="13">
      <t>トクベツ</t>
    </rPh>
    <rPh sb="13" eb="16">
      <t>ショトクゼイ</t>
    </rPh>
    <phoneticPr fontId="20"/>
  </si>
  <si>
    <t>○</t>
    <phoneticPr fontId="20"/>
  </si>
  <si>
    <t>第１項第２項</t>
  </si>
  <si>
    <t>令和</t>
  </si>
  <si>
    <t>代表　○○　○○</t>
    <rPh sb="0" eb="2">
      <t>ダイヒョウ</t>
    </rPh>
    <phoneticPr fontId="20"/>
  </si>
  <si>
    <t>○○○○</t>
    <phoneticPr fontId="20"/>
  </si>
  <si>
    <t>○○○</t>
    <phoneticPr fontId="20"/>
  </si>
  <si>
    <t>○○</t>
    <phoneticPr fontId="20"/>
  </si>
  <si>
    <t>○○○○</t>
    <phoneticPr fontId="20"/>
  </si>
  <si>
    <t>○○○</t>
    <phoneticPr fontId="20"/>
  </si>
  <si>
    <t>○○</t>
    <phoneticPr fontId="20"/>
  </si>
  <si>
    <t>測量の実績がないため記載できない。</t>
    <rPh sb="0" eb="2">
      <t>ソクリョウ</t>
    </rPh>
    <rPh sb="3" eb="5">
      <t>ジッセキ</t>
    </rPh>
    <rPh sb="10" eb="12">
      <t>キサイ</t>
    </rPh>
    <phoneticPr fontId="20"/>
  </si>
  <si>
    <t>税込方式</t>
  </si>
  <si>
    <t>期首資本金</t>
    <phoneticPr fontId="20"/>
  </si>
  <si>
    <t>　</t>
    <phoneticPr fontId="20"/>
  </si>
  <si>
    <r>
      <rPr>
        <sz val="10"/>
        <rFont val="ＭＳ 明朝"/>
        <family val="1"/>
        <charset val="128"/>
      </rPr>
      <t>役員報酬</t>
    </r>
    <r>
      <rPr>
        <strike/>
        <sz val="10"/>
        <rFont val="ＭＳ 明朝"/>
        <family val="1"/>
        <charset val="128"/>
      </rPr>
      <t xml:space="preserve">
給料手当</t>
    </r>
    <rPh sb="0" eb="2">
      <t>ヤクイン</t>
    </rPh>
    <rPh sb="2" eb="4">
      <t>ホウシュウ</t>
    </rPh>
    <phoneticPr fontId="20"/>
  </si>
  <si>
    <t>本店</t>
    <rPh sb="0" eb="2">
      <t>ホンテン</t>
    </rPh>
    <phoneticPr fontId="20"/>
  </si>
  <si>
    <t>本店の商号又は名称</t>
    <rPh sb="0" eb="2">
      <t>ホンテン</t>
    </rPh>
    <phoneticPr fontId="20"/>
  </si>
  <si>
    <t>本店の所在地及び電話番号</t>
    <rPh sb="0" eb="2">
      <t>ホンテン</t>
    </rPh>
    <rPh sb="3" eb="6">
      <t>ショザイチ</t>
    </rPh>
    <rPh sb="6" eb="7">
      <t>オヨ</t>
    </rPh>
    <rPh sb="8" eb="10">
      <t>デンワ</t>
    </rPh>
    <rPh sb="10" eb="12">
      <t>バンゴウ</t>
    </rPh>
    <phoneticPr fontId="20"/>
  </si>
  <si>
    <t>100</t>
    <phoneticPr fontId="20"/>
  </si>
  <si>
    <t>8918</t>
    <phoneticPr fontId="20"/>
  </si>
  <si>
    <t>（</t>
    <phoneticPr fontId="20"/>
  </si>
  <si>
    <t>）</t>
    <phoneticPr fontId="20"/>
  </si>
  <si>
    <t>東京都</t>
  </si>
  <si>
    <t>所属部署名・作成者名</t>
    <rPh sb="0" eb="2">
      <t>ショゾク</t>
    </rPh>
    <rPh sb="2" eb="4">
      <t>ブショ</t>
    </rPh>
    <rPh sb="4" eb="5">
      <t>メイ</t>
    </rPh>
    <rPh sb="6" eb="9">
      <t>サクセイシャ</t>
    </rPh>
    <rPh sb="9" eb="10">
      <t>メイ</t>
    </rPh>
    <phoneticPr fontId="20"/>
  </si>
  <si>
    <t>営業部営業企画課　○○　○○</t>
    <rPh sb="0" eb="3">
      <t>エイギョウブ</t>
    </rPh>
    <rPh sb="3" eb="5">
      <t>エイギョウ</t>
    </rPh>
    <rPh sb="5" eb="8">
      <t>キカクカ</t>
    </rPh>
    <phoneticPr fontId="20"/>
  </si>
  <si>
    <t>添付書類（法第55条の8第1号）</t>
    <phoneticPr fontId="20"/>
  </si>
  <si>
    <t>○○県○○県土整備事務所</t>
    <rPh sb="2" eb="3">
      <t>ケン</t>
    </rPh>
    <rPh sb="5" eb="7">
      <t>ケンド</t>
    </rPh>
    <rPh sb="7" eb="9">
      <t>セイビ</t>
    </rPh>
    <rPh sb="9" eb="12">
      <t>ジムショ</t>
    </rPh>
    <phoneticPr fontId="43"/>
  </si>
  <si>
    <t>水準測量</t>
    <rPh sb="0" eb="2">
      <t>スイジュン</t>
    </rPh>
    <rPh sb="2" eb="4">
      <t>ソクリョウ</t>
    </rPh>
    <phoneticPr fontId="43"/>
  </si>
  <si>
    <t>○○県○○市</t>
    <rPh sb="2" eb="3">
      <t>ケン</t>
    </rPh>
    <rPh sb="5" eb="6">
      <t>シ</t>
    </rPh>
    <phoneticPr fontId="43"/>
  </si>
  <si>
    <t>R○年○月</t>
    <phoneticPr fontId="20"/>
  </si>
  <si>
    <t>R○年○月</t>
    <rPh sb="2" eb="3">
      <t>ネン</t>
    </rPh>
    <rPh sb="4" eb="5">
      <t>ガツ</t>
    </rPh>
    <phoneticPr fontId="43"/>
  </si>
  <si>
    <t>○○測量　設立　資本金500万円　測量</t>
    <rPh sb="2" eb="4">
      <t>ソクリョウ</t>
    </rPh>
    <rPh sb="5" eb="7">
      <t>セツリツ</t>
    </rPh>
    <phoneticPr fontId="20"/>
  </si>
  <si>
    <t>資本金　1000万円に増資</t>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</si>
  <si>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</si>
  <si>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○○測量</t>
    <phoneticPr fontId="20"/>
  </si>
  <si>
    <t>埼玉県さいたま市中央区○○１－２</t>
    <rPh sb="0" eb="3">
      <t>サイタマケン</t>
    </rPh>
    <rPh sb="7" eb="8">
      <t>シ</t>
    </rPh>
    <rPh sb="8" eb="11">
      <t>チュウオウク</t>
    </rPh>
    <phoneticPr fontId="20"/>
  </si>
  <si>
    <t>埼玉県</t>
  </si>
  <si>
    <t>東京事務所</t>
    <rPh sb="0" eb="2">
      <t>トウキョウ</t>
    </rPh>
    <rPh sb="2" eb="5">
      <t>ジムショ</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</si>
</sst>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m&quot;月&quot;d&quot;日&quot;;@"/>
    <numFmt numFmtId="177" formatCode="[$-411]ggg\_x0000_\_x0000_&quot;年&quot;m&quot;月&quot;d&quot;日&quot;;@"/>
    <numFmt numFmtId="178" formatCode="#,##0_ "/>
    <numFmt numFmtId="179" formatCode="#,##0;&quot;△ &quot;#,##0"/>
    <numFmt numFmtId="180" formatCode="[$-411]ge\.m\.d;@"/>
  </numFmts>
  <fonts count="6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6"/>
      <name val="ＭＳ 明朝"/>
      <family val="1"/>
      <charset val="128"/>
    </font>
    <font>
      <sz val="10"/>
      <color indexed="10"/>
      <name val="ＭＳ 明朝"/>
      <family val="1"/>
      <charset val="128"/>
    </font>
    <font>
      <sz val="11"/>
      <name val="ＭＳ ゴシック"/>
      <family val="3"/>
      <charset val="128"/>
    </font>
    <font>
      <b/>
      <sz val="18"/>
      <name val="ＭＳ 明朝"/>
      <family val="1"/>
      <charset val="128"/>
    </font>
    <font>
      <sz val="10"/>
      <name val="ＭＳ ゴシック"/>
      <family val="3"/>
      <charset val="128"/>
    </font>
    <font>
      <b/>
      <sz val="12"/>
      <name val="ＭＳ Ｐゴシック"/>
      <family val="3"/>
      <charset val="128"/>
    </font>
    <font>
      <strike/>
      <sz val="10"/>
      <name val="ＭＳ 明朝"/>
      <family val="1"/>
      <charset val="128"/>
    </font>
    <font>
      <sz val="12"/>
      <name val="ＭＳ 明朝"/>
      <family val="1"/>
      <charset val="128"/>
    </font>
    <font>
      <sz val="12"/>
      <name val="ＭＳ Ｐゴシック"/>
      <family val="3"/>
      <charset val="128"/>
    </font>
    <font>
      <sz val="18"/>
      <name val="ＭＳ ゴシック"/>
      <family val="3"/>
      <charset val="128"/>
    </font>
    <font>
      <sz val="12"/>
      <name val="ＭＳ ゴシック"/>
      <family val="3"/>
      <charset val="128"/>
    </font>
    <font>
      <b/>
      <sz val="20"/>
      <name val="ＭＳ 明朝"/>
      <family val="1"/>
      <charset val="128"/>
    </font>
    <font>
      <sz val="14"/>
      <name val="ＭＳ 明朝"/>
      <family val="1"/>
      <charset val="128"/>
    </font>
    <font>
      <sz val="14"/>
      <name val="ＭＳ Ｐゴシック"/>
      <family val="3"/>
      <charset val="128"/>
    </font>
    <font>
      <b/>
      <sz val="14"/>
      <name val="ＭＳ ゴシック"/>
      <family val="3"/>
      <charset val="128"/>
    </font>
    <font>
      <sz val="8"/>
      <name val="ＭＳ 明朝"/>
      <family val="1"/>
      <charset val="128"/>
    </font>
    <font>
      <sz val="24"/>
      <name val="ＭＳ 明朝"/>
      <family val="1"/>
      <charset val="128"/>
    </font>
    <font>
      <sz val="10"/>
      <color indexed="81"/>
      <name val="MS P ゴシック"/>
      <family val="3"/>
      <charset val="128"/>
    </font>
    <font>
      <sz val="9"/>
      <color indexed="81"/>
      <name val="MS P ゴシック"/>
      <family val="3"/>
      <charset val="128"/>
    </font>
    <font>
      <b/>
      <sz val="9"/>
      <color indexed="81"/>
      <name val="MS P ゴシック"/>
      <family val="3"/>
      <charset val="128"/>
    </font>
    <font>
      <sz val="11"/>
      <color indexed="10"/>
      <name val="ＭＳ 明朝"/>
      <family val="1"/>
      <charset val="128"/>
    </font>
    <font>
      <sz val="10"/>
      <color indexed="10"/>
      <name val="MS P ゴシック"/>
      <family val="3"/>
      <charset val="128"/>
    </font>
    <font>
      <sz val="11"/>
      <color theme="1"/>
      <name val="ＭＳ Ｐゴシック"/>
      <family val="3"/>
      <charset val="128"/>
      <scheme val="minor"/>
    </font>
    <font>
      <sz val="11"/>
      <color rgb="FFFF0000"/>
      <name val="ＭＳ 明朝"/>
      <family val="1"/>
      <charset val="128"/>
    </font>
    <font>
      <sz val="11"/>
      <color rgb="FFFF0000"/>
      <name val="ＭＳ Ｐゴシック"/>
      <family val="3"/>
      <charset val="128"/>
    </font>
    <font>
      <b/>
      <sz val="12"/>
      <color rgb="FFFF0000"/>
      <name val="ＭＳ 明朝"/>
      <family val="1"/>
      <charset val="128"/>
    </font>
    <font>
      <sz val="11"/>
      <color rgb="FFFF0000"/>
      <name val="ＭＳ ゴシック"/>
      <family val="3"/>
      <charset val="128"/>
    </font>
    <font>
      <sz val="11"/>
      <color theme="0" tint="-0.34998626667073579"/>
      <name val="ＭＳ ゴシック"/>
      <family val="3"/>
      <charset val="128"/>
    </font>
    <font>
      <b/>
      <sz val="11"/>
      <color theme="0" tint="-0.34998626667073579"/>
      <name val="ＭＳ ゴシック"/>
      <family val="3"/>
      <charset val="128"/>
    </font>
    <font>
      <sz val="9"/>
      <color theme="0" tint="-0.34998626667073579"/>
      <name val="ＭＳ ゴシック"/>
      <family val="3"/>
      <charset val="128"/>
    </font>
    <font>
      <sz val="11"/>
      <color theme="0" tint="-0.34998626667073579"/>
      <name val="ＭＳ 明朝"/>
      <family val="1"/>
      <charset val="128"/>
    </font>
    <font>
      <sz val="8"/>
      <color theme="0" tint="-0.34998626667073579"/>
      <name val="ＭＳ ゴシック"/>
      <family val="3"/>
      <charset val="128"/>
    </font>
    <font>
      <sz val="10"/>
      <color theme="0"/>
      <name val="ＭＳ 明朝"/>
      <family val="1"/>
      <charset val="128"/>
    </font>
    <font>
      <b/>
      <sz val="14"/>
      <color rgb="FFFF0000"/>
      <name val="ＭＳ ゴシック"/>
      <family val="3"/>
      <charset val="128"/>
    </font>
    <font>
      <b/>
      <sz val="11"/>
      <color rgb="FFFF0000"/>
      <name val="ＭＳ ゴシック"/>
      <family val="3"/>
      <charset val="128"/>
    </font>
    <font>
      <sz val="11"/>
      <color theme="0"/>
      <name val="ＭＳ 明朝"/>
      <family val="1"/>
      <charset val="128"/>
    </font>
    <font>
      <sz val="10"/>
      <color theme="0"/>
      <name val="ＭＳ ゴシック"/>
      <family val="3"/>
      <charset val="128"/>
    </font>
    <font>
      <sz val="14"/>
      <color rgb="FFFF0000"/>
      <name val="ＭＳ ゴシック"/>
      <family val="3"/>
      <charset val="128"/>
    </font>
    <font>
      <sz val="6"/>
      <color theme="0" tint="-0.34998626667073579"/>
      <name val="ＭＳ ゴシック"/>
      <family val="3"/>
      <charset val="128"/>
    </font>
    <font>
      <sz val="11"/>
      <color theme="0" tint="-0.34998626667073579"/>
      <name val="ＭＳ Ｐゴシック"/>
      <family val="3"/>
      <charset val="128"/>
    </font>
    <font>
      <b/>
      <sz val="11"/>
      <color theme="0" tint="-0.34998626667073579"/>
      <name val="ＭＳ Ｐゴシック"/>
      <family val="3"/>
      <charset val="128"/>
    </font>
    <font>
      <sz val="10"/>
      <color theme="1"/>
      <name val="ＭＳ 明朝"/>
      <family val="1"/>
      <charset val="128"/>
    </font>
    <font>
      <sz val="9"/>
      <color indexed="8"/>
      <name val="MS P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bottom style="thin">
        <color indexed="64"/>
      </bottom>
      <diagonal/>
    </border>
    <border>
      <left style="thin">
        <color indexed="9"/>
      </left>
      <right/>
      <top/>
      <bottom/>
      <diagonal/>
    </border>
    <border>
      <left style="thin">
        <color indexed="9"/>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8"/>
      </left>
      <right style="thin">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bottom style="dotted">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91">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45"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451">
    <xf numFmtId="0" fontId="0" fillId="0" borderId="0" xfId="0">
      <alignment vertical="center"/>
    </xf>
    <xf numFmtId="0" fontId="21" fillId="0" borderId="0" xfId="0" applyFont="1" applyFill="1">
      <alignment vertical="center"/>
    </xf>
    <xf numFmtId="0" fontId="9" fillId="0" borderId="0" xfId="0" applyFont="1" applyFill="1">
      <alignment vertical="center"/>
    </xf>
    <xf numFmtId="0" fontId="21" fillId="0" borderId="0" xfId="0" applyFont="1" applyFill="1" applyBorder="1" applyProtection="1">
      <alignment vertical="center"/>
      <protection locked="0"/>
    </xf>
    <xf numFmtId="0" fontId="21" fillId="0" borderId="0" xfId="0" applyFont="1" applyFill="1" applyBorder="1">
      <alignment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177" fontId="21" fillId="0" borderId="12" xfId="0" applyNumberFormat="1" applyFont="1" applyFill="1" applyBorder="1" applyAlignment="1" applyProtection="1">
      <alignment horizontal="center" vertical="center"/>
    </xf>
    <xf numFmtId="176" fontId="21" fillId="0" borderId="13" xfId="0" applyNumberFormat="1" applyFont="1" applyFill="1" applyBorder="1" applyAlignment="1" applyProtection="1">
      <alignment horizontal="center" vertical="center"/>
    </xf>
    <xf numFmtId="177" fontId="21" fillId="0" borderId="14" xfId="0" applyNumberFormat="1" applyFont="1" applyFill="1" applyBorder="1" applyAlignment="1" applyProtection="1">
      <alignment horizontal="center" vertical="center"/>
    </xf>
    <xf numFmtId="176" fontId="21" fillId="0" borderId="15" xfId="0" applyNumberFormat="1" applyFont="1" applyFill="1" applyBorder="1" applyAlignment="1" applyProtection="1">
      <alignment horizontal="center" vertical="center"/>
    </xf>
    <xf numFmtId="0" fontId="22" fillId="0" borderId="0" xfId="0" applyFont="1" applyFill="1" applyBorder="1">
      <alignment vertical="center"/>
    </xf>
    <xf numFmtId="0" fontId="9" fillId="0" borderId="0" xfId="0" applyFont="1" applyFill="1" applyBorder="1">
      <alignment vertical="center"/>
    </xf>
    <xf numFmtId="0" fontId="22" fillId="0" borderId="0" xfId="0" applyNumberFormat="1" applyFont="1" applyProtection="1">
      <alignment vertical="center"/>
    </xf>
    <xf numFmtId="0" fontId="21" fillId="0" borderId="0" xfId="0" applyNumberFormat="1" applyFont="1" applyAlignment="1" applyProtection="1"/>
    <xf numFmtId="0" fontId="21" fillId="0" borderId="0" xfId="0" applyNumberFormat="1" applyFont="1" applyProtection="1">
      <alignment vertical="center"/>
    </xf>
    <xf numFmtId="0" fontId="9" fillId="0" borderId="0" xfId="0" applyNumberFormat="1" applyFont="1" applyProtection="1">
      <alignment vertical="center"/>
    </xf>
    <xf numFmtId="0" fontId="9" fillId="0" borderId="0" xfId="0" applyNumberFormat="1" applyFont="1" applyAlignment="1" applyProtection="1">
      <alignment horizontal="left" vertical="center" indent="1"/>
    </xf>
    <xf numFmtId="0" fontId="21" fillId="0" borderId="0" xfId="0" applyFont="1" applyProtection="1">
      <alignment vertical="center"/>
      <protection locked="0"/>
    </xf>
    <xf numFmtId="0" fontId="21" fillId="0" borderId="0" xfId="0" applyFont="1" applyProtection="1">
      <alignment vertical="center"/>
    </xf>
    <xf numFmtId="0" fontId="22" fillId="0" borderId="0" xfId="0" applyFont="1">
      <alignment vertical="center"/>
    </xf>
    <xf numFmtId="0" fontId="21" fillId="0" borderId="0" xfId="0" applyNumberFormat="1" applyFont="1" applyBorder="1" applyAlignment="1" applyProtection="1">
      <alignment vertical="center"/>
    </xf>
    <xf numFmtId="0" fontId="21" fillId="0" borderId="16" xfId="0" applyFont="1" applyBorder="1" applyAlignment="1">
      <alignment horizontal="distributed" vertical="center" justifyLastLine="1"/>
    </xf>
    <xf numFmtId="0" fontId="21" fillId="0" borderId="17" xfId="0" applyFont="1" applyBorder="1" applyAlignment="1">
      <alignment horizontal="distributed" vertical="center" wrapText="1"/>
    </xf>
    <xf numFmtId="0" fontId="21" fillId="0" borderId="18" xfId="0" applyFont="1" applyBorder="1" applyAlignment="1">
      <alignment horizontal="distributed" vertical="center" wrapText="1"/>
    </xf>
    <xf numFmtId="0" fontId="21" fillId="0" borderId="0" xfId="0" applyFont="1">
      <alignment vertical="center"/>
    </xf>
    <xf numFmtId="0" fontId="9" fillId="0" borderId="0" xfId="0" applyNumberFormat="1" applyFont="1" applyAlignment="1" applyProtection="1">
      <alignment horizontal="left" vertical="center"/>
    </xf>
    <xf numFmtId="0" fontId="21" fillId="0" borderId="0" xfId="0" applyNumberFormat="1" applyFont="1" applyAlignment="1" applyProtection="1">
      <alignment horizontal="left"/>
    </xf>
    <xf numFmtId="0" fontId="21" fillId="0" borderId="0" xfId="0" applyNumberFormat="1" applyFont="1" applyAlignment="1" applyProtection="1">
      <alignment horizontal="center"/>
    </xf>
    <xf numFmtId="0" fontId="22" fillId="0" borderId="0" xfId="0" applyNumberFormat="1" applyFont="1" applyAlignment="1" applyProtection="1">
      <alignment horizontal="center" vertical="center"/>
    </xf>
    <xf numFmtId="0" fontId="21" fillId="0" borderId="0" xfId="0" applyNumberFormat="1" applyFont="1" applyBorder="1" applyAlignment="1" applyProtection="1">
      <alignment horizontal="center"/>
    </xf>
    <xf numFmtId="0" fontId="22" fillId="0" borderId="0" xfId="0" applyNumberFormat="1" applyFont="1" applyAlignment="1" applyProtection="1">
      <alignment horizontal="right" vertical="center"/>
      <protection locked="0"/>
    </xf>
    <xf numFmtId="178" fontId="21" fillId="25" borderId="19" xfId="0" applyNumberFormat="1" applyFont="1" applyFill="1" applyBorder="1" applyAlignment="1" applyProtection="1">
      <alignment horizontal="right"/>
    </xf>
    <xf numFmtId="178" fontId="21" fillId="25" borderId="20" xfId="0" applyNumberFormat="1" applyFont="1" applyFill="1" applyBorder="1" applyAlignment="1" applyProtection="1">
      <alignment horizontal="right"/>
    </xf>
    <xf numFmtId="0" fontId="22" fillId="0" borderId="0" xfId="0" applyNumberFormat="1" applyFont="1" applyBorder="1" applyAlignment="1" applyProtection="1">
      <alignment horizontal="center" vertical="center"/>
    </xf>
    <xf numFmtId="0" fontId="0" fillId="0" borderId="0" xfId="0" applyAlignment="1">
      <alignment horizontal="left" vertical="center"/>
    </xf>
    <xf numFmtId="0" fontId="22" fillId="0" borderId="0" xfId="0" applyNumberFormat="1" applyFont="1" applyBorder="1" applyProtection="1">
      <alignment vertical="center"/>
    </xf>
    <xf numFmtId="0" fontId="22" fillId="0" borderId="0" xfId="0" applyNumberFormat="1" applyFont="1" applyAlignment="1" applyProtection="1"/>
    <xf numFmtId="0" fontId="21" fillId="0" borderId="0" xfId="0" applyNumberFormat="1" applyFont="1" applyBorder="1" applyAlignment="1" applyProtection="1"/>
    <xf numFmtId="0" fontId="0" fillId="0" borderId="0" xfId="0" applyBorder="1" applyAlignment="1">
      <alignment vertical="center"/>
    </xf>
    <xf numFmtId="0" fontId="22" fillId="0" borderId="21" xfId="0" applyFont="1" applyBorder="1">
      <alignment vertical="center"/>
    </xf>
    <xf numFmtId="0" fontId="22" fillId="0" borderId="0" xfId="0" applyFont="1" applyAlignment="1">
      <alignment vertical="center"/>
    </xf>
    <xf numFmtId="0" fontId="30" fillId="0" borderId="0" xfId="0" applyFont="1" applyFill="1" applyAlignment="1" applyProtection="1">
      <alignment horizontal="right" vertical="center"/>
      <protection locked="0"/>
    </xf>
    <xf numFmtId="0" fontId="30" fillId="0" borderId="0" xfId="0" applyFont="1" applyFill="1" applyAlignment="1" applyProtection="1">
      <alignment horizontal="center" vertical="center"/>
      <protection locked="0"/>
    </xf>
    <xf numFmtId="0" fontId="30" fillId="0" borderId="0" xfId="0" applyFont="1" applyFill="1" applyAlignment="1">
      <alignment horizontal="center" vertical="center"/>
    </xf>
    <xf numFmtId="0" fontId="22" fillId="0" borderId="0" xfId="0" applyFont="1" applyBorder="1">
      <alignment vertical="center"/>
    </xf>
    <xf numFmtId="0" fontId="36" fillId="0" borderId="0" xfId="0" applyFont="1" applyAlignment="1">
      <alignment horizontal="center" vertical="center"/>
    </xf>
    <xf numFmtId="0" fontId="6" fillId="0" borderId="0" xfId="0" applyFont="1">
      <alignment vertical="center"/>
    </xf>
    <xf numFmtId="0" fontId="36" fillId="0" borderId="0" xfId="0" applyFont="1" applyAlignment="1">
      <alignment vertical="center"/>
    </xf>
    <xf numFmtId="0" fontId="0" fillId="0" borderId="0" xfId="0" applyAlignment="1">
      <alignment vertical="center"/>
    </xf>
    <xf numFmtId="38" fontId="36" fillId="0" borderId="0" xfId="66" applyFont="1" applyAlignment="1">
      <alignment horizontal="center" vertical="center"/>
    </xf>
    <xf numFmtId="0" fontId="35" fillId="0" borderId="0" xfId="0" applyFont="1" applyAlignment="1">
      <alignment vertical="center"/>
    </xf>
    <xf numFmtId="0" fontId="21" fillId="0" borderId="22" xfId="0" applyNumberFormat="1" applyFont="1" applyBorder="1" applyAlignment="1" applyProtection="1">
      <alignment horizontal="right"/>
    </xf>
    <xf numFmtId="0" fontId="21" fillId="0" borderId="0" xfId="0" applyFont="1" applyAlignment="1">
      <alignment horizontal="left" vertical="top"/>
    </xf>
    <xf numFmtId="0" fontId="0" fillId="0" borderId="0" xfId="0" applyAlignment="1">
      <alignment horizontal="left" vertical="top"/>
    </xf>
    <xf numFmtId="0" fontId="22" fillId="0" borderId="0" xfId="0" applyNumberFormat="1" applyFont="1" applyBorder="1" applyAlignment="1" applyProtection="1">
      <alignment horizontal="left"/>
    </xf>
    <xf numFmtId="0" fontId="21" fillId="0" borderId="23" xfId="0" applyNumberFormat="1" applyFont="1" applyBorder="1" applyAlignment="1" applyProtection="1">
      <alignment horizontal="right"/>
    </xf>
    <xf numFmtId="0" fontId="46" fillId="0" borderId="0" xfId="0" applyNumberFormat="1" applyFont="1" applyAlignment="1" applyProtection="1">
      <alignment horizontal="center" vertical="center"/>
    </xf>
    <xf numFmtId="0" fontId="47"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2" fillId="0" borderId="24" xfId="0" applyFont="1" applyBorder="1" applyAlignment="1">
      <alignment vertical="center" wrapText="1"/>
    </xf>
    <xf numFmtId="0" fontId="22" fillId="0" borderId="24" xfId="0" applyFont="1" applyBorder="1" applyAlignment="1">
      <alignment vertical="center"/>
    </xf>
    <xf numFmtId="0" fontId="22" fillId="0" borderId="21" xfId="0" applyFont="1" applyBorder="1" applyAlignment="1">
      <alignment vertical="center"/>
    </xf>
    <xf numFmtId="0" fontId="30" fillId="0" borderId="0" xfId="0" applyFont="1" applyFill="1" applyBorder="1" applyAlignment="1">
      <alignment horizontal="center" vertical="center"/>
    </xf>
    <xf numFmtId="0" fontId="0" fillId="0" borderId="0" xfId="0" applyBorder="1" applyAlignment="1">
      <alignment horizontal="right" vertical="center"/>
    </xf>
    <xf numFmtId="0" fontId="34" fillId="24" borderId="0" xfId="0" applyFont="1" applyFill="1" applyBorder="1" applyAlignment="1">
      <alignment vertical="center"/>
    </xf>
    <xf numFmtId="0" fontId="25" fillId="24" borderId="0" xfId="0" applyFont="1" applyFill="1" applyBorder="1" applyAlignment="1" applyProtection="1">
      <alignment horizontal="center" vertical="center"/>
      <protection locked="0"/>
    </xf>
    <xf numFmtId="0" fontId="25" fillId="0" borderId="0" xfId="0" applyFont="1" applyBorder="1" applyAlignment="1">
      <alignment horizontal="center" vertical="center"/>
    </xf>
    <xf numFmtId="0" fontId="32" fillId="0" borderId="0" xfId="0" applyFont="1" applyBorder="1" applyAlignment="1">
      <alignment vertical="center"/>
    </xf>
    <xf numFmtId="0" fontId="30" fillId="0" borderId="24" xfId="0" applyFont="1" applyBorder="1" applyAlignment="1">
      <alignment horizontal="center" vertical="center"/>
    </xf>
    <xf numFmtId="0" fontId="30" fillId="0" borderId="24" xfId="0" applyFont="1" applyBorder="1" applyAlignment="1">
      <alignment vertical="center"/>
    </xf>
    <xf numFmtId="0" fontId="30" fillId="0" borderId="21" xfId="0" applyFont="1" applyBorder="1" applyAlignment="1">
      <alignment horizontal="center" vertical="center"/>
    </xf>
    <xf numFmtId="0" fontId="30" fillId="0" borderId="21" xfId="0" applyFont="1" applyBorder="1" applyAlignment="1">
      <alignment vertical="center"/>
    </xf>
    <xf numFmtId="0" fontId="30" fillId="0" borderId="0" xfId="0" applyFont="1" applyAlignment="1">
      <alignment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horizontal="center" vertical="center"/>
    </xf>
    <xf numFmtId="0" fontId="22" fillId="0" borderId="25" xfId="0" applyFont="1" applyFill="1" applyBorder="1" applyAlignment="1">
      <alignment vertical="center" shrinkToFit="1"/>
    </xf>
    <xf numFmtId="0" fontId="22" fillId="0" borderId="26" xfId="0" applyFont="1" applyFill="1" applyBorder="1" applyAlignment="1">
      <alignment vertical="center" shrinkToFit="1"/>
    </xf>
    <xf numFmtId="0" fontId="22" fillId="0" borderId="27" xfId="0" applyFont="1" applyBorder="1" applyAlignment="1">
      <alignment vertical="center"/>
    </xf>
    <xf numFmtId="0" fontId="22" fillId="0" borderId="27" xfId="0" applyFont="1" applyFill="1" applyBorder="1" applyAlignment="1">
      <alignment horizontal="center" vertical="center"/>
    </xf>
    <xf numFmtId="0" fontId="22" fillId="0" borderId="25" xfId="0" applyFont="1" applyBorder="1" applyAlignment="1">
      <alignment vertical="center" shrinkToFit="1"/>
    </xf>
    <xf numFmtId="0" fontId="22" fillId="0" borderId="27" xfId="0" applyFont="1" applyBorder="1" applyAlignment="1">
      <alignment vertical="center" wrapText="1"/>
    </xf>
    <xf numFmtId="0" fontId="22" fillId="0" borderId="28" xfId="0" applyFont="1" applyBorder="1" applyAlignment="1">
      <alignment vertical="center" wrapText="1"/>
    </xf>
    <xf numFmtId="0" fontId="22" fillId="0" borderId="27" xfId="0" applyFont="1" applyFill="1" applyBorder="1" applyAlignment="1">
      <alignment vertical="center" shrinkToFit="1"/>
    </xf>
    <xf numFmtId="0" fontId="22" fillId="0" borderId="0" xfId="0" applyFont="1" applyFill="1" applyBorder="1" applyAlignment="1">
      <alignment vertical="center" shrinkToFit="1"/>
    </xf>
    <xf numFmtId="0" fontId="22" fillId="0" borderId="28" xfId="0" applyFont="1" applyFill="1" applyBorder="1" applyAlignment="1">
      <alignment vertical="center" shrinkToFit="1"/>
    </xf>
    <xf numFmtId="0" fontId="22" fillId="0" borderId="0" xfId="0" applyFont="1" applyBorder="1" applyAlignment="1">
      <alignment vertical="center" wrapText="1"/>
    </xf>
    <xf numFmtId="0" fontId="22" fillId="0" borderId="29" xfId="0" applyFont="1" applyBorder="1" applyAlignment="1">
      <alignment vertical="center" shrinkToFit="1"/>
    </xf>
    <xf numFmtId="0" fontId="22" fillId="0" borderId="24" xfId="0" applyFont="1" applyBorder="1" applyAlignment="1">
      <alignment vertical="center" shrinkToFit="1"/>
    </xf>
    <xf numFmtId="0" fontId="22" fillId="0" borderId="30" xfId="0" applyFont="1" applyBorder="1" applyAlignment="1">
      <alignment vertical="center" shrinkToFit="1"/>
    </xf>
    <xf numFmtId="0" fontId="22" fillId="0" borderId="29" xfId="0" applyFont="1" applyBorder="1" applyAlignment="1">
      <alignment vertical="center" wrapText="1"/>
    </xf>
    <xf numFmtId="0" fontId="22" fillId="0" borderId="0" xfId="0" applyFont="1" applyBorder="1" applyAlignment="1">
      <alignment vertical="center" shrinkToFit="1"/>
    </xf>
    <xf numFmtId="0" fontId="22" fillId="0" borderId="30" xfId="0" applyFont="1" applyBorder="1" applyAlignment="1">
      <alignment vertical="center"/>
    </xf>
    <xf numFmtId="0" fontId="22" fillId="0" borderId="31" xfId="0" applyFont="1" applyBorder="1" applyAlignment="1">
      <alignment vertical="center"/>
    </xf>
    <xf numFmtId="0" fontId="22" fillId="25" borderId="25" xfId="0" applyFont="1" applyFill="1" applyBorder="1" applyAlignment="1">
      <alignment vertical="center"/>
    </xf>
    <xf numFmtId="0" fontId="22" fillId="25" borderId="26" xfId="0" applyFont="1" applyFill="1" applyBorder="1" applyAlignment="1">
      <alignment vertical="center"/>
    </xf>
    <xf numFmtId="0" fontId="21" fillId="25" borderId="32" xfId="0" applyFont="1" applyFill="1" applyBorder="1" applyAlignment="1" applyProtection="1">
      <alignment horizontal="center" vertical="center" shrinkToFit="1"/>
      <protection locked="0"/>
    </xf>
    <xf numFmtId="178" fontId="21" fillId="25" borderId="33" xfId="0" applyNumberFormat="1" applyFont="1" applyFill="1" applyBorder="1" applyAlignment="1" applyProtection="1">
      <alignment horizontal="right" vertical="center"/>
      <protection locked="0"/>
    </xf>
    <xf numFmtId="0" fontId="21" fillId="25" borderId="12" xfId="0" applyNumberFormat="1" applyFont="1" applyFill="1" applyBorder="1" applyAlignment="1" applyProtection="1">
      <alignment horizontal="center" vertical="center"/>
      <protection locked="0"/>
    </xf>
    <xf numFmtId="0" fontId="21" fillId="25" borderId="14" xfId="0" applyNumberFormat="1" applyFont="1" applyFill="1" applyBorder="1" applyAlignment="1" applyProtection="1">
      <alignment horizontal="center" vertical="center"/>
      <protection locked="0"/>
    </xf>
    <xf numFmtId="0" fontId="48" fillId="26" borderId="0" xfId="0" applyNumberFormat="1" applyFont="1" applyFill="1" applyBorder="1" applyAlignment="1" applyProtection="1">
      <alignment horizontal="center" vertical="center" shrinkToFit="1"/>
      <protection locked="0"/>
    </xf>
    <xf numFmtId="0" fontId="22" fillId="0" borderId="0" xfId="0" applyNumberFormat="1" applyFont="1" applyFill="1" applyBorder="1" applyAlignment="1" applyProtection="1">
      <alignment horizontal="center" vertical="center"/>
      <protection locked="0"/>
    </xf>
    <xf numFmtId="0" fontId="22" fillId="0" borderId="0" xfId="0" applyNumberFormat="1" applyFont="1" applyFill="1" applyAlignment="1" applyProtection="1">
      <alignment horizontal="center" vertical="center"/>
      <protection locked="0"/>
    </xf>
    <xf numFmtId="0" fontId="22" fillId="0" borderId="0" xfId="0" applyNumberFormat="1" applyFont="1" applyFill="1" applyAlignment="1" applyProtection="1">
      <alignment horizontal="center" vertical="center"/>
    </xf>
    <xf numFmtId="0" fontId="22" fillId="0" borderId="0" xfId="0" applyNumberFormat="1" applyFont="1" applyAlignment="1" applyProtection="1">
      <alignment vertical="center" shrinkToFit="1"/>
    </xf>
    <xf numFmtId="0" fontId="47" fillId="0" borderId="0" xfId="0" applyFont="1" applyBorder="1" applyAlignment="1">
      <alignment horizontal="center" vertical="center"/>
    </xf>
    <xf numFmtId="0" fontId="21" fillId="26" borderId="0" xfId="0" applyFont="1" applyFill="1">
      <alignment vertical="center"/>
    </xf>
    <xf numFmtId="0" fontId="22" fillId="26" borderId="0" xfId="0" applyNumberFormat="1" applyFont="1" applyFill="1" applyProtection="1">
      <alignment vertical="center"/>
    </xf>
    <xf numFmtId="0" fontId="49" fillId="26" borderId="0" xfId="0" applyFont="1" applyFill="1" applyBorder="1" applyAlignment="1">
      <alignment horizontal="center" vertical="center" wrapText="1"/>
    </xf>
    <xf numFmtId="49" fontId="50" fillId="26" borderId="88" xfId="0" applyNumberFormat="1" applyFont="1" applyFill="1" applyBorder="1" applyAlignment="1" applyProtection="1">
      <alignment horizontal="center"/>
    </xf>
    <xf numFmtId="0" fontId="51" fillId="26" borderId="89" xfId="0" applyNumberFormat="1" applyFont="1" applyFill="1" applyBorder="1" applyAlignment="1" applyProtection="1">
      <alignment horizontal="center" vertical="center"/>
    </xf>
    <xf numFmtId="0" fontId="22" fillId="26" borderId="0" xfId="0" applyNumberFormat="1" applyFont="1" applyFill="1" applyAlignment="1" applyProtection="1"/>
    <xf numFmtId="0" fontId="52" fillId="26" borderId="89" xfId="0" applyNumberFormat="1" applyFont="1" applyFill="1" applyBorder="1" applyAlignment="1" applyProtection="1">
      <alignment horizontal="center" vertical="center"/>
    </xf>
    <xf numFmtId="0" fontId="52" fillId="26" borderId="89" xfId="0" applyNumberFormat="1" applyFont="1" applyFill="1" applyBorder="1" applyAlignment="1" applyProtection="1">
      <alignment vertical="center" wrapText="1"/>
    </xf>
    <xf numFmtId="179" fontId="52" fillId="26" borderId="89" xfId="0" applyNumberFormat="1" applyFont="1" applyFill="1" applyBorder="1" applyAlignment="1" applyProtection="1">
      <alignment shrinkToFit="1"/>
    </xf>
    <xf numFmtId="179" fontId="52" fillId="26" borderId="89" xfId="0" applyNumberFormat="1" applyFont="1" applyFill="1" applyBorder="1" applyAlignment="1" applyProtection="1">
      <alignment wrapText="1"/>
    </xf>
    <xf numFmtId="0" fontId="53" fillId="26" borderId="0" xfId="0" applyNumberFormat="1" applyFont="1" applyFill="1" applyAlignment="1" applyProtection="1"/>
    <xf numFmtId="0" fontId="54" fillId="26" borderId="89" xfId="0" applyNumberFormat="1" applyFont="1" applyFill="1" applyBorder="1" applyAlignment="1" applyProtection="1">
      <alignment vertical="center" wrapText="1"/>
    </xf>
    <xf numFmtId="179" fontId="22" fillId="26" borderId="0" xfId="0" applyNumberFormat="1" applyFont="1" applyFill="1" applyAlignment="1" applyProtection="1"/>
    <xf numFmtId="0" fontId="52" fillId="26" borderId="89" xfId="0" applyNumberFormat="1" applyFont="1" applyFill="1" applyBorder="1" applyAlignment="1" applyProtection="1">
      <alignment horizontal="center" vertical="center" wrapText="1"/>
    </xf>
    <xf numFmtId="0" fontId="9" fillId="26" borderId="0" xfId="0" applyNumberFormat="1" applyFont="1" applyFill="1" applyProtection="1">
      <alignment vertical="center"/>
    </xf>
    <xf numFmtId="0" fontId="21" fillId="26" borderId="0" xfId="0" applyFont="1" applyFill="1" applyAlignment="1">
      <alignment horizontal="right"/>
    </xf>
    <xf numFmtId="0" fontId="21" fillId="26" borderId="0" xfId="0" applyFont="1" applyFill="1" applyAlignment="1">
      <alignment horizontal="left" vertical="top"/>
    </xf>
    <xf numFmtId="0" fontId="22" fillId="26" borderId="0" xfId="0" applyNumberFormat="1" applyFont="1" applyFill="1" applyBorder="1" applyAlignment="1" applyProtection="1">
      <alignment horizontal="left"/>
    </xf>
    <xf numFmtId="0" fontId="22" fillId="26" borderId="0" xfId="0" applyNumberFormat="1" applyFont="1" applyFill="1" applyBorder="1" applyAlignment="1" applyProtection="1">
      <alignment horizontal="left" vertical="center" shrinkToFit="1"/>
      <protection locked="0"/>
    </xf>
    <xf numFmtId="0" fontId="21" fillId="26" borderId="0" xfId="0" applyNumberFormat="1" applyFont="1" applyFill="1" applyBorder="1" applyAlignment="1" applyProtection="1">
      <alignment horizontal="right"/>
    </xf>
    <xf numFmtId="179" fontId="55" fillId="26" borderId="0" xfId="0" applyNumberFormat="1" applyFont="1" applyFill="1" applyAlignment="1" applyProtection="1">
      <alignment horizontal="center" shrinkToFit="1"/>
    </xf>
    <xf numFmtId="0" fontId="56" fillId="26" borderId="0" xfId="0" applyNumberFormat="1" applyFont="1" applyFill="1" applyAlignment="1" applyProtection="1">
      <alignment horizontal="center"/>
    </xf>
    <xf numFmtId="179" fontId="55" fillId="26" borderId="0" xfId="0" applyNumberFormat="1" applyFont="1" applyFill="1" applyAlignment="1" applyProtection="1">
      <alignment horizontal="center"/>
    </xf>
    <xf numFmtId="0" fontId="21" fillId="26" borderId="0" xfId="0" applyNumberFormat="1" applyFont="1" applyFill="1" applyAlignment="1" applyProtection="1">
      <alignment horizontal="center"/>
    </xf>
    <xf numFmtId="0" fontId="21" fillId="26" borderId="0" xfId="0" applyNumberFormat="1" applyFont="1" applyFill="1" applyBorder="1" applyAlignment="1" applyProtection="1">
      <alignment horizontal="center"/>
    </xf>
    <xf numFmtId="179" fontId="55" fillId="26" borderId="0" xfId="0" applyNumberFormat="1" applyFont="1" applyFill="1" applyBorder="1" applyAlignment="1" applyProtection="1">
      <alignment horizontal="center"/>
    </xf>
    <xf numFmtId="0" fontId="21" fillId="26" borderId="0" xfId="0" applyNumberFormat="1" applyFont="1" applyFill="1" applyProtection="1">
      <alignment vertical="center"/>
    </xf>
    <xf numFmtId="0" fontId="9" fillId="26" borderId="0" xfId="0" applyNumberFormat="1" applyFont="1" applyFill="1" applyAlignment="1" applyProtection="1">
      <alignment horizontal="left" vertical="center"/>
    </xf>
    <xf numFmtId="0" fontId="21" fillId="26" borderId="0" xfId="0" applyFont="1" applyFill="1" applyAlignment="1"/>
    <xf numFmtId="0" fontId="0" fillId="26" borderId="0" xfId="0" applyFill="1" applyAlignment="1">
      <alignment horizontal="left" vertical="top"/>
    </xf>
    <xf numFmtId="0" fontId="49" fillId="26" borderId="0" xfId="0" applyFont="1" applyFill="1" applyBorder="1" applyAlignment="1">
      <alignment horizontal="center" vertical="center"/>
    </xf>
    <xf numFmtId="0" fontId="57" fillId="26" borderId="90" xfId="0" applyNumberFormat="1" applyFont="1" applyFill="1" applyBorder="1" applyAlignment="1" applyProtection="1">
      <alignment horizontal="center" vertical="center"/>
    </xf>
    <xf numFmtId="0" fontId="22" fillId="26" borderId="0" xfId="0" applyNumberFormat="1" applyFont="1" applyFill="1" applyBorder="1" applyAlignment="1" applyProtection="1">
      <alignment vertical="center" shrinkToFit="1"/>
      <protection locked="0"/>
    </xf>
    <xf numFmtId="179" fontId="58" fillId="26" borderId="0" xfId="0" applyNumberFormat="1" applyFont="1" applyFill="1" applyAlignment="1" applyProtection="1">
      <alignment horizontal="center" shrinkToFit="1"/>
    </xf>
    <xf numFmtId="179" fontId="59" fillId="26" borderId="0" xfId="0" applyNumberFormat="1" applyFont="1" applyFill="1" applyAlignment="1" applyProtection="1">
      <alignment horizontal="center" shrinkToFit="1"/>
    </xf>
    <xf numFmtId="0" fontId="27" fillId="26" borderId="0" xfId="0" applyNumberFormat="1" applyFont="1" applyFill="1" applyAlignment="1" applyProtection="1">
      <alignment horizontal="center"/>
    </xf>
    <xf numFmtId="0" fontId="21" fillId="26" borderId="0" xfId="0" applyNumberFormat="1" applyFont="1" applyFill="1" applyAlignment="1" applyProtection="1">
      <alignment horizontal="left"/>
    </xf>
    <xf numFmtId="0" fontId="22" fillId="26" borderId="0" xfId="0" applyNumberFormat="1" applyFont="1" applyFill="1" applyAlignment="1" applyProtection="1">
      <alignment horizontal="center"/>
    </xf>
    <xf numFmtId="0" fontId="60" fillId="26" borderId="0" xfId="0" applyNumberFormat="1" applyFont="1" applyFill="1" applyAlignment="1" applyProtection="1">
      <alignment horizontal="center"/>
    </xf>
    <xf numFmtId="0" fontId="25" fillId="26" borderId="0" xfId="0" applyNumberFormat="1" applyFont="1" applyFill="1" applyProtection="1">
      <alignment vertical="center"/>
    </xf>
    <xf numFmtId="0" fontId="53" fillId="26" borderId="0" xfId="0" applyNumberFormat="1" applyFont="1" applyFill="1" applyProtection="1">
      <alignment vertical="center"/>
    </xf>
    <xf numFmtId="0" fontId="52" fillId="26" borderId="0" xfId="0" applyNumberFormat="1" applyFont="1" applyFill="1" applyBorder="1" applyAlignment="1" applyProtection="1">
      <alignment horizontal="center" vertical="center"/>
    </xf>
    <xf numFmtId="179" fontId="52" fillId="26" borderId="0" xfId="0" applyNumberFormat="1" applyFont="1" applyFill="1" applyBorder="1" applyAlignment="1" applyProtection="1">
      <alignment wrapText="1"/>
    </xf>
    <xf numFmtId="0" fontId="61" fillId="26" borderId="89" xfId="0" applyNumberFormat="1" applyFont="1" applyFill="1" applyBorder="1" applyAlignment="1" applyProtection="1">
      <alignment vertical="center" wrapText="1"/>
    </xf>
    <xf numFmtId="178" fontId="22" fillId="0" borderId="16" xfId="0" applyNumberFormat="1" applyFont="1" applyFill="1" applyBorder="1" applyAlignment="1" applyProtection="1">
      <alignment horizontal="right" vertical="center"/>
      <protection locked="0"/>
    </xf>
    <xf numFmtId="178" fontId="22" fillId="0" borderId="34" xfId="0" applyNumberFormat="1" applyFont="1" applyFill="1" applyBorder="1" applyAlignment="1" applyProtection="1">
      <alignment horizontal="right" vertical="center"/>
      <protection locked="0"/>
    </xf>
    <xf numFmtId="178" fontId="22" fillId="0" borderId="35" xfId="0" applyNumberFormat="1" applyFont="1" applyFill="1" applyBorder="1" applyAlignment="1" applyProtection="1">
      <alignment horizontal="right" vertical="center"/>
      <protection locked="0"/>
    </xf>
    <xf numFmtId="178" fontId="22" fillId="0" borderId="36" xfId="0" applyNumberFormat="1" applyFont="1" applyFill="1" applyBorder="1" applyAlignment="1" applyProtection="1">
      <alignment horizontal="right" vertical="center"/>
      <protection locked="0"/>
    </xf>
    <xf numFmtId="0" fontId="0" fillId="0" borderId="0" xfId="0" applyFont="1">
      <alignment vertical="center"/>
    </xf>
    <xf numFmtId="178" fontId="22" fillId="25" borderId="16" xfId="0" applyNumberFormat="1" applyFont="1" applyFill="1" applyBorder="1" applyAlignment="1" applyProtection="1">
      <alignment horizontal="right" vertical="center"/>
      <protection locked="0"/>
    </xf>
    <xf numFmtId="178" fontId="22" fillId="25" borderId="34" xfId="0" applyNumberFormat="1" applyFont="1" applyFill="1" applyBorder="1" applyAlignment="1" applyProtection="1">
      <alignment horizontal="right" vertical="center"/>
      <protection locked="0"/>
    </xf>
    <xf numFmtId="0" fontId="21" fillId="25" borderId="37" xfId="0" applyFont="1" applyFill="1" applyBorder="1" applyAlignment="1">
      <alignment horizontal="right" vertical="center"/>
    </xf>
    <xf numFmtId="0" fontId="38" fillId="0" borderId="0" xfId="0" applyFont="1" applyAlignment="1">
      <alignment horizontal="left" vertical="center" readingOrder="1"/>
    </xf>
    <xf numFmtId="0" fontId="0" fillId="25" borderId="12" xfId="0" applyFont="1" applyFill="1" applyBorder="1" applyAlignment="1">
      <alignment horizontal="center" vertical="center"/>
    </xf>
    <xf numFmtId="0" fontId="0" fillId="25" borderId="38" xfId="0" applyFont="1" applyFill="1" applyBorder="1" applyAlignment="1">
      <alignment horizontal="center" vertical="center"/>
    </xf>
    <xf numFmtId="0" fontId="0" fillId="25" borderId="12" xfId="0" applyFont="1" applyFill="1" applyBorder="1" applyAlignment="1">
      <alignment horizontal="center" vertical="center" shrinkToFit="1"/>
    </xf>
    <xf numFmtId="0" fontId="0" fillId="25" borderId="39" xfId="0" applyFont="1" applyFill="1" applyBorder="1" applyAlignment="1">
      <alignment horizontal="center" vertical="center" shrinkToFit="1"/>
    </xf>
    <xf numFmtId="0" fontId="21" fillId="25" borderId="40" xfId="0" applyFont="1" applyFill="1" applyBorder="1" applyAlignment="1" applyProtection="1">
      <alignment vertical="center" shrinkToFit="1"/>
      <protection locked="0"/>
    </xf>
    <xf numFmtId="0" fontId="21" fillId="25" borderId="12" xfId="0" applyNumberFormat="1" applyFont="1" applyFill="1" applyBorder="1" applyAlignment="1" applyProtection="1">
      <alignment horizontal="center" vertical="center" shrinkToFit="1"/>
      <protection locked="0"/>
    </xf>
    <xf numFmtId="0" fontId="21" fillId="25" borderId="41" xfId="0" applyFont="1" applyFill="1" applyBorder="1" applyAlignment="1" applyProtection="1">
      <alignment vertical="center" shrinkToFit="1"/>
      <protection locked="0"/>
    </xf>
    <xf numFmtId="0" fontId="21" fillId="25" borderId="14" xfId="0" applyNumberFormat="1" applyFont="1" applyFill="1" applyBorder="1" applyAlignment="1" applyProtection="1">
      <alignment horizontal="center" vertical="center" shrinkToFit="1"/>
      <protection locked="0"/>
    </xf>
    <xf numFmtId="0" fontId="21" fillId="0" borderId="0" xfId="0" applyFont="1" applyFill="1" applyProtection="1">
      <alignment vertical="center"/>
    </xf>
    <xf numFmtId="0" fontId="24" fillId="0" borderId="0" xfId="0" applyFont="1">
      <alignment vertical="center"/>
    </xf>
    <xf numFmtId="0" fontId="21" fillId="0" borderId="0" xfId="0" applyFont="1" applyFill="1" applyProtection="1">
      <alignment vertical="center"/>
      <protection locked="0"/>
    </xf>
    <xf numFmtId="0" fontId="21" fillId="0" borderId="0" xfId="0" applyFont="1" applyBorder="1">
      <alignment vertical="center"/>
    </xf>
    <xf numFmtId="0" fontId="21" fillId="0" borderId="0" xfId="0" applyFont="1" applyAlignment="1">
      <alignment horizontal="center" vertical="center"/>
    </xf>
    <xf numFmtId="0" fontId="39" fillId="0" borderId="0" xfId="0" applyFont="1" applyAlignment="1">
      <alignment horizontal="center" vertical="center"/>
    </xf>
    <xf numFmtId="0" fontId="22" fillId="0" borderId="0" xfId="0" applyFont="1" applyFill="1" applyBorder="1" applyAlignment="1">
      <alignment horizontal="center" vertical="center" shrinkToFit="1"/>
    </xf>
    <xf numFmtId="0" fontId="62" fillId="26" borderId="0" xfId="0" applyFont="1" applyFill="1">
      <alignment vertical="center"/>
    </xf>
    <xf numFmtId="0" fontId="22" fillId="26" borderId="0" xfId="0" applyFont="1" applyFill="1">
      <alignment vertical="center"/>
    </xf>
    <xf numFmtId="0" fontId="0" fillId="26" borderId="0" xfId="0" applyFont="1" applyFill="1">
      <alignment vertical="center"/>
    </xf>
    <xf numFmtId="0" fontId="56" fillId="26" borderId="0" xfId="87" applyFont="1" applyFill="1" applyBorder="1" applyAlignment="1">
      <alignment horizontal="center"/>
    </xf>
    <xf numFmtId="0" fontId="37" fillId="26" borderId="0" xfId="87" applyFont="1" applyFill="1" applyBorder="1" applyAlignment="1">
      <alignment horizontal="center"/>
    </xf>
    <xf numFmtId="0" fontId="53" fillId="26" borderId="0" xfId="0" applyFont="1" applyFill="1">
      <alignment vertical="center"/>
    </xf>
    <xf numFmtId="0" fontId="22" fillId="25" borderId="24" xfId="0" applyFont="1" applyFill="1" applyBorder="1" applyAlignment="1">
      <alignment vertical="center"/>
    </xf>
    <xf numFmtId="0" fontId="22" fillId="25" borderId="30" xfId="0" applyFont="1" applyFill="1" applyBorder="1" applyAlignment="1">
      <alignment vertical="center"/>
    </xf>
    <xf numFmtId="0" fontId="22" fillId="0" borderId="42" xfId="0" applyFont="1" applyBorder="1" applyAlignment="1">
      <alignment vertical="center" shrinkToFit="1"/>
    </xf>
    <xf numFmtId="0" fontId="22" fillId="0" borderId="21" xfId="0" applyFont="1" applyBorder="1" applyAlignment="1">
      <alignment vertical="center" shrinkToFit="1"/>
    </xf>
    <xf numFmtId="0" fontId="21" fillId="25" borderId="95" xfId="0" applyFont="1" applyFill="1" applyBorder="1" applyAlignment="1" applyProtection="1">
      <alignment horizontal="center" vertical="center" shrinkToFit="1"/>
      <protection locked="0"/>
    </xf>
    <xf numFmtId="0" fontId="21" fillId="25" borderId="96" xfId="0" applyFont="1" applyFill="1" applyBorder="1" applyAlignment="1" applyProtection="1">
      <alignment horizontal="center" vertical="center" shrinkToFit="1"/>
      <protection locked="0"/>
    </xf>
    <xf numFmtId="0" fontId="0" fillId="25" borderId="16" xfId="0" applyFill="1" applyBorder="1" applyAlignment="1">
      <alignment vertical="center" shrinkToFit="1"/>
    </xf>
    <xf numFmtId="0" fontId="57" fillId="26" borderId="0" xfId="0" applyNumberFormat="1" applyFont="1" applyFill="1" applyBorder="1" applyAlignment="1" applyProtection="1">
      <alignment horizontal="center" vertical="center"/>
    </xf>
    <xf numFmtId="0" fontId="30" fillId="0" borderId="24" xfId="0" applyFont="1" applyBorder="1" applyAlignment="1">
      <alignment vertical="center"/>
    </xf>
    <xf numFmtId="0" fontId="30" fillId="0" borderId="30" xfId="0" applyFont="1" applyBorder="1" applyAlignment="1">
      <alignment vertical="center"/>
    </xf>
    <xf numFmtId="0" fontId="30" fillId="0" borderId="21" xfId="0" applyFont="1" applyBorder="1" applyAlignment="1">
      <alignment vertical="center"/>
    </xf>
    <xf numFmtId="0" fontId="30" fillId="0" borderId="31" xfId="0" applyFont="1" applyBorder="1" applyAlignment="1">
      <alignment vertical="center"/>
    </xf>
    <xf numFmtId="0" fontId="30" fillId="0" borderId="0" xfId="0" applyFont="1" applyFill="1" applyBorder="1" applyAlignment="1">
      <alignment horizontal="center" vertical="center"/>
    </xf>
    <xf numFmtId="0" fontId="30" fillId="25" borderId="0" xfId="0" applyFont="1" applyFill="1" applyBorder="1" applyAlignment="1" applyProtection="1">
      <alignment horizontal="center" vertical="center"/>
      <protection locked="0"/>
    </xf>
    <xf numFmtId="0" fontId="30" fillId="25" borderId="0" xfId="0" applyFont="1" applyFill="1" applyBorder="1" applyAlignment="1">
      <alignment horizontal="center" vertical="center"/>
    </xf>
    <xf numFmtId="0" fontId="31" fillId="25" borderId="0" xfId="0" applyFont="1" applyFill="1" applyBorder="1" applyAlignment="1">
      <alignment horizontal="center" vertical="center"/>
    </xf>
    <xf numFmtId="0" fontId="30" fillId="0" borderId="0" xfId="0" applyFont="1" applyFill="1" applyBorder="1" applyAlignment="1">
      <alignment horizontal="left" vertical="center"/>
    </xf>
    <xf numFmtId="0" fontId="32" fillId="24" borderId="0" xfId="0" applyFont="1" applyFill="1" applyBorder="1" applyAlignment="1">
      <alignment horizontal="right" vertical="center"/>
    </xf>
    <xf numFmtId="0" fontId="0" fillId="0" borderId="0" xfId="0" applyBorder="1" applyAlignment="1">
      <alignment horizontal="right" vertical="center"/>
    </xf>
    <xf numFmtId="0" fontId="33" fillId="25" borderId="0" xfId="0" applyFont="1" applyFill="1" applyBorder="1" applyAlignment="1" applyProtection="1">
      <alignment horizontal="center" vertical="center" wrapText="1"/>
      <protection locked="0"/>
    </xf>
    <xf numFmtId="0" fontId="33" fillId="25" borderId="0" xfId="0" applyFont="1" applyFill="1" applyBorder="1" applyAlignment="1">
      <alignment horizontal="center" vertical="center" wrapText="1"/>
    </xf>
    <xf numFmtId="0" fontId="31" fillId="0" borderId="0" xfId="0" applyFont="1" applyAlignment="1">
      <alignment horizontal="center" vertical="center" wrapText="1"/>
    </xf>
    <xf numFmtId="0" fontId="32" fillId="24" borderId="0" xfId="0" applyFont="1" applyFill="1" applyBorder="1" applyAlignment="1">
      <alignment vertical="center"/>
    </xf>
    <xf numFmtId="0" fontId="32" fillId="0" borderId="0" xfId="0" applyFont="1" applyBorder="1" applyAlignment="1">
      <alignment vertical="center"/>
    </xf>
    <xf numFmtId="0" fontId="0" fillId="0" borderId="0" xfId="0" applyBorder="1" applyAlignment="1">
      <alignment vertical="center"/>
    </xf>
    <xf numFmtId="0" fontId="30" fillId="25" borderId="24" xfId="0" applyFont="1" applyFill="1" applyBorder="1" applyAlignment="1">
      <alignment horizontal="center" vertical="center"/>
    </xf>
    <xf numFmtId="0" fontId="30" fillId="25" borderId="24" xfId="0" applyFont="1" applyFill="1" applyBorder="1" applyAlignment="1">
      <alignment vertical="center"/>
    </xf>
    <xf numFmtId="0" fontId="30" fillId="25" borderId="21" xfId="0" applyFont="1" applyFill="1" applyBorder="1" applyAlignment="1">
      <alignment vertical="center"/>
    </xf>
    <xf numFmtId="0" fontId="30" fillId="0" borderId="24" xfId="0" applyFont="1" applyBorder="1" applyAlignment="1">
      <alignment horizontal="center" vertical="center"/>
    </xf>
    <xf numFmtId="0" fontId="30" fillId="0" borderId="21" xfId="0" applyFont="1" applyBorder="1" applyAlignment="1">
      <alignment horizontal="center" vertical="center"/>
    </xf>
    <xf numFmtId="0" fontId="22" fillId="0" borderId="43" xfId="0" applyFont="1" applyBorder="1" applyAlignment="1">
      <alignment vertical="center"/>
    </xf>
    <xf numFmtId="0" fontId="22" fillId="0" borderId="25" xfId="0" applyFont="1" applyBorder="1" applyAlignment="1">
      <alignment vertical="center"/>
    </xf>
    <xf numFmtId="0" fontId="22" fillId="0" borderId="26" xfId="0" applyFont="1" applyBorder="1" applyAlignment="1">
      <alignment vertical="center"/>
    </xf>
    <xf numFmtId="0" fontId="22" fillId="25" borderId="43" xfId="0" applyFont="1" applyFill="1" applyBorder="1" applyAlignment="1">
      <alignment horizontal="center" vertical="center" shrinkToFit="1"/>
    </xf>
    <xf numFmtId="0" fontId="22" fillId="0" borderId="25" xfId="0" applyFont="1" applyBorder="1" applyAlignment="1">
      <alignment horizontal="center" vertical="center" shrinkToFit="1"/>
    </xf>
    <xf numFmtId="0" fontId="22" fillId="0" borderId="27" xfId="0" applyFont="1" applyBorder="1" applyAlignment="1">
      <alignment vertical="center" wrapText="1"/>
    </xf>
    <xf numFmtId="0" fontId="22" fillId="0" borderId="0" xfId="0" applyFont="1" applyAlignment="1">
      <alignment vertical="center" wrapText="1"/>
    </xf>
    <xf numFmtId="0" fontId="22" fillId="0" borderId="28" xfId="0" applyFont="1" applyBorder="1" applyAlignment="1">
      <alignment vertical="center" wrapText="1"/>
    </xf>
    <xf numFmtId="0" fontId="22" fillId="0" borderId="42" xfId="0" applyFont="1" applyBorder="1" applyAlignment="1">
      <alignment vertical="center" wrapText="1"/>
    </xf>
    <xf numFmtId="0" fontId="22" fillId="0" borderId="21" xfId="0" applyFont="1" applyBorder="1" applyAlignment="1">
      <alignment vertical="center" wrapText="1"/>
    </xf>
    <xf numFmtId="0" fontId="22" fillId="0" borderId="31" xfId="0" applyFont="1" applyBorder="1" applyAlignment="1">
      <alignment vertical="center" wrapText="1"/>
    </xf>
    <xf numFmtId="0" fontId="22" fillId="25" borderId="27" xfId="0" applyFont="1" applyFill="1" applyBorder="1" applyAlignment="1">
      <alignment vertical="center" shrinkToFit="1"/>
    </xf>
    <xf numFmtId="0" fontId="22" fillId="0" borderId="0" xfId="0" applyFont="1" applyAlignment="1">
      <alignment vertical="center" shrinkToFit="1"/>
    </xf>
    <xf numFmtId="0" fontId="22" fillId="0" borderId="28" xfId="0" applyFont="1" applyBorder="1" applyAlignment="1">
      <alignment vertical="center" shrinkToFit="1"/>
    </xf>
    <xf numFmtId="0" fontId="22" fillId="0" borderId="42" xfId="0" applyFont="1" applyBorder="1" applyAlignment="1">
      <alignment vertical="center" shrinkToFit="1"/>
    </xf>
    <xf numFmtId="0" fontId="22" fillId="0" borderId="21" xfId="0" applyFont="1" applyBorder="1" applyAlignment="1">
      <alignment vertical="center" shrinkToFit="1"/>
    </xf>
    <xf numFmtId="0" fontId="22" fillId="0" borderId="31" xfId="0" applyFont="1" applyBorder="1" applyAlignment="1">
      <alignment vertical="center" shrinkToFit="1"/>
    </xf>
    <xf numFmtId="0" fontId="22" fillId="0" borderId="43" xfId="0" applyFont="1" applyBorder="1" applyAlignment="1">
      <alignment vertical="center" shrinkToFit="1"/>
    </xf>
    <xf numFmtId="0" fontId="22" fillId="0" borderId="25" xfId="0" applyFont="1" applyBorder="1" applyAlignment="1">
      <alignment vertical="center" shrinkToFit="1"/>
    </xf>
    <xf numFmtId="0" fontId="22" fillId="0" borderId="26" xfId="0" applyFont="1" applyBorder="1" applyAlignment="1">
      <alignment vertical="center" shrinkToFit="1"/>
    </xf>
    <xf numFmtId="0" fontId="22" fillId="25" borderId="43" xfId="0" applyFont="1" applyFill="1" applyBorder="1" applyAlignment="1">
      <alignment vertical="center" shrinkToFit="1"/>
    </xf>
    <xf numFmtId="0" fontId="22" fillId="25" borderId="25" xfId="0" applyFont="1" applyFill="1" applyBorder="1" applyAlignment="1">
      <alignment vertical="center" shrinkToFit="1"/>
    </xf>
    <xf numFmtId="0" fontId="22" fillId="0" borderId="25" xfId="0" applyFont="1" applyFill="1" applyBorder="1" applyAlignment="1">
      <alignment horizontal="center" vertical="center" shrinkToFit="1"/>
    </xf>
    <xf numFmtId="0" fontId="22" fillId="0" borderId="26" xfId="0" applyFont="1" applyFill="1" applyBorder="1" applyAlignment="1">
      <alignment horizontal="center" vertical="center" shrinkToFit="1"/>
    </xf>
    <xf numFmtId="0" fontId="30" fillId="0" borderId="29" xfId="0" applyFont="1" applyBorder="1" applyAlignment="1">
      <alignment vertical="center"/>
    </xf>
    <xf numFmtId="0" fontId="30" fillId="0" borderId="27" xfId="0" applyFont="1" applyBorder="1" applyAlignment="1">
      <alignment vertical="center"/>
    </xf>
    <xf numFmtId="0" fontId="30" fillId="0" borderId="0" xfId="0" applyFont="1" applyBorder="1" applyAlignment="1">
      <alignment vertical="center"/>
    </xf>
    <xf numFmtId="0" fontId="30" fillId="0" borderId="28" xfId="0" applyFont="1" applyBorder="1" applyAlignment="1">
      <alignment vertical="center"/>
    </xf>
    <xf numFmtId="0" fontId="30" fillId="0" borderId="42" xfId="0" applyFont="1" applyBorder="1" applyAlignment="1">
      <alignment vertical="center"/>
    </xf>
    <xf numFmtId="0" fontId="30" fillId="0" borderId="43" xfId="0" applyFont="1" applyBorder="1" applyAlignment="1">
      <alignment horizontal="center" vertical="center"/>
    </xf>
    <xf numFmtId="0" fontId="30" fillId="0" borderId="25" xfId="0" applyFont="1" applyBorder="1" applyAlignment="1">
      <alignment horizontal="center" vertical="center"/>
    </xf>
    <xf numFmtId="0" fontId="30" fillId="25" borderId="44" xfId="0" applyFont="1" applyFill="1" applyBorder="1" applyAlignment="1">
      <alignment horizontal="center" vertical="center"/>
    </xf>
    <xf numFmtId="0" fontId="30" fillId="25" borderId="45" xfId="0" applyFont="1" applyFill="1" applyBorder="1" applyAlignment="1">
      <alignment horizontal="center" vertical="center"/>
    </xf>
    <xf numFmtId="0" fontId="30" fillId="25" borderId="0" xfId="0" applyFont="1" applyFill="1" applyAlignment="1">
      <alignment horizontal="center" vertical="center"/>
    </xf>
    <xf numFmtId="0" fontId="30" fillId="0" borderId="0" xfId="0" applyFont="1" applyAlignment="1">
      <alignment vertical="center"/>
    </xf>
    <xf numFmtId="0" fontId="30" fillId="25" borderId="21" xfId="0" applyFont="1" applyFill="1" applyBorder="1" applyAlignment="1">
      <alignment horizontal="center" vertical="center"/>
    </xf>
    <xf numFmtId="0" fontId="30" fillId="25" borderId="46" xfId="0" applyFont="1" applyFill="1" applyBorder="1" applyAlignment="1">
      <alignment horizontal="center" vertical="center"/>
    </xf>
    <xf numFmtId="0" fontId="22" fillId="0" borderId="27" xfId="0" applyFont="1" applyBorder="1" applyAlignment="1">
      <alignment horizontal="left" vertical="center" wrapText="1"/>
    </xf>
    <xf numFmtId="0" fontId="22" fillId="0" borderId="0" xfId="0" applyFont="1" applyBorder="1" applyAlignment="1">
      <alignment horizontal="left" vertical="center" wrapText="1"/>
    </xf>
    <xf numFmtId="0" fontId="22" fillId="0" borderId="28" xfId="0" applyFont="1" applyBorder="1" applyAlignment="1">
      <alignment horizontal="left" vertical="center" wrapText="1"/>
    </xf>
    <xf numFmtId="0" fontId="22" fillId="0" borderId="42" xfId="0" applyFont="1" applyBorder="1" applyAlignment="1">
      <alignment horizontal="left" vertical="center" wrapText="1"/>
    </xf>
    <xf numFmtId="0" fontId="22" fillId="0" borderId="21" xfId="0" applyFont="1" applyBorder="1" applyAlignment="1">
      <alignment horizontal="left" vertical="center" wrapText="1"/>
    </xf>
    <xf numFmtId="0" fontId="22" fillId="0" borderId="31" xfId="0" applyFont="1" applyBorder="1" applyAlignment="1">
      <alignment horizontal="left" vertical="center" wrapText="1"/>
    </xf>
    <xf numFmtId="0" fontId="22" fillId="0" borderId="27"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49" fontId="22" fillId="25" borderId="0" xfId="0" applyNumberFormat="1" applyFont="1" applyFill="1" applyBorder="1" applyAlignment="1">
      <alignment horizontal="center" vertical="center" shrinkToFit="1"/>
    </xf>
    <xf numFmtId="49" fontId="22"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0" fillId="25" borderId="0" xfId="0" applyFill="1" applyAlignment="1">
      <alignment horizontal="center" vertical="center" shrinkToFit="1"/>
    </xf>
    <xf numFmtId="0" fontId="22" fillId="0" borderId="0" xfId="0" applyFont="1" applyBorder="1" applyAlignment="1">
      <alignment vertical="center" shrinkToFit="1"/>
    </xf>
    <xf numFmtId="0" fontId="22" fillId="0" borderId="27" xfId="0" applyFont="1" applyBorder="1" applyAlignment="1">
      <alignment vertical="center" shrinkToFit="1"/>
    </xf>
    <xf numFmtId="49" fontId="22" fillId="25" borderId="21" xfId="0" applyNumberFormat="1" applyFont="1" applyFill="1" applyBorder="1" applyAlignment="1">
      <alignment horizontal="center" vertical="center" shrinkToFit="1"/>
    </xf>
    <xf numFmtId="0" fontId="22" fillId="25" borderId="21" xfId="0" applyFont="1" applyFill="1" applyBorder="1" applyAlignment="1">
      <alignment horizontal="center" vertical="center" shrinkToFit="1"/>
    </xf>
    <xf numFmtId="0" fontId="0" fillId="0" borderId="21" xfId="0" applyBorder="1" applyAlignment="1">
      <alignment horizontal="center" vertical="center" shrinkToFit="1"/>
    </xf>
    <xf numFmtId="49" fontId="22" fillId="25" borderId="31" xfId="0" applyNumberFormat="1" applyFont="1" applyFill="1" applyBorder="1" applyAlignment="1">
      <alignment horizontal="center" vertical="center" shrinkToFit="1"/>
    </xf>
    <xf numFmtId="0" fontId="22" fillId="0" borderId="0" xfId="0" applyFont="1" applyBorder="1" applyAlignment="1">
      <alignment vertical="center" wrapText="1"/>
    </xf>
    <xf numFmtId="0" fontId="22" fillId="25" borderId="50" xfId="0" applyFont="1" applyFill="1" applyBorder="1" applyAlignment="1">
      <alignment horizontal="center" vertical="center" shrinkToFit="1"/>
    </xf>
    <xf numFmtId="0" fontId="22" fillId="25" borderId="47" xfId="0" applyFont="1" applyFill="1" applyBorder="1" applyAlignment="1">
      <alignment horizontal="center" vertical="center" shrinkToFit="1"/>
    </xf>
    <xf numFmtId="0" fontId="22" fillId="25" borderId="49" xfId="0" applyFont="1" applyFill="1" applyBorder="1" applyAlignment="1">
      <alignment horizontal="center" vertical="center" shrinkToFit="1"/>
    </xf>
    <xf numFmtId="0" fontId="22" fillId="25" borderId="51" xfId="0" applyFont="1" applyFill="1" applyBorder="1" applyAlignment="1">
      <alignment horizontal="center" vertical="center" shrinkToFit="1"/>
    </xf>
    <xf numFmtId="0" fontId="22" fillId="25" borderId="48" xfId="0" applyFont="1" applyFill="1" applyBorder="1" applyAlignment="1">
      <alignment horizontal="center" vertical="center" shrinkToFit="1"/>
    </xf>
    <xf numFmtId="0" fontId="22" fillId="25" borderId="24" xfId="0" applyFont="1" applyFill="1" applyBorder="1" applyAlignment="1">
      <alignment horizontal="center" vertical="center"/>
    </xf>
    <xf numFmtId="0" fontId="22" fillId="25" borderId="21" xfId="0" applyFont="1" applyFill="1" applyBorder="1" applyAlignment="1">
      <alignment horizontal="center" vertical="center"/>
    </xf>
    <xf numFmtId="0" fontId="22" fillId="0" borderId="42"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24" xfId="0" applyFont="1" applyBorder="1" applyAlignment="1">
      <alignment horizontal="left" vertical="center"/>
    </xf>
    <xf numFmtId="0" fontId="22" fillId="0" borderId="21" xfId="0" applyFont="1" applyBorder="1" applyAlignment="1">
      <alignment horizontal="left" vertical="center"/>
    </xf>
    <xf numFmtId="0" fontId="30" fillId="25" borderId="29" xfId="0" applyFont="1" applyFill="1" applyBorder="1" applyAlignment="1">
      <alignment horizontal="center" vertical="center"/>
    </xf>
    <xf numFmtId="0" fontId="30" fillId="25" borderId="42" xfId="0" applyFont="1" applyFill="1" applyBorder="1" applyAlignment="1">
      <alignment horizontal="center" vertical="center"/>
    </xf>
    <xf numFmtId="0" fontId="22" fillId="0" borderId="24" xfId="0" applyFont="1" applyBorder="1" applyAlignment="1">
      <alignment horizontal="center" vertical="center"/>
    </xf>
    <xf numFmtId="0" fontId="22" fillId="0" borderId="24" xfId="0" applyFont="1" applyBorder="1" applyAlignment="1">
      <alignment vertical="center"/>
    </xf>
    <xf numFmtId="0" fontId="22" fillId="0" borderId="21" xfId="0" applyFont="1" applyBorder="1" applyAlignment="1">
      <alignment vertical="center"/>
    </xf>
    <xf numFmtId="49" fontId="22" fillId="25" borderId="25" xfId="0" applyNumberFormat="1" applyFont="1" applyFill="1" applyBorder="1" applyAlignment="1">
      <alignment horizontal="center" vertical="center" shrinkToFit="1"/>
    </xf>
    <xf numFmtId="49" fontId="0" fillId="0" borderId="25" xfId="0" applyNumberFormat="1" applyBorder="1" applyAlignment="1">
      <alignment horizontal="center" vertical="center" shrinkToFit="1"/>
    </xf>
    <xf numFmtId="0" fontId="22" fillId="0" borderId="24"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9" xfId="0" applyFont="1" applyBorder="1" applyAlignment="1">
      <alignment vertical="center" wrapText="1"/>
    </xf>
    <xf numFmtId="0" fontId="22" fillId="0" borderId="24" xfId="0" applyFont="1" applyBorder="1" applyAlignment="1">
      <alignment vertical="center" wrapText="1"/>
    </xf>
    <xf numFmtId="0" fontId="22" fillId="0" borderId="30" xfId="0" applyFont="1" applyBorder="1" applyAlignment="1">
      <alignment vertical="center" wrapText="1"/>
    </xf>
    <xf numFmtId="0" fontId="22" fillId="0" borderId="29" xfId="0" applyFont="1" applyBorder="1" applyAlignment="1">
      <alignment vertical="center"/>
    </xf>
    <xf numFmtId="0" fontId="22" fillId="0" borderId="42" xfId="0" applyFont="1" applyBorder="1" applyAlignment="1">
      <alignment vertical="center"/>
    </xf>
    <xf numFmtId="0" fontId="22" fillId="0" borderId="21" xfId="0" applyFont="1" applyBorder="1" applyAlignment="1">
      <alignment horizontal="center" vertical="center"/>
    </xf>
    <xf numFmtId="0" fontId="22" fillId="25" borderId="24" xfId="66" applyNumberFormat="1" applyFont="1" applyFill="1" applyBorder="1" applyAlignment="1">
      <alignment horizontal="center" vertical="center"/>
    </xf>
    <xf numFmtId="0" fontId="22" fillId="25" borderId="21" xfId="66" applyNumberFormat="1" applyFont="1" applyFill="1" applyBorder="1" applyAlignment="1">
      <alignment horizontal="center" vertical="center"/>
    </xf>
    <xf numFmtId="0" fontId="22" fillId="0" borderId="29" xfId="0" applyFont="1" applyBorder="1" applyAlignment="1">
      <alignment horizontal="center" vertical="center"/>
    </xf>
    <xf numFmtId="0" fontId="22" fillId="0" borderId="42" xfId="0" applyFont="1" applyBorder="1" applyAlignment="1">
      <alignment horizontal="center" vertical="center"/>
    </xf>
    <xf numFmtId="0" fontId="36" fillId="0" borderId="0" xfId="0" applyFont="1" applyAlignment="1">
      <alignment vertical="center"/>
    </xf>
    <xf numFmtId="0" fontId="0" fillId="0" borderId="0" xfId="0" applyAlignment="1">
      <alignment vertical="center"/>
    </xf>
    <xf numFmtId="0" fontId="36" fillId="0" borderId="0" xfId="66" applyNumberFormat="1" applyFont="1" applyAlignment="1">
      <alignment horizontal="center" vertical="center" shrinkToFit="1"/>
    </xf>
    <xf numFmtId="180" fontId="36" fillId="0" borderId="0" xfId="0" applyNumberFormat="1" applyFont="1" applyAlignment="1">
      <alignment horizontal="center" vertical="center"/>
    </xf>
    <xf numFmtId="0" fontId="22" fillId="0" borderId="30" xfId="0" applyFont="1" applyBorder="1" applyAlignment="1">
      <alignment vertical="center"/>
    </xf>
    <xf numFmtId="0" fontId="22" fillId="25" borderId="29" xfId="0" applyFont="1" applyFill="1" applyBorder="1" applyAlignment="1">
      <alignment vertical="center"/>
    </xf>
    <xf numFmtId="0" fontId="22" fillId="25" borderId="24" xfId="0" applyFont="1" applyFill="1" applyBorder="1" applyAlignment="1">
      <alignment vertical="center"/>
    </xf>
    <xf numFmtId="0" fontId="22" fillId="25" borderId="30" xfId="0" applyFont="1" applyFill="1" applyBorder="1" applyAlignment="1">
      <alignment vertical="center"/>
    </xf>
    <xf numFmtId="0" fontId="22" fillId="0" borderId="31" xfId="0" applyFont="1" applyBorder="1" applyAlignment="1">
      <alignment vertical="center"/>
    </xf>
    <xf numFmtId="0" fontId="22" fillId="0" borderId="29" xfId="0" applyFont="1" applyBorder="1" applyAlignment="1">
      <alignment horizontal="distributed" vertical="center"/>
    </xf>
    <xf numFmtId="0" fontId="22" fillId="0" borderId="24" xfId="0" applyFont="1" applyBorder="1" applyAlignment="1">
      <alignment horizontal="distributed" vertical="center"/>
    </xf>
    <xf numFmtId="0" fontId="22" fillId="0" borderId="43" xfId="0" applyFont="1" applyBorder="1" applyAlignment="1">
      <alignment horizontal="distributed" vertical="center"/>
    </xf>
    <xf numFmtId="0" fontId="22" fillId="0" borderId="25" xfId="0" applyFont="1" applyBorder="1" applyAlignment="1">
      <alignment horizontal="distributed" vertical="center"/>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1" fillId="0" borderId="0" xfId="0" applyFont="1" applyFill="1" applyBorder="1" applyAlignment="1">
      <alignment horizontal="right" vertical="top" wrapText="1"/>
    </xf>
    <xf numFmtId="0" fontId="21" fillId="0" borderId="0" xfId="0" applyFont="1" applyFill="1" applyBorder="1" applyAlignment="1">
      <alignment horizontal="right" vertical="top"/>
    </xf>
    <xf numFmtId="0" fontId="23" fillId="0" borderId="0"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62" xfId="0" applyFont="1" applyFill="1" applyBorder="1" applyAlignment="1">
      <alignment horizontal="center" vertical="center"/>
    </xf>
    <xf numFmtId="0" fontId="21" fillId="25" borderId="52" xfId="0" applyFont="1" applyFill="1" applyBorder="1" applyAlignment="1" applyProtection="1">
      <alignment vertical="center" wrapText="1"/>
      <protection locked="0"/>
    </xf>
    <xf numFmtId="0" fontId="21" fillId="25" borderId="39" xfId="0" applyFont="1" applyFill="1" applyBorder="1" applyAlignment="1" applyProtection="1">
      <alignment vertical="center" wrapText="1"/>
      <protection locked="0"/>
    </xf>
    <xf numFmtId="0" fontId="21" fillId="25" borderId="33" xfId="0" applyFont="1" applyFill="1" applyBorder="1" applyAlignment="1" applyProtection="1">
      <alignment horizontal="center" vertical="center" shrinkToFit="1"/>
      <protection locked="0"/>
    </xf>
    <xf numFmtId="0" fontId="21" fillId="25" borderId="12" xfId="0" applyFont="1" applyFill="1" applyBorder="1" applyAlignment="1" applyProtection="1">
      <alignment horizontal="center" vertical="center" shrinkToFit="1"/>
      <protection locked="0"/>
    </xf>
    <xf numFmtId="0" fontId="21" fillId="25" borderId="39" xfId="0" applyFont="1" applyFill="1" applyBorder="1" applyAlignment="1" applyProtection="1">
      <alignment horizontal="center" vertical="center" shrinkToFit="1"/>
      <protection locked="0"/>
    </xf>
    <xf numFmtId="0" fontId="21" fillId="25" borderId="13" xfId="0" applyFont="1" applyFill="1" applyBorder="1" applyAlignment="1" applyProtection="1">
      <alignment horizontal="center" vertical="center" shrinkToFit="1"/>
      <protection locked="0"/>
    </xf>
    <xf numFmtId="0" fontId="21" fillId="25" borderId="52" xfId="0" applyFont="1" applyFill="1" applyBorder="1" applyAlignment="1" applyProtection="1">
      <alignment horizontal="center" vertical="center" shrinkToFit="1"/>
      <protection locked="0"/>
    </xf>
    <xf numFmtId="0" fontId="21" fillId="25" borderId="52" xfId="0" applyFont="1" applyFill="1" applyBorder="1" applyAlignment="1" applyProtection="1">
      <alignment horizontal="left" vertical="center" wrapText="1" shrinkToFit="1"/>
      <protection locked="0"/>
    </xf>
    <xf numFmtId="0" fontId="21" fillId="25" borderId="12" xfId="0" applyFont="1" applyFill="1" applyBorder="1" applyAlignment="1" applyProtection="1">
      <alignment horizontal="left" vertical="center" wrapText="1" shrinkToFit="1"/>
      <protection locked="0"/>
    </xf>
    <xf numFmtId="0" fontId="9" fillId="0" borderId="0" xfId="0" applyFont="1" applyFill="1" applyBorder="1" applyAlignment="1">
      <alignment horizontal="left" vertical="center"/>
    </xf>
    <xf numFmtId="0" fontId="21" fillId="0" borderId="52"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64" fillId="25" borderId="33" xfId="0" applyFont="1" applyFill="1" applyBorder="1" applyAlignment="1" applyProtection="1">
      <alignment vertical="center" shrinkToFit="1"/>
      <protection locked="0"/>
    </xf>
    <xf numFmtId="0" fontId="64" fillId="25" borderId="12" xfId="0" applyFont="1" applyFill="1" applyBorder="1" applyAlignment="1" applyProtection="1">
      <alignment vertical="center" shrinkToFit="1"/>
      <protection locked="0"/>
    </xf>
    <xf numFmtId="0" fontId="64" fillId="25" borderId="39" xfId="0" applyFont="1" applyFill="1" applyBorder="1" applyAlignment="1" applyProtection="1">
      <alignment vertical="center" shrinkToFit="1"/>
      <protection locked="0"/>
    </xf>
    <xf numFmtId="0" fontId="21" fillId="0" borderId="53" xfId="0" applyFont="1" applyFill="1" applyBorder="1" applyAlignment="1">
      <alignment horizontal="center" vertical="center"/>
    </xf>
    <xf numFmtId="0" fontId="21" fillId="0" borderId="54" xfId="0" applyFont="1" applyFill="1" applyBorder="1" applyAlignment="1">
      <alignment horizontal="center" vertical="center"/>
    </xf>
    <xf numFmtId="0" fontId="21" fillId="0" borderId="55" xfId="0" applyFont="1" applyFill="1" applyBorder="1" applyAlignment="1">
      <alignment horizontal="center" vertical="center"/>
    </xf>
    <xf numFmtId="0" fontId="21" fillId="25" borderId="33" xfId="0" applyFont="1" applyFill="1" applyBorder="1" applyAlignment="1" applyProtection="1">
      <alignment vertical="center" shrinkToFit="1"/>
      <protection locked="0"/>
    </xf>
    <xf numFmtId="0" fontId="21" fillId="25" borderId="12" xfId="0" applyFont="1" applyFill="1" applyBorder="1" applyAlignment="1" applyProtection="1">
      <alignment vertical="center" shrinkToFit="1"/>
      <protection locked="0"/>
    </xf>
    <xf numFmtId="0" fontId="21" fillId="25" borderId="39" xfId="0" applyFont="1" applyFill="1" applyBorder="1" applyAlignment="1" applyProtection="1">
      <alignment vertical="center" shrinkToFit="1"/>
      <protection locked="0"/>
    </xf>
    <xf numFmtId="0" fontId="21" fillId="25" borderId="56" xfId="0" applyFont="1" applyFill="1" applyBorder="1" applyAlignment="1" applyProtection="1">
      <alignment horizontal="center" vertical="center" shrinkToFit="1"/>
      <protection locked="0"/>
    </xf>
    <xf numFmtId="0" fontId="21" fillId="25" borderId="14" xfId="0" applyFont="1" applyFill="1" applyBorder="1" applyAlignment="1" applyProtection="1">
      <alignment horizontal="center" vertical="center" shrinkToFit="1"/>
      <protection locked="0"/>
    </xf>
    <xf numFmtId="0" fontId="21" fillId="25" borderId="57" xfId="0" applyFont="1" applyFill="1" applyBorder="1" applyAlignment="1" applyProtection="1">
      <alignment horizontal="center" vertical="center" shrinkToFit="1"/>
      <protection locked="0"/>
    </xf>
    <xf numFmtId="0" fontId="21" fillId="0" borderId="0" xfId="0" applyFont="1" applyAlignment="1">
      <alignment horizontal="left" vertical="top"/>
    </xf>
    <xf numFmtId="0" fontId="22" fillId="0" borderId="0" xfId="0" applyNumberFormat="1" applyFont="1" applyBorder="1" applyAlignment="1" applyProtection="1">
      <alignment horizontal="center" vertical="center"/>
    </xf>
    <xf numFmtId="0" fontId="21" fillId="0" borderId="0" xfId="0" applyFont="1" applyAlignment="1">
      <alignment horizontal="right"/>
    </xf>
    <xf numFmtId="0" fontId="0" fillId="0" borderId="0" xfId="0" applyAlignment="1">
      <alignment horizontal="right"/>
    </xf>
    <xf numFmtId="0" fontId="22" fillId="0" borderId="0" xfId="0" applyNumberFormat="1" applyFont="1" applyAlignment="1" applyProtection="1">
      <alignment horizontal="center"/>
    </xf>
    <xf numFmtId="0" fontId="21" fillId="0" borderId="0" xfId="0" applyNumberFormat="1" applyFont="1" applyAlignment="1" applyProtection="1">
      <alignment horizontal="left"/>
    </xf>
    <xf numFmtId="179" fontId="21" fillId="25" borderId="63" xfId="0" applyNumberFormat="1" applyFont="1" applyFill="1" applyBorder="1" applyAlignment="1" applyProtection="1">
      <alignment horizontal="right"/>
      <protection locked="0"/>
    </xf>
    <xf numFmtId="179" fontId="21" fillId="25" borderId="20" xfId="0" applyNumberFormat="1" applyFont="1" applyFill="1" applyBorder="1" applyAlignment="1" applyProtection="1">
      <alignment horizontal="right"/>
      <protection locked="0"/>
    </xf>
    <xf numFmtId="179" fontId="21" fillId="25" borderId="19" xfId="0" applyNumberFormat="1" applyFont="1" applyFill="1" applyBorder="1" applyAlignment="1" applyProtection="1">
      <alignment horizontal="right"/>
      <protection locked="0"/>
    </xf>
    <xf numFmtId="179" fontId="21" fillId="25" borderId="64" xfId="0" applyNumberFormat="1" applyFont="1" applyFill="1" applyBorder="1" applyAlignment="1" applyProtection="1">
      <alignment horizontal="right"/>
      <protection locked="0"/>
    </xf>
    <xf numFmtId="179" fontId="21" fillId="25" borderId="25" xfId="0" applyNumberFormat="1" applyFont="1" applyFill="1" applyBorder="1" applyAlignment="1" applyProtection="1">
      <alignment horizontal="right"/>
      <protection locked="0"/>
    </xf>
    <xf numFmtId="0" fontId="22" fillId="0" borderId="0" xfId="0" applyNumberFormat="1" applyFont="1" applyAlignment="1" applyProtection="1">
      <alignment horizontal="center" vertical="center"/>
    </xf>
    <xf numFmtId="0" fontId="0" fillId="0" borderId="0" xfId="0" applyAlignment="1">
      <alignment horizontal="center" vertical="center"/>
    </xf>
    <xf numFmtId="179" fontId="21" fillId="25" borderId="65" xfId="0" applyNumberFormat="1" applyFont="1" applyFill="1" applyBorder="1" applyAlignment="1" applyProtection="1">
      <alignment horizontal="right"/>
      <protection locked="0"/>
    </xf>
    <xf numFmtId="0" fontId="21" fillId="0" borderId="0" xfId="0" applyNumberFormat="1" applyFont="1" applyAlignment="1" applyProtection="1">
      <alignment horizontal="left"/>
      <protection locked="0"/>
    </xf>
    <xf numFmtId="0" fontId="27" fillId="0" borderId="0" xfId="0" applyNumberFormat="1" applyFont="1" applyAlignment="1" applyProtection="1">
      <alignment horizontal="left"/>
    </xf>
    <xf numFmtId="49" fontId="50" fillId="26" borderId="0" xfId="0" applyNumberFormat="1" applyFont="1" applyFill="1" applyBorder="1" applyAlignment="1" applyProtection="1">
      <alignment horizontal="center" shrinkToFit="1"/>
    </xf>
    <xf numFmtId="0" fontId="62" fillId="26" borderId="0" xfId="0" applyFont="1" applyFill="1" applyBorder="1" applyAlignment="1">
      <alignment vertical="center" shrinkToFit="1"/>
    </xf>
    <xf numFmtId="0" fontId="63" fillId="26" borderId="0" xfId="0" applyNumberFormat="1" applyFont="1" applyFill="1" applyBorder="1" applyAlignment="1" applyProtection="1">
      <alignment horizontal="center" vertical="center"/>
    </xf>
    <xf numFmtId="0" fontId="62" fillId="26" borderId="0" xfId="0" applyFont="1" applyFill="1" applyBorder="1" applyAlignment="1">
      <alignment vertical="center"/>
    </xf>
    <xf numFmtId="0" fontId="26" fillId="0" borderId="0" xfId="0" applyNumberFormat="1" applyFont="1" applyAlignment="1" applyProtection="1">
      <alignment vertical="center"/>
    </xf>
    <xf numFmtId="0" fontId="22" fillId="0" borderId="21" xfId="0" applyNumberFormat="1" applyFont="1" applyBorder="1" applyAlignment="1" applyProtection="1">
      <alignment horizontal="left" vertical="center" shrinkToFit="1"/>
    </xf>
    <xf numFmtId="0" fontId="0" fillId="0" borderId="21" xfId="0" applyBorder="1" applyAlignment="1">
      <alignment horizontal="left" vertical="center" shrinkToFit="1"/>
    </xf>
    <xf numFmtId="0" fontId="22" fillId="0" borderId="0" xfId="0" applyNumberFormat="1" applyFont="1" applyBorder="1" applyAlignment="1" applyProtection="1">
      <alignment horizontal="right" vertical="center"/>
    </xf>
    <xf numFmtId="0" fontId="0" fillId="0" borderId="0" xfId="0" applyAlignment="1">
      <alignment horizontal="right" vertical="center"/>
    </xf>
    <xf numFmtId="179" fontId="21" fillId="0" borderId="67" xfId="0" applyNumberFormat="1" applyFont="1" applyFill="1" applyBorder="1" applyAlignment="1" applyProtection="1">
      <alignment horizontal="right"/>
      <protection locked="0"/>
    </xf>
    <xf numFmtId="0" fontId="0" fillId="0" borderId="67" xfId="0" applyBorder="1" applyAlignment="1">
      <alignment horizontal="right"/>
    </xf>
    <xf numFmtId="0" fontId="21" fillId="0" borderId="0" xfId="0" applyNumberFormat="1" applyFont="1" applyAlignment="1" applyProtection="1">
      <alignment horizontal="left" vertical="center"/>
    </xf>
    <xf numFmtId="0" fontId="0" fillId="0" borderId="0" xfId="0" applyAlignment="1">
      <alignment horizontal="left" vertical="center"/>
    </xf>
    <xf numFmtId="0" fontId="28" fillId="25" borderId="21" xfId="0" applyFont="1" applyFill="1" applyBorder="1" applyAlignment="1">
      <alignment horizontal="left" vertical="center"/>
    </xf>
    <xf numFmtId="0" fontId="9" fillId="0" borderId="0" xfId="0" applyNumberFormat="1" applyFont="1" applyAlignment="1" applyProtection="1">
      <alignment horizontal="left" vertical="center" wrapText="1"/>
      <protection locked="0"/>
    </xf>
    <xf numFmtId="0" fontId="0" fillId="0" borderId="0" xfId="0" applyAlignment="1" applyProtection="1">
      <alignment horizontal="left" vertical="center" wrapText="1"/>
      <protection locked="0"/>
    </xf>
    <xf numFmtId="179" fontId="21" fillId="0" borderId="66" xfId="0" applyNumberFormat="1" applyFont="1" applyFill="1" applyBorder="1" applyAlignment="1" applyProtection="1">
      <alignment horizontal="right"/>
      <protection locked="0"/>
    </xf>
    <xf numFmtId="0" fontId="57" fillId="0" borderId="0" xfId="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22" fillId="0" borderId="21" xfId="0" applyNumberFormat="1" applyFont="1" applyBorder="1" applyAlignment="1" applyProtection="1">
      <alignment horizontal="left" vertical="center" shrinkToFit="1"/>
      <protection locked="0"/>
    </xf>
    <xf numFmtId="0" fontId="26" fillId="0" borderId="0" xfId="0" applyNumberFormat="1" applyFont="1" applyAlignment="1" applyProtection="1">
      <alignment horizontal="center" vertical="center"/>
    </xf>
    <xf numFmtId="0" fontId="0" fillId="0" borderId="0" xfId="0" applyBorder="1" applyAlignment="1">
      <alignment horizontal="center" vertical="center"/>
    </xf>
    <xf numFmtId="179" fontId="21" fillId="25" borderId="21" xfId="0" applyNumberFormat="1" applyFont="1" applyFill="1" applyBorder="1" applyAlignment="1" applyProtection="1">
      <alignment horizontal="right"/>
      <protection locked="0"/>
    </xf>
    <xf numFmtId="0" fontId="29" fillId="0" borderId="0" xfId="0" applyNumberFormat="1" applyFont="1" applyAlignment="1" applyProtection="1">
      <alignment horizontal="left" wrapText="1"/>
    </xf>
    <xf numFmtId="0" fontId="21" fillId="0" borderId="0" xfId="0" applyNumberFormat="1" applyFont="1" applyAlignment="1" applyProtection="1">
      <alignment horizontal="left" wrapText="1"/>
    </xf>
    <xf numFmtId="179" fontId="21" fillId="0" borderId="65" xfId="0" applyNumberFormat="1" applyFont="1" applyFill="1" applyBorder="1" applyAlignment="1" applyProtection="1">
      <alignment horizontal="right"/>
      <protection locked="0"/>
    </xf>
    <xf numFmtId="38" fontId="21" fillId="0" borderId="67" xfId="66" applyFont="1" applyBorder="1" applyAlignment="1" applyProtection="1"/>
    <xf numFmtId="38" fontId="0" fillId="0" borderId="67" xfId="66" applyFont="1" applyBorder="1" applyAlignment="1"/>
    <xf numFmtId="179" fontId="52" fillId="26" borderId="89" xfId="0" applyNumberFormat="1" applyFont="1" applyFill="1" applyBorder="1" applyAlignment="1" applyProtection="1">
      <alignment shrinkToFit="1"/>
    </xf>
    <xf numFmtId="0" fontId="62" fillId="26" borderId="89" xfId="0" applyFont="1" applyFill="1" applyBorder="1" applyAlignment="1">
      <alignment vertical="center"/>
    </xf>
    <xf numFmtId="0" fontId="57" fillId="26" borderId="91" xfId="0" applyNumberFormat="1" applyFont="1" applyFill="1" applyBorder="1" applyAlignment="1" applyProtection="1">
      <alignment horizontal="center" vertical="center"/>
    </xf>
    <xf numFmtId="0" fontId="47" fillId="26" borderId="92" xfId="0" applyFont="1" applyFill="1" applyBorder="1" applyAlignment="1">
      <alignment vertical="center"/>
    </xf>
    <xf numFmtId="0" fontId="47" fillId="26" borderId="93" xfId="0" applyFont="1" applyFill="1" applyBorder="1" applyAlignment="1">
      <alignment horizontal="center" vertical="center"/>
    </xf>
    <xf numFmtId="0" fontId="47" fillId="26" borderId="94" xfId="0" applyFont="1" applyFill="1" applyBorder="1" applyAlignment="1">
      <alignment vertical="center"/>
    </xf>
    <xf numFmtId="0" fontId="23" fillId="0" borderId="0" xfId="0" applyFont="1" applyAlignment="1">
      <alignment horizontal="center" vertical="center"/>
    </xf>
    <xf numFmtId="0" fontId="21" fillId="0" borderId="68" xfId="0" applyFont="1" applyBorder="1" applyAlignment="1">
      <alignment horizontal="center" vertical="center"/>
    </xf>
    <xf numFmtId="0" fontId="21" fillId="0" borderId="69" xfId="0" applyFont="1" applyBorder="1" applyAlignment="1">
      <alignment horizontal="center" vertical="center"/>
    </xf>
    <xf numFmtId="0" fontId="21" fillId="0" borderId="70" xfId="0" applyFont="1" applyBorder="1" applyAlignment="1">
      <alignment horizontal="distributed" vertical="center" justifyLastLine="1"/>
    </xf>
    <xf numFmtId="0" fontId="21" fillId="0" borderId="71" xfId="0" applyFont="1" applyBorder="1" applyAlignment="1">
      <alignment horizontal="distributed" vertical="center" justifyLastLine="1"/>
    </xf>
    <xf numFmtId="0" fontId="21" fillId="0" borderId="72" xfId="0" applyFont="1" applyBorder="1" applyAlignment="1">
      <alignment horizontal="distributed" vertical="center" justifyLastLine="1"/>
    </xf>
    <xf numFmtId="0" fontId="21" fillId="0" borderId="73" xfId="0" applyFont="1" applyBorder="1" applyAlignment="1">
      <alignment horizontal="distributed" vertical="center" wrapText="1"/>
    </xf>
    <xf numFmtId="0" fontId="21" fillId="0" borderId="74" xfId="0" applyFont="1" applyBorder="1" applyAlignment="1">
      <alignment horizontal="distributed" vertical="center" wrapText="1"/>
    </xf>
    <xf numFmtId="0" fontId="21" fillId="0" borderId="75" xfId="0" applyFont="1" applyBorder="1" applyAlignment="1">
      <alignment horizontal="center" vertical="center"/>
    </xf>
    <xf numFmtId="0" fontId="21" fillId="0" borderId="35" xfId="0" applyFont="1" applyBorder="1" applyAlignment="1">
      <alignment vertical="center"/>
    </xf>
    <xf numFmtId="0" fontId="21" fillId="0" borderId="43" xfId="0" applyFont="1" applyBorder="1" applyAlignment="1">
      <alignment horizontal="center" vertical="center" justifyLastLine="1"/>
    </xf>
    <xf numFmtId="0" fontId="21" fillId="0" borderId="26" xfId="0" applyFont="1" applyBorder="1" applyAlignment="1">
      <alignment horizontal="center" vertical="center" justifyLastLine="1"/>
    </xf>
    <xf numFmtId="0" fontId="21" fillId="0" borderId="0" xfId="0" applyFont="1" applyAlignment="1">
      <alignment horizontal="right" wrapText="1"/>
    </xf>
    <xf numFmtId="0" fontId="21" fillId="0" borderId="42" xfId="0" applyFont="1" applyBorder="1" applyAlignment="1">
      <alignment horizontal="distributed" vertical="center"/>
    </xf>
    <xf numFmtId="0" fontId="21" fillId="0" borderId="31" xfId="0" applyFont="1" applyBorder="1" applyAlignment="1">
      <alignment horizontal="distributed" vertical="center"/>
    </xf>
    <xf numFmtId="178" fontId="22" fillId="25" borderId="43" xfId="0" applyNumberFormat="1" applyFont="1" applyFill="1" applyBorder="1" applyAlignment="1" applyProtection="1">
      <alignment horizontal="right" vertical="center"/>
      <protection locked="0"/>
    </xf>
    <xf numFmtId="178" fontId="22" fillId="25" borderId="26" xfId="0" applyNumberFormat="1" applyFont="1" applyFill="1" applyBorder="1" applyAlignment="1" applyProtection="1">
      <alignment horizontal="right" vertical="center"/>
      <protection locked="0"/>
    </xf>
    <xf numFmtId="178" fontId="22" fillId="25" borderId="29" xfId="0" applyNumberFormat="1" applyFont="1" applyFill="1" applyBorder="1" applyAlignment="1" applyProtection="1">
      <alignment horizontal="right" vertical="center"/>
      <protection locked="0"/>
    </xf>
    <xf numFmtId="178" fontId="22" fillId="25" borderId="30" xfId="0" applyNumberFormat="1" applyFont="1" applyFill="1" applyBorder="1" applyAlignment="1" applyProtection="1">
      <alignment horizontal="right" vertical="center"/>
      <protection locked="0"/>
    </xf>
    <xf numFmtId="178" fontId="22" fillId="25" borderId="76" xfId="0" applyNumberFormat="1" applyFont="1" applyFill="1" applyBorder="1" applyAlignment="1" applyProtection="1">
      <alignment horizontal="right" vertical="center"/>
      <protection locked="0"/>
    </xf>
    <xf numFmtId="178" fontId="22" fillId="25" borderId="77" xfId="0" applyNumberFormat="1" applyFont="1" applyFill="1" applyBorder="1" applyAlignment="1" applyProtection="1">
      <alignment horizontal="right" vertical="center"/>
      <protection locked="0"/>
    </xf>
    <xf numFmtId="178" fontId="22" fillId="25" borderId="78" xfId="0" applyNumberFormat="1" applyFont="1" applyFill="1" applyBorder="1" applyAlignment="1" applyProtection="1">
      <alignment horizontal="right" vertical="center"/>
      <protection locked="0"/>
    </xf>
    <xf numFmtId="178" fontId="22" fillId="25" borderId="79" xfId="0" applyNumberFormat="1" applyFont="1" applyFill="1" applyBorder="1" applyAlignment="1" applyProtection="1">
      <alignment horizontal="right" vertical="center"/>
      <protection locked="0"/>
    </xf>
    <xf numFmtId="0" fontId="22" fillId="0" borderId="0"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vertical="center" wrapText="1"/>
    </xf>
    <xf numFmtId="0" fontId="22" fillId="0" borderId="0" xfId="0" applyFont="1" applyAlignment="1">
      <alignment horizontal="center" vertical="center"/>
    </xf>
    <xf numFmtId="0" fontId="21" fillId="0" borderId="80" xfId="0" applyFont="1" applyBorder="1" applyAlignment="1">
      <alignment horizontal="center" vertical="center"/>
    </xf>
    <xf numFmtId="0" fontId="21" fillId="25" borderId="81" xfId="0" applyFont="1" applyFill="1" applyBorder="1" applyAlignment="1" applyProtection="1">
      <alignment horizontal="center" vertical="center" shrinkToFit="1"/>
      <protection locked="0"/>
    </xf>
    <xf numFmtId="0" fontId="21" fillId="25" borderId="28" xfId="0" applyFont="1" applyFill="1" applyBorder="1" applyAlignment="1" applyProtection="1">
      <alignment horizontal="center" vertical="center" shrinkToFit="1"/>
      <protection locked="0"/>
    </xf>
    <xf numFmtId="178" fontId="22" fillId="25" borderId="29" xfId="0" applyNumberFormat="1" applyFont="1" applyFill="1" applyBorder="1" applyAlignment="1" applyProtection="1">
      <alignment horizontal="center" vertical="center"/>
      <protection locked="0"/>
    </xf>
    <xf numFmtId="178" fontId="22" fillId="25" borderId="24" xfId="0" applyNumberFormat="1" applyFont="1" applyFill="1" applyBorder="1" applyAlignment="1" applyProtection="1">
      <alignment horizontal="center" vertical="center"/>
      <protection locked="0"/>
    </xf>
    <xf numFmtId="178" fontId="22" fillId="25" borderId="30" xfId="0" applyNumberFormat="1" applyFont="1" applyFill="1" applyBorder="1" applyAlignment="1" applyProtection="1">
      <alignment horizontal="center" vertical="center"/>
      <protection locked="0"/>
    </xf>
    <xf numFmtId="178" fontId="22" fillId="25" borderId="24" xfId="0" applyNumberFormat="1" applyFont="1" applyFill="1" applyBorder="1" applyAlignment="1" applyProtection="1">
      <alignment horizontal="right" vertical="center"/>
      <protection locked="0"/>
    </xf>
    <xf numFmtId="178" fontId="22" fillId="0" borderId="29" xfId="0" applyNumberFormat="1" applyFont="1" applyFill="1" applyBorder="1" applyAlignment="1" applyProtection="1">
      <alignment horizontal="right" vertical="center"/>
      <protection locked="0"/>
    </xf>
    <xf numFmtId="178" fontId="22" fillId="0" borderId="82" xfId="0" applyNumberFormat="1" applyFont="1" applyFill="1" applyBorder="1" applyAlignment="1" applyProtection="1">
      <alignment horizontal="right" vertical="center"/>
      <protection locked="0"/>
    </xf>
    <xf numFmtId="178" fontId="22" fillId="25" borderId="27" xfId="0" applyNumberFormat="1" applyFont="1" applyFill="1" applyBorder="1" applyAlignment="1" applyProtection="1">
      <alignment horizontal="center" vertical="center"/>
      <protection locked="0"/>
    </xf>
    <xf numFmtId="178" fontId="22" fillId="25" borderId="0" xfId="0" applyNumberFormat="1" applyFont="1" applyFill="1" applyBorder="1" applyAlignment="1" applyProtection="1">
      <alignment horizontal="center" vertical="center"/>
      <protection locked="0"/>
    </xf>
    <xf numFmtId="178" fontId="22" fillId="25" borderId="28" xfId="0" applyNumberFormat="1" applyFont="1" applyFill="1" applyBorder="1" applyAlignment="1" applyProtection="1">
      <alignment horizontal="center" vertical="center"/>
      <protection locked="0"/>
    </xf>
    <xf numFmtId="178" fontId="22" fillId="0" borderId="27" xfId="0" applyNumberFormat="1" applyFont="1" applyFill="1" applyBorder="1" applyAlignment="1" applyProtection="1">
      <alignment horizontal="right" vertical="center"/>
      <protection locked="0"/>
    </xf>
    <xf numFmtId="178" fontId="22" fillId="0" borderId="83" xfId="0" applyNumberFormat="1" applyFont="1" applyFill="1" applyBorder="1" applyAlignment="1" applyProtection="1">
      <alignment horizontal="right" vertical="center"/>
      <protection locked="0"/>
    </xf>
    <xf numFmtId="178" fontId="22" fillId="0" borderId="76" xfId="0" applyNumberFormat="1" applyFont="1" applyFill="1" applyBorder="1" applyAlignment="1" applyProtection="1">
      <alignment horizontal="right" vertical="center"/>
      <protection locked="0"/>
    </xf>
    <xf numFmtId="178" fontId="22" fillId="0" borderId="84" xfId="0" applyNumberFormat="1" applyFont="1" applyFill="1" applyBorder="1" applyAlignment="1" applyProtection="1">
      <alignment horizontal="right" vertical="center"/>
      <protection locked="0"/>
    </xf>
    <xf numFmtId="179" fontId="50" fillId="26" borderId="89" xfId="0" applyNumberFormat="1" applyFont="1" applyFill="1" applyBorder="1" applyAlignment="1" applyProtection="1">
      <alignment shrinkToFit="1"/>
    </xf>
    <xf numFmtId="0" fontId="62" fillId="26" borderId="89" xfId="0" applyFont="1" applyFill="1" applyBorder="1" applyAlignment="1">
      <alignment shrinkToFit="1"/>
    </xf>
    <xf numFmtId="0" fontId="52" fillId="26" borderId="89" xfId="0" applyNumberFormat="1" applyFont="1" applyFill="1" applyBorder="1" applyAlignment="1" applyProtection="1">
      <alignment horizontal="center" vertical="center" wrapText="1"/>
    </xf>
    <xf numFmtId="0" fontId="62" fillId="26" borderId="89" xfId="0" applyFont="1" applyFill="1" applyBorder="1" applyAlignment="1">
      <alignment horizontal="center" vertical="center"/>
    </xf>
    <xf numFmtId="0" fontId="52" fillId="26" borderId="89" xfId="0" applyNumberFormat="1" applyFont="1" applyFill="1" applyBorder="1" applyAlignment="1" applyProtection="1">
      <alignment vertical="center" wrapText="1"/>
    </xf>
    <xf numFmtId="0" fontId="21" fillId="0" borderId="85" xfId="0" applyFont="1" applyBorder="1" applyAlignment="1">
      <alignment horizontal="center" vertical="center"/>
    </xf>
    <xf numFmtId="0" fontId="21" fillId="0" borderId="86" xfId="0" applyFont="1" applyBorder="1" applyAlignment="1">
      <alignment horizontal="center" vertical="center"/>
    </xf>
    <xf numFmtId="178" fontId="22" fillId="0" borderId="87" xfId="0" applyNumberFormat="1" applyFont="1" applyFill="1" applyBorder="1" applyAlignment="1" applyProtection="1">
      <alignment horizontal="right" vertical="center"/>
      <protection locked="0"/>
    </xf>
    <xf numFmtId="178" fontId="22" fillId="0" borderId="77" xfId="0" applyNumberFormat="1" applyFont="1" applyFill="1" applyBorder="1" applyAlignment="1" applyProtection="1">
      <alignment horizontal="right" vertical="center"/>
      <protection locked="0"/>
    </xf>
    <xf numFmtId="0" fontId="22" fillId="0" borderId="0" xfId="0" applyFont="1" applyAlignment="1" applyProtection="1">
      <alignment horizontal="center" vertical="center"/>
      <protection locked="0"/>
    </xf>
    <xf numFmtId="0" fontId="22" fillId="27" borderId="24" xfId="0" applyFont="1" applyFill="1" applyBorder="1" applyAlignment="1">
      <alignment horizontal="left" vertical="center"/>
    </xf>
  </cellXfs>
  <cellStyles count="9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記載事項"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桁区切り" xfId="66" builtinId="6"/>
    <cellStyle name="桁区切り 2" xfId="67" xr:uid="{00000000-0005-0000-0000-000042000000}"/>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通貨 2" xfId="82" xr:uid="{00000000-0005-0000-0000-000051000000}"/>
    <cellStyle name="通貨 3"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3" xfId="88" xr:uid="{00000000-0005-0000-0000-000058000000}"/>
    <cellStyle name="良い" xfId="89" builtinId="26" customBuiltin="1"/>
    <cellStyle name="良い 2" xfId="90" xr:uid="{00000000-0005-0000-0000-00005A000000}"/>
  </cellStyles>
  <dxfs count="10">
    <dxf>
      <font>
        <color theme="0" tint="-0.34998626667073579"/>
        <name val="ＭＳ Ｐゴシック"/>
        <scheme val="none"/>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276225</xdr:colOff>
      <xdr:row>16</xdr:row>
      <xdr:rowOff>152400</xdr:rowOff>
    </xdr:from>
    <xdr:to>
      <xdr:col>1</xdr:col>
      <xdr:colOff>609600</xdr:colOff>
      <xdr:row>20</xdr:row>
      <xdr:rowOff>142875</xdr:rowOff>
    </xdr:to>
    <xdr:sp macro="" textlink="">
      <xdr:nvSpPr>
        <xdr:cNvPr id="2" name="Text Box 1">
          <a:extLst>
            <a:ext uri="{FF2B5EF4-FFF2-40B4-BE49-F238E27FC236}">
              <a16:creationId xmlns:a16="http://schemas.microsoft.com/office/drawing/2014/main" id="{41413219-F29A-4E59-9094-25687F2C2F96}"/>
            </a:ext>
          </a:extLst>
        </xdr:cNvPr>
        <xdr:cNvSpPr txBox="1">
          <a:spLocks noChangeArrowheads="1"/>
        </xdr:cNvSpPr>
      </xdr:nvSpPr>
      <xdr:spPr bwMode="auto">
        <a:xfrm>
          <a:off x="333375" y="7134225"/>
          <a:ext cx="333375" cy="1209675"/>
        </a:xfrm>
        <a:prstGeom prst="rect">
          <a:avLst/>
        </a:prstGeom>
        <a:solidFill>
          <a:srgbClr val="FFFFFF"/>
        </a:solidFill>
        <a:ln w="9525">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85725</xdr:colOff>
      <xdr:row>12</xdr:row>
      <xdr:rowOff>114300</xdr:rowOff>
    </xdr:from>
    <xdr:to>
      <xdr:col>17</xdr:col>
      <xdr:colOff>247650</xdr:colOff>
      <xdr:row>15</xdr:row>
      <xdr:rowOff>276225</xdr:rowOff>
    </xdr:to>
    <xdr:grpSp>
      <xdr:nvGrpSpPr>
        <xdr:cNvPr id="6283" name="グループ化 1">
          <a:extLst>
            <a:ext uri="{FF2B5EF4-FFF2-40B4-BE49-F238E27FC236}">
              <a16:creationId xmlns:a16="http://schemas.microsoft.com/office/drawing/2014/main" id="{00000000-0008-0000-0300-00008B180000}"/>
            </a:ext>
          </a:extLst>
        </xdr:cNvPr>
        <xdr:cNvGrpSpPr>
          <a:grpSpLocks/>
        </xdr:cNvGrpSpPr>
      </xdr:nvGrpSpPr>
      <xdr:grpSpPr bwMode="auto">
        <a:xfrm>
          <a:off x="3186579" y="3857065"/>
          <a:ext cx="680571" cy="1100044"/>
          <a:chOff x="3324225" y="4638675"/>
          <a:chExt cx="714375" cy="1104900"/>
        </a:xfrm>
      </xdr:grpSpPr>
      <xdr:sp macro="" textlink="">
        <xdr:nvSpPr>
          <xdr:cNvPr id="6287" name="AutoShape 25">
            <a:extLst>
              <a:ext uri="{FF2B5EF4-FFF2-40B4-BE49-F238E27FC236}">
                <a16:creationId xmlns:a16="http://schemas.microsoft.com/office/drawing/2014/main" id="{00000000-0008-0000-0300-00008F180000}"/>
              </a:ext>
            </a:extLst>
          </xdr:cNvPr>
          <xdr:cNvSpPr>
            <a:spLocks/>
          </xdr:cNvSpPr>
        </xdr:nvSpPr>
        <xdr:spPr bwMode="auto">
          <a:xfrm>
            <a:off x="3324225" y="4638675"/>
            <a:ext cx="123825" cy="1104900"/>
          </a:xfrm>
          <a:prstGeom prst="rightBrace">
            <a:avLst>
              <a:gd name="adj1" fmla="val 74359"/>
              <a:gd name="adj2" fmla="val 74139"/>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xnSp macro="">
        <xdr:nvCxnSpPr>
          <xdr:cNvPr id="6288" name="AutoShape 26">
            <a:extLst>
              <a:ext uri="{FF2B5EF4-FFF2-40B4-BE49-F238E27FC236}">
                <a16:creationId xmlns:a16="http://schemas.microsoft.com/office/drawing/2014/main" id="{00000000-0008-0000-0300-000090180000}"/>
              </a:ext>
            </a:extLst>
          </xdr:cNvPr>
          <xdr:cNvCxnSpPr>
            <a:cxnSpLocks noChangeShapeType="1"/>
            <a:stCxn id="6287" idx="1"/>
          </xdr:cNvCxnSpPr>
        </xdr:nvCxnSpPr>
        <xdr:spPr bwMode="auto">
          <a:xfrm>
            <a:off x="3448050" y="5457825"/>
            <a:ext cx="5905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20</xdr:col>
      <xdr:colOff>85725</xdr:colOff>
      <xdr:row>18</xdr:row>
      <xdr:rowOff>180975</xdr:rowOff>
    </xdr:from>
    <xdr:to>
      <xdr:col>22</xdr:col>
      <xdr:colOff>266700</xdr:colOff>
      <xdr:row>19</xdr:row>
      <xdr:rowOff>228600</xdr:rowOff>
    </xdr:to>
    <xdr:grpSp>
      <xdr:nvGrpSpPr>
        <xdr:cNvPr id="6284" name="グループ化 4">
          <a:extLst>
            <a:ext uri="{FF2B5EF4-FFF2-40B4-BE49-F238E27FC236}">
              <a16:creationId xmlns:a16="http://schemas.microsoft.com/office/drawing/2014/main" id="{00000000-0008-0000-0300-00008C180000}"/>
            </a:ext>
          </a:extLst>
        </xdr:cNvPr>
        <xdr:cNvGrpSpPr>
          <a:grpSpLocks/>
        </xdr:cNvGrpSpPr>
      </xdr:nvGrpSpPr>
      <xdr:grpSpPr bwMode="auto">
        <a:xfrm>
          <a:off x="4475256" y="5803153"/>
          <a:ext cx="690095" cy="364565"/>
          <a:chOff x="4648200" y="6581775"/>
          <a:chExt cx="733425" cy="361950"/>
        </a:xfrm>
      </xdr:grpSpPr>
      <xdr:sp macro="" textlink="">
        <xdr:nvSpPr>
          <xdr:cNvPr id="6285" name="AutoShape 9">
            <a:extLst>
              <a:ext uri="{FF2B5EF4-FFF2-40B4-BE49-F238E27FC236}">
                <a16:creationId xmlns:a16="http://schemas.microsoft.com/office/drawing/2014/main" id="{00000000-0008-0000-0300-00008D180000}"/>
              </a:ext>
            </a:extLst>
          </xdr:cNvPr>
          <xdr:cNvSpPr>
            <a:spLocks/>
          </xdr:cNvSpPr>
        </xdr:nvSpPr>
        <xdr:spPr bwMode="auto">
          <a:xfrm>
            <a:off x="4648200" y="65817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xnSp macro="">
        <xdr:nvCxnSpPr>
          <xdr:cNvPr id="6286" name="AutoShape 10">
            <a:extLst>
              <a:ext uri="{FF2B5EF4-FFF2-40B4-BE49-F238E27FC236}">
                <a16:creationId xmlns:a16="http://schemas.microsoft.com/office/drawing/2014/main" id="{00000000-0008-0000-0300-00008E180000}"/>
              </a:ext>
            </a:extLst>
          </xdr:cNvPr>
          <xdr:cNvCxnSpPr>
            <a:cxnSpLocks noChangeShapeType="1"/>
            <a:stCxn id="6285" idx="1"/>
          </xdr:cNvCxnSpPr>
        </xdr:nvCxnSpPr>
        <xdr:spPr bwMode="auto">
          <a:xfrm>
            <a:off x="4772025" y="6762750"/>
            <a:ext cx="60960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L212"/>
  <sheetViews>
    <sheetView tabSelected="1" zoomScaleNormal="100" zoomScaleSheetLayoutView="100" workbookViewId="0">
      <selection activeCell="Z55" sqref="Z55"/>
    </sheetView>
  </sheetViews>
  <sheetFormatPr defaultColWidth="9" defaultRowHeight="13"/>
  <cols>
    <col min="1" max="56" width="2.6328125" style="20" customWidth="1"/>
    <col min="57" max="16384" width="9" style="20"/>
  </cols>
  <sheetData>
    <row r="1" spans="3:33" ht="15" customHeight="1"/>
    <row r="2" spans="3:33" ht="18" customHeight="1">
      <c r="R2" s="194" t="s">
        <v>91</v>
      </c>
      <c r="S2" s="194"/>
      <c r="T2" s="194"/>
      <c r="U2" s="195">
        <v>2</v>
      </c>
      <c r="V2" s="195"/>
      <c r="W2" s="64" t="s">
        <v>87</v>
      </c>
      <c r="X2" s="195" t="s">
        <v>239</v>
      </c>
      <c r="Y2" s="195"/>
      <c r="Z2" s="64" t="s">
        <v>88</v>
      </c>
      <c r="AA2" s="196" t="s">
        <v>239</v>
      </c>
      <c r="AB2" s="197"/>
      <c r="AC2" s="198" t="s">
        <v>201</v>
      </c>
      <c r="AD2" s="198"/>
      <c r="AE2" s="198"/>
    </row>
    <row r="3" spans="3:33" ht="15" customHeight="1"/>
    <row r="4" spans="3:33" ht="15" customHeight="1"/>
    <row r="5" spans="3:33" ht="18" customHeight="1">
      <c r="C5" s="45"/>
      <c r="D5" s="45"/>
      <c r="E5" s="199" t="s">
        <v>202</v>
      </c>
      <c r="F5" s="200"/>
      <c r="G5" s="200"/>
      <c r="H5" s="200"/>
      <c r="I5" s="200"/>
      <c r="J5" s="200"/>
      <c r="K5" s="200"/>
      <c r="L5" s="200"/>
      <c r="M5" s="200"/>
      <c r="N5" s="200"/>
      <c r="O5" s="201" t="s">
        <v>240</v>
      </c>
      <c r="P5" s="202"/>
      <c r="Q5" s="202"/>
      <c r="R5" s="204" t="s">
        <v>203</v>
      </c>
      <c r="S5" s="205"/>
      <c r="T5" s="205"/>
      <c r="U5" s="205"/>
      <c r="V5" s="205"/>
      <c r="W5" s="205"/>
      <c r="X5" s="205"/>
      <c r="Y5" s="205"/>
      <c r="Z5" s="205"/>
      <c r="AA5" s="205"/>
      <c r="AB5" s="205"/>
      <c r="AC5" s="206"/>
      <c r="AD5" s="39"/>
      <c r="AE5" s="39"/>
    </row>
    <row r="6" spans="3:33" ht="18" customHeight="1">
      <c r="C6" s="66" t="s">
        <v>204</v>
      </c>
      <c r="D6" s="66"/>
      <c r="E6" s="200"/>
      <c r="F6" s="200"/>
      <c r="G6" s="200"/>
      <c r="H6" s="200"/>
      <c r="I6" s="200"/>
      <c r="J6" s="200"/>
      <c r="K6" s="200"/>
      <c r="L6" s="200"/>
      <c r="M6" s="200"/>
      <c r="N6" s="200"/>
      <c r="O6" s="203"/>
      <c r="P6" s="203"/>
      <c r="Q6" s="203"/>
      <c r="R6" s="205"/>
      <c r="S6" s="205"/>
      <c r="T6" s="205"/>
      <c r="U6" s="205"/>
      <c r="V6" s="205"/>
      <c r="W6" s="205"/>
      <c r="X6" s="205"/>
      <c r="Y6" s="205"/>
      <c r="Z6" s="205"/>
      <c r="AA6" s="205"/>
      <c r="AB6" s="205"/>
      <c r="AC6" s="206"/>
      <c r="AD6" s="39"/>
      <c r="AE6" s="39"/>
    </row>
    <row r="7" spans="3:33" ht="15" customHeight="1">
      <c r="C7" s="66"/>
      <c r="D7" s="66"/>
      <c r="E7" s="65"/>
      <c r="F7" s="65"/>
      <c r="G7" s="65"/>
      <c r="H7" s="65"/>
      <c r="I7" s="65"/>
      <c r="J7" s="65"/>
      <c r="K7" s="65"/>
      <c r="L7" s="65"/>
      <c r="M7" s="65"/>
      <c r="N7" s="65"/>
      <c r="O7" s="67"/>
      <c r="P7" s="68"/>
      <c r="Q7" s="68"/>
      <c r="R7" s="69"/>
      <c r="S7" s="69"/>
      <c r="T7" s="69"/>
      <c r="U7" s="69"/>
      <c r="V7" s="69"/>
      <c r="W7" s="69"/>
      <c r="X7" s="69"/>
      <c r="Y7" s="69"/>
      <c r="Z7" s="69"/>
      <c r="AA7" s="69"/>
      <c r="AB7" s="69"/>
      <c r="AC7" s="39"/>
      <c r="AD7" s="39"/>
      <c r="AE7" s="39"/>
    </row>
    <row r="8" spans="3:33" ht="15" customHeight="1">
      <c r="N8" s="40"/>
      <c r="O8" s="40"/>
      <c r="P8" s="40"/>
    </row>
    <row r="9" spans="3:33" ht="10" customHeight="1">
      <c r="C9" s="236" t="s">
        <v>205</v>
      </c>
      <c r="D9" s="190"/>
      <c r="E9" s="190"/>
      <c r="F9" s="190"/>
      <c r="G9" s="190"/>
      <c r="H9" s="190"/>
      <c r="I9" s="190"/>
      <c r="J9" s="190"/>
      <c r="K9" s="191"/>
      <c r="L9" s="210" t="s">
        <v>19</v>
      </c>
      <c r="M9" s="210"/>
      <c r="N9" s="207" t="s">
        <v>239</v>
      </c>
      <c r="O9" s="208"/>
      <c r="P9" s="208"/>
      <c r="Q9" s="208"/>
      <c r="R9" s="210" t="s">
        <v>20</v>
      </c>
      <c r="S9" s="210"/>
      <c r="T9" s="70"/>
      <c r="U9" s="71"/>
      <c r="V9" s="71"/>
      <c r="W9" s="70"/>
      <c r="X9" s="70"/>
      <c r="Y9" s="70"/>
      <c r="Z9" s="70"/>
      <c r="AA9" s="70"/>
      <c r="AB9" s="70"/>
      <c r="AC9" s="70"/>
      <c r="AD9" s="190"/>
      <c r="AE9" s="191"/>
    </row>
    <row r="10" spans="3:33" ht="10" customHeight="1">
      <c r="C10" s="237"/>
      <c r="D10" s="238"/>
      <c r="E10" s="238"/>
      <c r="F10" s="238"/>
      <c r="G10" s="238"/>
      <c r="H10" s="238"/>
      <c r="I10" s="238"/>
      <c r="J10" s="238"/>
      <c r="K10" s="239"/>
      <c r="L10" s="211"/>
      <c r="M10" s="211"/>
      <c r="N10" s="209"/>
      <c r="O10" s="209"/>
      <c r="P10" s="209"/>
      <c r="Q10" s="209"/>
      <c r="R10" s="211"/>
      <c r="S10" s="211"/>
      <c r="T10" s="72"/>
      <c r="U10" s="73"/>
      <c r="V10" s="73"/>
      <c r="W10" s="72"/>
      <c r="X10" s="72"/>
      <c r="Y10" s="72"/>
      <c r="Z10" s="72"/>
      <c r="AA10" s="72"/>
      <c r="AB10" s="72"/>
      <c r="AC10" s="72"/>
      <c r="AD10" s="192"/>
      <c r="AE10" s="193"/>
    </row>
    <row r="11" spans="3:33" ht="10" customHeight="1">
      <c r="C11" s="237"/>
      <c r="D11" s="238"/>
      <c r="E11" s="238"/>
      <c r="F11" s="238"/>
      <c r="G11" s="238"/>
      <c r="H11" s="238"/>
      <c r="I11" s="238"/>
      <c r="J11" s="238"/>
      <c r="K11" s="239"/>
      <c r="L11" s="241" t="s">
        <v>22</v>
      </c>
      <c r="M11" s="242"/>
      <c r="N11" s="207" t="s">
        <v>231</v>
      </c>
      <c r="O11" s="207"/>
      <c r="P11" s="243"/>
      <c r="Q11" s="207">
        <v>31</v>
      </c>
      <c r="R11" s="207"/>
      <c r="S11" s="207"/>
      <c r="T11" s="210" t="s">
        <v>87</v>
      </c>
      <c r="U11" s="190"/>
      <c r="V11" s="207">
        <v>4</v>
      </c>
      <c r="W11" s="207"/>
      <c r="X11" s="207"/>
      <c r="Y11" s="210" t="s">
        <v>88</v>
      </c>
      <c r="Z11" s="190"/>
      <c r="AA11" s="207">
        <v>1</v>
      </c>
      <c r="AB11" s="207"/>
      <c r="AC11" s="207"/>
      <c r="AD11" s="190" t="s">
        <v>89</v>
      </c>
      <c r="AE11" s="191"/>
      <c r="AF11" s="41"/>
      <c r="AG11" s="41"/>
    </row>
    <row r="12" spans="3:33" ht="10" customHeight="1">
      <c r="C12" s="237"/>
      <c r="D12" s="238"/>
      <c r="E12" s="238"/>
      <c r="F12" s="238"/>
      <c r="G12" s="238"/>
      <c r="H12" s="238"/>
      <c r="I12" s="238"/>
      <c r="J12" s="238"/>
      <c r="K12" s="239"/>
      <c r="L12" s="241"/>
      <c r="M12" s="242"/>
      <c r="N12" s="196"/>
      <c r="O12" s="196"/>
      <c r="P12" s="244"/>
      <c r="Q12" s="245"/>
      <c r="R12" s="245"/>
      <c r="S12" s="245"/>
      <c r="T12" s="246"/>
      <c r="U12" s="246"/>
      <c r="V12" s="245"/>
      <c r="W12" s="245"/>
      <c r="X12" s="245"/>
      <c r="Y12" s="246"/>
      <c r="Z12" s="246"/>
      <c r="AA12" s="245"/>
      <c r="AB12" s="245"/>
      <c r="AC12" s="245"/>
      <c r="AD12" s="246"/>
      <c r="AE12" s="239"/>
      <c r="AF12" s="41"/>
      <c r="AG12" s="41"/>
    </row>
    <row r="13" spans="3:33" ht="10" customHeight="1">
      <c r="C13" s="237"/>
      <c r="D13" s="238"/>
      <c r="E13" s="238"/>
      <c r="F13" s="238"/>
      <c r="G13" s="238"/>
      <c r="H13" s="238"/>
      <c r="I13" s="238"/>
      <c r="J13" s="238"/>
      <c r="K13" s="239"/>
      <c r="L13" s="241" t="s">
        <v>23</v>
      </c>
      <c r="M13" s="242"/>
      <c r="N13" s="207" t="s">
        <v>241</v>
      </c>
      <c r="O13" s="207"/>
      <c r="P13" s="243"/>
      <c r="Q13" s="207">
        <v>2</v>
      </c>
      <c r="R13" s="207"/>
      <c r="S13" s="207"/>
      <c r="T13" s="210" t="s">
        <v>87</v>
      </c>
      <c r="U13" s="190"/>
      <c r="V13" s="207">
        <v>3</v>
      </c>
      <c r="W13" s="207"/>
      <c r="X13" s="207"/>
      <c r="Y13" s="210" t="s">
        <v>88</v>
      </c>
      <c r="Z13" s="190"/>
      <c r="AA13" s="207">
        <v>31</v>
      </c>
      <c r="AB13" s="207"/>
      <c r="AC13" s="207"/>
      <c r="AD13" s="190" t="s">
        <v>89</v>
      </c>
      <c r="AE13" s="191"/>
      <c r="AF13" s="41"/>
      <c r="AG13" s="41"/>
    </row>
    <row r="14" spans="3:33" ht="10" customHeight="1">
      <c r="C14" s="240"/>
      <c r="D14" s="192"/>
      <c r="E14" s="192"/>
      <c r="F14" s="192"/>
      <c r="G14" s="192"/>
      <c r="H14" s="192"/>
      <c r="I14" s="192"/>
      <c r="J14" s="192"/>
      <c r="K14" s="193"/>
      <c r="L14" s="241"/>
      <c r="M14" s="242"/>
      <c r="N14" s="247"/>
      <c r="O14" s="247"/>
      <c r="P14" s="248"/>
      <c r="Q14" s="247"/>
      <c r="R14" s="247"/>
      <c r="S14" s="247"/>
      <c r="T14" s="192"/>
      <c r="U14" s="192"/>
      <c r="V14" s="247"/>
      <c r="W14" s="247"/>
      <c r="X14" s="247"/>
      <c r="Y14" s="192"/>
      <c r="Z14" s="192"/>
      <c r="AA14" s="247"/>
      <c r="AB14" s="247"/>
      <c r="AC14" s="247"/>
      <c r="AD14" s="192"/>
      <c r="AE14" s="193"/>
      <c r="AF14" s="41"/>
      <c r="AG14" s="41"/>
    </row>
    <row r="15" spans="3:33" ht="15" hidden="1" customHeight="1">
      <c r="C15" s="75"/>
      <c r="D15" s="75"/>
      <c r="E15" s="75"/>
      <c r="F15" s="74"/>
      <c r="G15" s="74"/>
      <c r="H15" s="74"/>
      <c r="I15" s="74"/>
      <c r="J15" s="74"/>
      <c r="K15" s="42"/>
      <c r="L15" s="74"/>
      <c r="M15" s="42"/>
      <c r="N15" s="76"/>
      <c r="O15" s="43"/>
      <c r="P15" s="77"/>
      <c r="Q15" s="44"/>
      <c r="R15" s="43"/>
      <c r="S15" s="77"/>
      <c r="T15" s="44"/>
      <c r="U15" s="43"/>
      <c r="V15" s="77"/>
      <c r="W15" s="44"/>
      <c r="X15" s="74"/>
      <c r="Y15" s="74"/>
      <c r="Z15" s="74"/>
      <c r="AA15" s="74"/>
      <c r="AB15" s="74"/>
      <c r="AC15" s="74"/>
      <c r="AD15" s="74"/>
      <c r="AE15" s="74"/>
      <c r="AF15" s="41"/>
      <c r="AG15" s="41"/>
    </row>
    <row r="16" spans="3:33" ht="15" customHeight="1">
      <c r="C16" s="75"/>
      <c r="D16" s="75"/>
      <c r="E16" s="75"/>
      <c r="F16" s="74"/>
      <c r="G16" s="74"/>
      <c r="H16" s="74"/>
      <c r="I16" s="74"/>
      <c r="J16" s="74"/>
      <c r="K16" s="42"/>
      <c r="L16" s="74"/>
      <c r="M16" s="42"/>
      <c r="N16" s="76"/>
      <c r="O16" s="43"/>
      <c r="P16" s="77"/>
      <c r="Q16" s="44"/>
      <c r="R16" s="43"/>
      <c r="S16" s="77"/>
      <c r="T16" s="44"/>
      <c r="U16" s="43"/>
      <c r="V16" s="77"/>
      <c r="W16" s="44"/>
      <c r="X16" s="74"/>
      <c r="Y16" s="74"/>
      <c r="Z16" s="74"/>
      <c r="AA16" s="74"/>
      <c r="AB16" s="74"/>
      <c r="AC16" s="74"/>
      <c r="AD16" s="74"/>
      <c r="AE16" s="74"/>
      <c r="AF16" s="41"/>
      <c r="AG16" s="41"/>
    </row>
    <row r="17" spans="3:33" ht="20.149999999999999" customHeight="1">
      <c r="C17" s="212" t="s">
        <v>206</v>
      </c>
      <c r="D17" s="213"/>
      <c r="E17" s="213"/>
      <c r="F17" s="213"/>
      <c r="G17" s="213"/>
      <c r="H17" s="213"/>
      <c r="I17" s="213"/>
      <c r="J17" s="213"/>
      <c r="K17" s="214"/>
      <c r="L17" s="215" t="s">
        <v>222</v>
      </c>
      <c r="M17" s="216"/>
      <c r="N17" s="216"/>
      <c r="O17" s="82"/>
      <c r="P17" s="82"/>
      <c r="Q17" s="82"/>
      <c r="R17" s="82"/>
      <c r="S17" s="82"/>
      <c r="T17" s="78"/>
      <c r="U17" s="78"/>
      <c r="V17" s="78"/>
      <c r="W17" s="78"/>
      <c r="X17" s="78"/>
      <c r="Y17" s="78"/>
      <c r="Z17" s="78"/>
      <c r="AA17" s="78"/>
      <c r="AB17" s="78"/>
      <c r="AC17" s="78"/>
      <c r="AD17" s="78"/>
      <c r="AE17" s="79"/>
      <c r="AF17" s="41"/>
      <c r="AG17" s="41"/>
    </row>
    <row r="18" spans="3:33" ht="15" customHeight="1">
      <c r="C18" s="217" t="s">
        <v>255</v>
      </c>
      <c r="D18" s="218"/>
      <c r="E18" s="218"/>
      <c r="F18" s="218"/>
      <c r="G18" s="218"/>
      <c r="H18" s="218"/>
      <c r="I18" s="218"/>
      <c r="J18" s="218"/>
      <c r="K18" s="219"/>
      <c r="L18" s="223" t="s">
        <v>273</v>
      </c>
      <c r="M18" s="224"/>
      <c r="N18" s="224"/>
      <c r="O18" s="224"/>
      <c r="P18" s="224"/>
      <c r="Q18" s="224"/>
      <c r="R18" s="224"/>
      <c r="S18" s="224"/>
      <c r="T18" s="224"/>
      <c r="U18" s="224"/>
      <c r="V18" s="224"/>
      <c r="W18" s="224"/>
      <c r="X18" s="224"/>
      <c r="Y18" s="224"/>
      <c r="Z18" s="224"/>
      <c r="AA18" s="224"/>
      <c r="AB18" s="224"/>
      <c r="AC18" s="224"/>
      <c r="AD18" s="224"/>
      <c r="AE18" s="225"/>
      <c r="AF18" s="41"/>
      <c r="AG18" s="41"/>
    </row>
    <row r="19" spans="3:33" ht="15" customHeight="1">
      <c r="C19" s="217"/>
      <c r="D19" s="218"/>
      <c r="E19" s="218"/>
      <c r="F19" s="218"/>
      <c r="G19" s="218"/>
      <c r="H19" s="218"/>
      <c r="I19" s="218"/>
      <c r="J19" s="218"/>
      <c r="K19" s="219"/>
      <c r="L19" s="223"/>
      <c r="M19" s="224"/>
      <c r="N19" s="224"/>
      <c r="O19" s="224"/>
      <c r="P19" s="224"/>
      <c r="Q19" s="224"/>
      <c r="R19" s="224"/>
      <c r="S19" s="224"/>
      <c r="T19" s="224"/>
      <c r="U19" s="224"/>
      <c r="V19" s="224"/>
      <c r="W19" s="224"/>
      <c r="X19" s="224"/>
      <c r="Y19" s="224"/>
      <c r="Z19" s="224"/>
      <c r="AA19" s="224"/>
      <c r="AB19" s="224"/>
      <c r="AC19" s="224"/>
      <c r="AD19" s="224"/>
      <c r="AE19" s="225"/>
      <c r="AF19" s="80"/>
      <c r="AG19" s="41"/>
    </row>
    <row r="20" spans="3:33" ht="15" customHeight="1">
      <c r="C20" s="220"/>
      <c r="D20" s="221"/>
      <c r="E20" s="221"/>
      <c r="F20" s="221"/>
      <c r="G20" s="221"/>
      <c r="H20" s="221"/>
      <c r="I20" s="221"/>
      <c r="J20" s="221"/>
      <c r="K20" s="222"/>
      <c r="L20" s="226"/>
      <c r="M20" s="227"/>
      <c r="N20" s="227"/>
      <c r="O20" s="227"/>
      <c r="P20" s="227"/>
      <c r="Q20" s="227"/>
      <c r="R20" s="227"/>
      <c r="S20" s="227"/>
      <c r="T20" s="227"/>
      <c r="U20" s="227"/>
      <c r="V20" s="227"/>
      <c r="W20" s="227"/>
      <c r="X20" s="227"/>
      <c r="Y20" s="227"/>
      <c r="Z20" s="227"/>
      <c r="AA20" s="227"/>
      <c r="AB20" s="227"/>
      <c r="AC20" s="227"/>
      <c r="AD20" s="227"/>
      <c r="AE20" s="228"/>
      <c r="AF20" s="81"/>
      <c r="AG20" s="41"/>
    </row>
    <row r="21" spans="3:33" ht="20.149999999999999" customHeight="1">
      <c r="C21" s="229" t="s">
        <v>232</v>
      </c>
      <c r="D21" s="230"/>
      <c r="E21" s="230"/>
      <c r="F21" s="230"/>
      <c r="G21" s="230"/>
      <c r="H21" s="230"/>
      <c r="I21" s="230"/>
      <c r="J21" s="230"/>
      <c r="K21" s="231"/>
      <c r="L21" s="232" t="s">
        <v>242</v>
      </c>
      <c r="M21" s="233"/>
      <c r="N21" s="233"/>
      <c r="O21" s="233"/>
      <c r="P21" s="233"/>
      <c r="Q21" s="233"/>
      <c r="R21" s="233"/>
      <c r="S21" s="233"/>
      <c r="T21" s="233"/>
      <c r="U21" s="233"/>
      <c r="V21" s="233"/>
      <c r="W21" s="233"/>
      <c r="X21" s="233"/>
      <c r="Y21" s="233"/>
      <c r="Z21" s="233"/>
      <c r="AA21" s="233"/>
      <c r="AB21" s="233"/>
      <c r="AC21" s="233"/>
      <c r="AD21" s="234"/>
      <c r="AE21" s="235"/>
      <c r="AF21" s="81"/>
      <c r="AG21" s="41"/>
    </row>
    <row r="22" spans="3:33" ht="3" customHeight="1">
      <c r="C22" s="83"/>
      <c r="D22" s="88"/>
      <c r="E22" s="88"/>
      <c r="F22" s="88"/>
      <c r="G22" s="88"/>
      <c r="H22" s="88"/>
      <c r="I22" s="88"/>
      <c r="J22" s="88"/>
      <c r="K22" s="84"/>
      <c r="L22" s="85"/>
      <c r="M22" s="86"/>
      <c r="N22" s="86"/>
      <c r="O22" s="86"/>
      <c r="P22" s="86"/>
      <c r="Q22" s="86"/>
      <c r="R22" s="86"/>
      <c r="S22" s="86"/>
      <c r="T22" s="86"/>
      <c r="U22" s="86"/>
      <c r="V22" s="86"/>
      <c r="W22" s="86"/>
      <c r="X22" s="86"/>
      <c r="Y22" s="86"/>
      <c r="Z22" s="86"/>
      <c r="AA22" s="86"/>
      <c r="AB22" s="86"/>
      <c r="AC22" s="86"/>
      <c r="AD22" s="86"/>
      <c r="AE22" s="87"/>
      <c r="AF22" s="81"/>
      <c r="AG22" s="41"/>
    </row>
    <row r="23" spans="3:33" ht="18" customHeight="1">
      <c r="C23" s="249" t="s">
        <v>256</v>
      </c>
      <c r="D23" s="250"/>
      <c r="E23" s="250"/>
      <c r="F23" s="250"/>
      <c r="G23" s="250"/>
      <c r="H23" s="250"/>
      <c r="I23" s="250"/>
      <c r="J23" s="250"/>
      <c r="K23" s="251"/>
      <c r="L23" s="255" t="s">
        <v>207</v>
      </c>
      <c r="M23" s="256"/>
      <c r="N23" s="257" t="s">
        <v>257</v>
      </c>
      <c r="O23" s="258"/>
      <c r="P23" s="259"/>
      <c r="Q23" s="175" t="s">
        <v>208</v>
      </c>
      <c r="R23" s="257" t="s">
        <v>258</v>
      </c>
      <c r="S23" s="260"/>
      <c r="T23" s="260"/>
      <c r="U23" s="260"/>
      <c r="V23" s="86"/>
      <c r="W23" s="86"/>
      <c r="X23" s="86"/>
      <c r="Y23" s="86"/>
      <c r="Z23" s="86"/>
      <c r="AA23" s="86"/>
      <c r="AB23" s="86"/>
      <c r="AC23" s="86"/>
      <c r="AD23" s="86"/>
      <c r="AE23" s="87"/>
      <c r="AF23" s="81"/>
      <c r="AG23" s="41"/>
    </row>
    <row r="24" spans="3:33" ht="15" customHeight="1">
      <c r="C24" s="249"/>
      <c r="D24" s="250"/>
      <c r="E24" s="250"/>
      <c r="F24" s="250"/>
      <c r="G24" s="250"/>
      <c r="H24" s="250"/>
      <c r="I24" s="250"/>
      <c r="J24" s="250"/>
      <c r="K24" s="251"/>
      <c r="L24" s="223" t="s">
        <v>274</v>
      </c>
      <c r="M24" s="261"/>
      <c r="N24" s="261"/>
      <c r="O24" s="261"/>
      <c r="P24" s="261"/>
      <c r="Q24" s="261"/>
      <c r="R24" s="261"/>
      <c r="S24" s="261"/>
      <c r="T24" s="261"/>
      <c r="U24" s="261"/>
      <c r="V24" s="261"/>
      <c r="W24" s="261"/>
      <c r="X24" s="261"/>
      <c r="Y24" s="261"/>
      <c r="Z24" s="261"/>
      <c r="AA24" s="261"/>
      <c r="AB24" s="261"/>
      <c r="AC24" s="261"/>
      <c r="AD24" s="261"/>
      <c r="AE24" s="225"/>
      <c r="AF24" s="81"/>
      <c r="AG24" s="41"/>
    </row>
    <row r="25" spans="3:33" ht="15" customHeight="1">
      <c r="C25" s="249"/>
      <c r="D25" s="250"/>
      <c r="E25" s="250"/>
      <c r="F25" s="250"/>
      <c r="G25" s="250"/>
      <c r="H25" s="250"/>
      <c r="I25" s="250"/>
      <c r="J25" s="250"/>
      <c r="K25" s="251"/>
      <c r="L25" s="262"/>
      <c r="M25" s="261"/>
      <c r="N25" s="261"/>
      <c r="O25" s="261"/>
      <c r="P25" s="261"/>
      <c r="Q25" s="261"/>
      <c r="R25" s="261"/>
      <c r="S25" s="261"/>
      <c r="T25" s="261"/>
      <c r="U25" s="261"/>
      <c r="V25" s="261"/>
      <c r="W25" s="261"/>
      <c r="X25" s="261"/>
      <c r="Y25" s="261"/>
      <c r="Z25" s="261"/>
      <c r="AA25" s="261"/>
      <c r="AB25" s="261"/>
      <c r="AC25" s="261"/>
      <c r="AD25" s="261"/>
      <c r="AE25" s="225"/>
      <c r="AF25" s="41"/>
      <c r="AG25" s="41"/>
    </row>
    <row r="26" spans="3:33" ht="18" customHeight="1">
      <c r="C26" s="252"/>
      <c r="D26" s="253"/>
      <c r="E26" s="253"/>
      <c r="F26" s="253"/>
      <c r="G26" s="253"/>
      <c r="H26" s="253"/>
      <c r="I26" s="253"/>
      <c r="J26" s="253"/>
      <c r="K26" s="254"/>
      <c r="L26" s="184"/>
      <c r="M26" s="185"/>
      <c r="N26" s="185"/>
      <c r="O26" s="185"/>
      <c r="P26" s="185"/>
      <c r="Q26" s="185"/>
      <c r="R26" s="185" t="s">
        <v>259</v>
      </c>
      <c r="S26" s="263"/>
      <c r="T26" s="263"/>
      <c r="U26" s="263"/>
      <c r="V26" s="185" t="s">
        <v>260</v>
      </c>
      <c r="W26" s="264"/>
      <c r="X26" s="265"/>
      <c r="Y26" s="265"/>
      <c r="Z26" s="265"/>
      <c r="AA26" s="175" t="s">
        <v>208</v>
      </c>
      <c r="AB26" s="263"/>
      <c r="AC26" s="263"/>
      <c r="AD26" s="263"/>
      <c r="AE26" s="266"/>
      <c r="AF26" s="41"/>
      <c r="AG26" s="41"/>
    </row>
    <row r="27" spans="3:33" ht="3" customHeight="1">
      <c r="C27" s="92"/>
      <c r="D27" s="61"/>
      <c r="E27" s="61"/>
      <c r="F27" s="61"/>
      <c r="G27" s="61"/>
      <c r="H27" s="61"/>
      <c r="I27" s="61"/>
      <c r="J27" s="61"/>
      <c r="K27" s="61"/>
      <c r="L27" s="89"/>
      <c r="M27" s="90"/>
      <c r="N27" s="90"/>
      <c r="O27" s="90"/>
      <c r="P27" s="90"/>
      <c r="Q27" s="90"/>
      <c r="R27" s="90"/>
      <c r="S27" s="90"/>
      <c r="T27" s="90"/>
      <c r="U27" s="90"/>
      <c r="V27" s="90"/>
      <c r="W27" s="90"/>
      <c r="X27" s="90"/>
      <c r="Y27" s="90"/>
      <c r="Z27" s="90"/>
      <c r="AA27" s="90"/>
      <c r="AB27" s="90"/>
      <c r="AC27" s="90"/>
      <c r="AD27" s="90"/>
      <c r="AE27" s="91"/>
      <c r="AF27" s="41"/>
      <c r="AG27" s="41"/>
    </row>
    <row r="28" spans="3:33" ht="20.149999999999999" customHeight="1">
      <c r="C28" s="217" t="s">
        <v>223</v>
      </c>
      <c r="D28" s="267"/>
      <c r="E28" s="267"/>
      <c r="F28" s="267"/>
      <c r="G28" s="267"/>
      <c r="H28" s="267"/>
      <c r="I28" s="267"/>
      <c r="J28" s="267"/>
      <c r="K28" s="267"/>
      <c r="L28" s="268" t="s">
        <v>275</v>
      </c>
      <c r="M28" s="269"/>
      <c r="N28" s="269"/>
      <c r="O28" s="269"/>
      <c r="P28" s="269" t="s">
        <v>261</v>
      </c>
      <c r="Q28" s="269"/>
      <c r="R28" s="269"/>
      <c r="S28" s="269"/>
      <c r="T28" s="269"/>
      <c r="U28" s="269"/>
      <c r="V28" s="269"/>
      <c r="W28" s="269"/>
      <c r="X28" s="269"/>
      <c r="Y28" s="269"/>
      <c r="Z28" s="269"/>
      <c r="AA28" s="269"/>
      <c r="AB28" s="269"/>
      <c r="AC28" s="269"/>
      <c r="AD28" s="269"/>
      <c r="AE28" s="270"/>
      <c r="AF28" s="41"/>
      <c r="AG28" s="41"/>
    </row>
    <row r="29" spans="3:33" ht="20.149999999999999" customHeight="1">
      <c r="C29" s="217"/>
      <c r="D29" s="267"/>
      <c r="E29" s="267"/>
      <c r="F29" s="267"/>
      <c r="G29" s="267"/>
      <c r="H29" s="267"/>
      <c r="I29" s="267"/>
      <c r="J29" s="267"/>
      <c r="K29" s="267"/>
      <c r="L29" s="268"/>
      <c r="M29" s="269"/>
      <c r="N29" s="269"/>
      <c r="O29" s="271"/>
      <c r="P29" s="269"/>
      <c r="Q29" s="269"/>
      <c r="R29" s="269"/>
      <c r="S29" s="269"/>
      <c r="T29" s="269"/>
      <c r="U29" s="269"/>
      <c r="V29" s="269"/>
      <c r="W29" s="269"/>
      <c r="X29" s="269"/>
      <c r="Y29" s="269"/>
      <c r="Z29" s="269"/>
      <c r="AA29" s="269"/>
      <c r="AB29" s="272"/>
      <c r="AC29" s="269"/>
      <c r="AD29" s="269"/>
      <c r="AE29" s="270"/>
      <c r="AF29" s="41"/>
      <c r="AG29" s="41"/>
    </row>
    <row r="30" spans="3:33" ht="20.149999999999999" customHeight="1">
      <c r="C30" s="217"/>
      <c r="D30" s="267"/>
      <c r="E30" s="267"/>
      <c r="F30" s="267"/>
      <c r="G30" s="267"/>
      <c r="H30" s="267"/>
      <c r="I30" s="267"/>
      <c r="J30" s="267"/>
      <c r="K30" s="267"/>
      <c r="L30" s="268"/>
      <c r="M30" s="269"/>
      <c r="N30" s="269"/>
      <c r="O30" s="271"/>
      <c r="P30" s="269"/>
      <c r="Q30" s="269"/>
      <c r="R30" s="269"/>
      <c r="S30" s="269"/>
      <c r="T30" s="269"/>
      <c r="U30" s="269"/>
      <c r="V30" s="269"/>
      <c r="W30" s="269"/>
      <c r="X30" s="269"/>
      <c r="Y30" s="269"/>
      <c r="Z30" s="269"/>
      <c r="AA30" s="269"/>
      <c r="AB30" s="272"/>
      <c r="AC30" s="269"/>
      <c r="AD30" s="269"/>
      <c r="AE30" s="270"/>
      <c r="AF30" s="41"/>
      <c r="AG30" s="41"/>
    </row>
    <row r="31" spans="3:33" ht="20.149999999999999" customHeight="1">
      <c r="C31" s="217"/>
      <c r="D31" s="267"/>
      <c r="E31" s="267"/>
      <c r="F31" s="267"/>
      <c r="G31" s="267"/>
      <c r="H31" s="267"/>
      <c r="I31" s="267"/>
      <c r="J31" s="267"/>
      <c r="K31" s="267"/>
      <c r="L31" s="268"/>
      <c r="M31" s="269"/>
      <c r="N31" s="269"/>
      <c r="O31" s="271"/>
      <c r="P31" s="269"/>
      <c r="Q31" s="269"/>
      <c r="R31" s="269"/>
      <c r="S31" s="269"/>
      <c r="T31" s="269"/>
      <c r="U31" s="269"/>
      <c r="V31" s="269"/>
      <c r="W31" s="269"/>
      <c r="X31" s="269"/>
      <c r="Y31" s="269"/>
      <c r="Z31" s="269"/>
      <c r="AA31" s="269"/>
      <c r="AB31" s="272"/>
      <c r="AC31" s="269"/>
      <c r="AD31" s="269"/>
      <c r="AE31" s="270"/>
      <c r="AF31" s="41"/>
      <c r="AG31" s="41"/>
    </row>
    <row r="32" spans="3:33" ht="20.149999999999999" customHeight="1">
      <c r="C32" s="217"/>
      <c r="D32" s="267"/>
      <c r="E32" s="267"/>
      <c r="F32" s="267"/>
      <c r="G32" s="267"/>
      <c r="H32" s="267"/>
      <c r="I32" s="267"/>
      <c r="J32" s="267"/>
      <c r="K32" s="267"/>
      <c r="L32" s="268"/>
      <c r="M32" s="269"/>
      <c r="N32" s="269"/>
      <c r="O32" s="271"/>
      <c r="P32" s="269"/>
      <c r="Q32" s="269"/>
      <c r="R32" s="269"/>
      <c r="S32" s="269"/>
      <c r="T32" s="269"/>
      <c r="U32" s="269"/>
      <c r="V32" s="269"/>
      <c r="W32" s="269"/>
      <c r="X32" s="269"/>
      <c r="Y32" s="269"/>
      <c r="Z32" s="269"/>
      <c r="AA32" s="269"/>
      <c r="AB32" s="272"/>
      <c r="AC32" s="269"/>
      <c r="AD32" s="269"/>
      <c r="AE32" s="270"/>
      <c r="AF32" s="41"/>
      <c r="AG32" s="41"/>
    </row>
    <row r="33" spans="3:33" ht="20.149999999999999" customHeight="1">
      <c r="C33" s="217"/>
      <c r="D33" s="267"/>
      <c r="E33" s="267"/>
      <c r="F33" s="267"/>
      <c r="G33" s="267"/>
      <c r="H33" s="267"/>
      <c r="I33" s="267"/>
      <c r="J33" s="267"/>
      <c r="K33" s="267"/>
      <c r="L33" s="268"/>
      <c r="M33" s="269"/>
      <c r="N33" s="269"/>
      <c r="O33" s="271"/>
      <c r="P33" s="269"/>
      <c r="Q33" s="269"/>
      <c r="R33" s="269"/>
      <c r="S33" s="269"/>
      <c r="T33" s="269"/>
      <c r="U33" s="269"/>
      <c r="V33" s="269"/>
      <c r="W33" s="269"/>
      <c r="X33" s="269"/>
      <c r="Y33" s="269"/>
      <c r="Z33" s="269"/>
      <c r="AA33" s="269"/>
      <c r="AB33" s="272"/>
      <c r="AC33" s="269"/>
      <c r="AD33" s="269"/>
      <c r="AE33" s="270"/>
      <c r="AF33" s="41"/>
      <c r="AG33" s="41"/>
    </row>
    <row r="34" spans="3:33" ht="20.149999999999999" customHeight="1">
      <c r="C34" s="217"/>
      <c r="D34" s="267"/>
      <c r="E34" s="267"/>
      <c r="F34" s="267"/>
      <c r="G34" s="267"/>
      <c r="H34" s="267"/>
      <c r="I34" s="267"/>
      <c r="J34" s="267"/>
      <c r="K34" s="267"/>
      <c r="L34" s="268"/>
      <c r="M34" s="269"/>
      <c r="N34" s="269"/>
      <c r="O34" s="271"/>
      <c r="P34" s="269"/>
      <c r="Q34" s="269"/>
      <c r="R34" s="269"/>
      <c r="S34" s="269"/>
      <c r="T34" s="269"/>
      <c r="U34" s="269"/>
      <c r="V34" s="269"/>
      <c r="W34" s="269"/>
      <c r="X34" s="269"/>
      <c r="Y34" s="269"/>
      <c r="Z34" s="269"/>
      <c r="AA34" s="269"/>
      <c r="AB34" s="272"/>
      <c r="AC34" s="269"/>
      <c r="AD34" s="269"/>
      <c r="AE34" s="270"/>
      <c r="AF34" s="41"/>
      <c r="AG34" s="41"/>
    </row>
    <row r="35" spans="3:33" ht="20.149999999999999" customHeight="1">
      <c r="C35" s="217"/>
      <c r="D35" s="267"/>
      <c r="E35" s="267"/>
      <c r="F35" s="267"/>
      <c r="G35" s="267"/>
      <c r="H35" s="267"/>
      <c r="I35" s="267"/>
      <c r="J35" s="267"/>
      <c r="K35" s="267"/>
      <c r="L35" s="268"/>
      <c r="M35" s="269"/>
      <c r="N35" s="269"/>
      <c r="O35" s="271"/>
      <c r="P35" s="269"/>
      <c r="Q35" s="269"/>
      <c r="R35" s="269"/>
      <c r="S35" s="269"/>
      <c r="T35" s="269"/>
      <c r="U35" s="269"/>
      <c r="V35" s="269"/>
      <c r="W35" s="269"/>
      <c r="X35" s="269"/>
      <c r="Y35" s="269"/>
      <c r="Z35" s="269"/>
      <c r="AA35" s="269"/>
      <c r="AB35" s="272"/>
      <c r="AC35" s="269"/>
      <c r="AD35" s="269"/>
      <c r="AE35" s="270"/>
      <c r="AF35" s="41"/>
      <c r="AG35" s="41"/>
    </row>
    <row r="36" spans="3:33" ht="20.149999999999999" customHeight="1">
      <c r="C36" s="217"/>
      <c r="D36" s="267"/>
      <c r="E36" s="267"/>
      <c r="F36" s="267"/>
      <c r="G36" s="267"/>
      <c r="H36" s="267"/>
      <c r="I36" s="267"/>
      <c r="J36" s="267"/>
      <c r="K36" s="267"/>
      <c r="L36" s="268"/>
      <c r="M36" s="269"/>
      <c r="N36" s="269"/>
      <c r="O36" s="271"/>
      <c r="P36" s="269"/>
      <c r="Q36" s="269"/>
      <c r="R36" s="269"/>
      <c r="S36" s="269"/>
      <c r="T36" s="269"/>
      <c r="U36" s="269"/>
      <c r="V36" s="269"/>
      <c r="W36" s="269"/>
      <c r="X36" s="269"/>
      <c r="Y36" s="269"/>
      <c r="Z36" s="269"/>
      <c r="AA36" s="269"/>
      <c r="AB36" s="272"/>
      <c r="AC36" s="269"/>
      <c r="AD36" s="269"/>
      <c r="AE36" s="270"/>
      <c r="AF36" s="41"/>
      <c r="AG36" s="41"/>
    </row>
    <row r="37" spans="3:33" ht="20.149999999999999" customHeight="1">
      <c r="C37" s="217"/>
      <c r="D37" s="267"/>
      <c r="E37" s="267"/>
      <c r="F37" s="267"/>
      <c r="G37" s="267"/>
      <c r="H37" s="267"/>
      <c r="I37" s="267"/>
      <c r="J37" s="267"/>
      <c r="K37" s="267"/>
      <c r="L37" s="268"/>
      <c r="M37" s="269"/>
      <c r="N37" s="269"/>
      <c r="O37" s="269"/>
      <c r="P37" s="269"/>
      <c r="Q37" s="269"/>
      <c r="R37" s="269"/>
      <c r="S37" s="269"/>
      <c r="T37" s="269"/>
      <c r="U37" s="269"/>
      <c r="V37" s="269"/>
      <c r="W37" s="269"/>
      <c r="X37" s="269"/>
      <c r="Y37" s="269"/>
      <c r="Z37" s="269"/>
      <c r="AA37" s="269"/>
      <c r="AB37" s="269"/>
      <c r="AC37" s="269"/>
      <c r="AD37" s="269"/>
      <c r="AE37" s="270"/>
      <c r="AF37" s="41"/>
      <c r="AG37" s="41"/>
    </row>
    <row r="38" spans="3:33" ht="3" customHeight="1">
      <c r="C38" s="220"/>
      <c r="D38" s="221"/>
      <c r="E38" s="221"/>
      <c r="F38" s="221"/>
      <c r="G38" s="221"/>
      <c r="H38" s="221"/>
      <c r="I38" s="221"/>
      <c r="J38" s="221"/>
      <c r="K38" s="221"/>
      <c r="L38" s="275"/>
      <c r="M38" s="276"/>
      <c r="N38" s="276"/>
      <c r="O38" s="276"/>
      <c r="P38" s="276"/>
      <c r="Q38" s="276"/>
      <c r="R38" s="276"/>
      <c r="S38" s="276"/>
      <c r="T38" s="276"/>
      <c r="U38" s="276"/>
      <c r="V38" s="276"/>
      <c r="W38" s="276"/>
      <c r="X38" s="276"/>
      <c r="Y38" s="276"/>
      <c r="Z38" s="276"/>
      <c r="AA38" s="276"/>
      <c r="AB38" s="276"/>
      <c r="AC38" s="276"/>
      <c r="AD38" s="276"/>
      <c r="AE38" s="277"/>
      <c r="AF38" s="41"/>
      <c r="AG38" s="41"/>
    </row>
    <row r="39" spans="3:33" ht="15" customHeight="1">
      <c r="C39" s="289" t="s">
        <v>209</v>
      </c>
      <c r="D39" s="290"/>
      <c r="E39" s="290"/>
      <c r="F39" s="290"/>
      <c r="G39" s="290"/>
      <c r="H39" s="290"/>
      <c r="I39" s="290"/>
      <c r="J39" s="290"/>
      <c r="K39" s="290"/>
      <c r="L39" s="297" t="s">
        <v>210</v>
      </c>
      <c r="M39" s="282"/>
      <c r="N39" s="287">
        <v>1</v>
      </c>
      <c r="O39" s="287"/>
      <c r="P39" s="283" t="s">
        <v>211</v>
      </c>
      <c r="Q39" s="283"/>
      <c r="R39" s="282" t="s">
        <v>212</v>
      </c>
      <c r="S39" s="282"/>
      <c r="T39" s="282"/>
      <c r="U39" s="282" t="s">
        <v>213</v>
      </c>
      <c r="V39" s="283"/>
      <c r="W39" s="287">
        <f>COUNTIF(L28:AE38,"*")</f>
        <v>2</v>
      </c>
      <c r="X39" s="287"/>
      <c r="Y39" s="283" t="s">
        <v>211</v>
      </c>
      <c r="Z39" s="283"/>
      <c r="AA39" s="45"/>
      <c r="AB39" s="62"/>
      <c r="AC39" s="62"/>
      <c r="AD39" s="62"/>
      <c r="AE39" s="94"/>
      <c r="AF39" s="41"/>
      <c r="AG39" s="41"/>
    </row>
    <row r="40" spans="3:33" ht="15" customHeight="1">
      <c r="C40" s="220"/>
      <c r="D40" s="221"/>
      <c r="E40" s="221"/>
      <c r="F40" s="221"/>
      <c r="G40" s="221"/>
      <c r="H40" s="221"/>
      <c r="I40" s="221"/>
      <c r="J40" s="221"/>
      <c r="K40" s="221"/>
      <c r="L40" s="298"/>
      <c r="M40" s="294"/>
      <c r="N40" s="288"/>
      <c r="O40" s="288"/>
      <c r="P40" s="284"/>
      <c r="Q40" s="284"/>
      <c r="R40" s="294"/>
      <c r="S40" s="294"/>
      <c r="T40" s="294"/>
      <c r="U40" s="284"/>
      <c r="V40" s="284"/>
      <c r="W40" s="288"/>
      <c r="X40" s="288"/>
      <c r="Y40" s="284"/>
      <c r="Z40" s="284"/>
      <c r="AA40" s="40"/>
      <c r="AB40" s="63"/>
      <c r="AC40" s="63"/>
      <c r="AD40" s="63"/>
      <c r="AE40" s="95"/>
      <c r="AF40" s="41"/>
      <c r="AG40" s="41"/>
    </row>
    <row r="41" spans="3:33" ht="15" hidden="1" customHeight="1">
      <c r="C41" s="88"/>
      <c r="D41" s="88"/>
      <c r="E41" s="88"/>
      <c r="F41" s="88"/>
      <c r="G41" s="88"/>
      <c r="H41" s="88"/>
      <c r="I41" s="88"/>
      <c r="J41" s="88"/>
      <c r="K41" s="88"/>
      <c r="L41" s="90"/>
      <c r="M41" s="90"/>
      <c r="N41" s="90"/>
      <c r="O41" s="90"/>
      <c r="P41" s="90"/>
      <c r="Q41" s="90"/>
      <c r="R41" s="90"/>
      <c r="S41" s="93"/>
      <c r="T41" s="93"/>
      <c r="U41" s="93"/>
      <c r="V41" s="93"/>
      <c r="W41" s="93"/>
      <c r="X41" s="93"/>
      <c r="Y41" s="93"/>
      <c r="Z41" s="93"/>
      <c r="AA41" s="93"/>
      <c r="AB41" s="93"/>
      <c r="AC41" s="93"/>
      <c r="AD41" s="93"/>
      <c r="AE41" s="93"/>
      <c r="AF41" s="41"/>
      <c r="AG41" s="41"/>
    </row>
    <row r="42" spans="3:33" ht="15" customHeight="1">
      <c r="F42" s="41"/>
      <c r="G42" s="41"/>
      <c r="H42" s="41"/>
      <c r="I42" s="41"/>
      <c r="J42" s="41"/>
      <c r="K42" s="41"/>
      <c r="L42" s="63"/>
      <c r="M42" s="63"/>
      <c r="N42" s="63"/>
      <c r="O42" s="63"/>
      <c r="P42" s="63"/>
      <c r="Q42" s="63"/>
      <c r="R42" s="63"/>
      <c r="S42" s="41"/>
      <c r="T42" s="41"/>
      <c r="U42" s="41"/>
      <c r="V42" s="41"/>
      <c r="W42" s="41"/>
      <c r="X42" s="41"/>
      <c r="Y42" s="41"/>
      <c r="Z42" s="41"/>
      <c r="AA42" s="41"/>
      <c r="AB42" s="41"/>
      <c r="AC42" s="41"/>
      <c r="AD42" s="41"/>
      <c r="AE42" s="41"/>
      <c r="AF42" s="41"/>
      <c r="AG42" s="41"/>
    </row>
    <row r="43" spans="3:33" ht="12" customHeight="1">
      <c r="C43" s="289" t="s">
        <v>214</v>
      </c>
      <c r="D43" s="290"/>
      <c r="E43" s="290"/>
      <c r="F43" s="290"/>
      <c r="G43" s="290"/>
      <c r="H43" s="290"/>
      <c r="I43" s="290"/>
      <c r="J43" s="290"/>
      <c r="K43" s="291"/>
      <c r="L43" s="292" t="s">
        <v>86</v>
      </c>
      <c r="M43" s="283"/>
      <c r="N43" s="283"/>
      <c r="O43" s="283"/>
      <c r="P43" s="283" t="s">
        <v>215</v>
      </c>
      <c r="Q43" s="273" t="s">
        <v>239</v>
      </c>
      <c r="R43" s="273"/>
      <c r="S43" s="273"/>
      <c r="T43" s="283" t="s">
        <v>216</v>
      </c>
      <c r="U43" s="282" t="s">
        <v>208</v>
      </c>
      <c r="V43" s="282"/>
      <c r="W43" s="295" t="s">
        <v>243</v>
      </c>
      <c r="X43" s="295"/>
      <c r="Y43" s="295"/>
      <c r="Z43" s="295"/>
      <c r="AA43" s="295"/>
      <c r="AB43" s="278" t="s">
        <v>217</v>
      </c>
      <c r="AC43" s="278"/>
      <c r="AD43" s="62"/>
      <c r="AE43" s="94"/>
      <c r="AF43" s="41"/>
      <c r="AG43" s="41"/>
    </row>
    <row r="44" spans="3:33" ht="12" customHeight="1">
      <c r="C44" s="220"/>
      <c r="D44" s="221"/>
      <c r="E44" s="221"/>
      <c r="F44" s="221"/>
      <c r="G44" s="221"/>
      <c r="H44" s="221"/>
      <c r="I44" s="221"/>
      <c r="J44" s="221"/>
      <c r="K44" s="222"/>
      <c r="L44" s="293"/>
      <c r="M44" s="284"/>
      <c r="N44" s="284"/>
      <c r="O44" s="284"/>
      <c r="P44" s="284"/>
      <c r="Q44" s="274"/>
      <c r="R44" s="274"/>
      <c r="S44" s="274"/>
      <c r="T44" s="284"/>
      <c r="U44" s="294"/>
      <c r="V44" s="294"/>
      <c r="W44" s="296"/>
      <c r="X44" s="296"/>
      <c r="Y44" s="296"/>
      <c r="Z44" s="296"/>
      <c r="AA44" s="296"/>
      <c r="AB44" s="279"/>
      <c r="AC44" s="279"/>
      <c r="AD44" s="63"/>
      <c r="AE44" s="95"/>
      <c r="AF44" s="41"/>
      <c r="AG44" s="41"/>
    </row>
    <row r="45" spans="3:33" ht="12" customHeight="1">
      <c r="C45" s="217" t="s">
        <v>218</v>
      </c>
      <c r="D45" s="267"/>
      <c r="E45" s="267"/>
      <c r="F45" s="267"/>
      <c r="G45" s="267"/>
      <c r="H45" s="267"/>
      <c r="I45" s="267"/>
      <c r="J45" s="267"/>
      <c r="K45" s="219"/>
      <c r="L45" s="280" t="s">
        <v>231</v>
      </c>
      <c r="M45" s="207"/>
      <c r="N45" s="243"/>
      <c r="O45" s="273" t="s">
        <v>239</v>
      </c>
      <c r="P45" s="273"/>
      <c r="Q45" s="273"/>
      <c r="R45" s="282" t="s">
        <v>87</v>
      </c>
      <c r="S45" s="283"/>
      <c r="T45" s="273" t="s">
        <v>239</v>
      </c>
      <c r="U45" s="273"/>
      <c r="V45" s="273"/>
      <c r="W45" s="282" t="s">
        <v>88</v>
      </c>
      <c r="X45" s="283"/>
      <c r="Y45" s="273" t="s">
        <v>239</v>
      </c>
      <c r="Z45" s="273"/>
      <c r="AA45" s="273"/>
      <c r="AB45" s="283" t="s">
        <v>89</v>
      </c>
      <c r="AC45" s="283"/>
      <c r="AD45" s="62"/>
      <c r="AE45" s="94"/>
      <c r="AF45" s="41"/>
      <c r="AG45" s="41"/>
    </row>
    <row r="46" spans="3:33" ht="12" customHeight="1">
      <c r="C46" s="220"/>
      <c r="D46" s="221"/>
      <c r="E46" s="221"/>
      <c r="F46" s="221"/>
      <c r="G46" s="221"/>
      <c r="H46" s="221"/>
      <c r="I46" s="221"/>
      <c r="J46" s="221"/>
      <c r="K46" s="222"/>
      <c r="L46" s="281"/>
      <c r="M46" s="247"/>
      <c r="N46" s="248"/>
      <c r="O46" s="274"/>
      <c r="P46" s="274"/>
      <c r="Q46" s="274"/>
      <c r="R46" s="284"/>
      <c r="S46" s="284"/>
      <c r="T46" s="274"/>
      <c r="U46" s="274"/>
      <c r="V46" s="274"/>
      <c r="W46" s="284"/>
      <c r="X46" s="284"/>
      <c r="Y46" s="274"/>
      <c r="Z46" s="274"/>
      <c r="AA46" s="274"/>
      <c r="AB46" s="284"/>
      <c r="AC46" s="284"/>
      <c r="AD46" s="63"/>
      <c r="AE46" s="95"/>
      <c r="AF46" s="41"/>
      <c r="AG46" s="41"/>
    </row>
    <row r="47" spans="3:33" ht="15" hidden="1" customHeight="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3:33" ht="15" customHeight="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row>
    <row r="49" spans="3:38" ht="18" customHeight="1">
      <c r="C49" s="292" t="s">
        <v>262</v>
      </c>
      <c r="D49" s="283"/>
      <c r="E49" s="283"/>
      <c r="F49" s="283"/>
      <c r="G49" s="283"/>
      <c r="H49" s="283"/>
      <c r="I49" s="283"/>
      <c r="J49" s="283"/>
      <c r="K49" s="303"/>
      <c r="L49" s="304" t="s">
        <v>263</v>
      </c>
      <c r="M49" s="305"/>
      <c r="N49" s="305"/>
      <c r="O49" s="305"/>
      <c r="P49" s="305"/>
      <c r="Q49" s="305"/>
      <c r="R49" s="305"/>
      <c r="S49" s="305"/>
      <c r="T49" s="305"/>
      <c r="U49" s="305"/>
      <c r="V49" s="305"/>
      <c r="W49" s="305"/>
      <c r="X49" s="305"/>
      <c r="Y49" s="305"/>
      <c r="Z49" s="305"/>
      <c r="AA49" s="305"/>
      <c r="AB49" s="305"/>
      <c r="AC49" s="305"/>
      <c r="AD49" s="305"/>
      <c r="AE49" s="306"/>
      <c r="AF49" s="41"/>
      <c r="AG49" s="41"/>
    </row>
    <row r="50" spans="3:38" ht="18" customHeight="1">
      <c r="C50" s="292" t="s">
        <v>219</v>
      </c>
      <c r="D50" s="283"/>
      <c r="E50" s="283"/>
      <c r="F50" s="283"/>
      <c r="G50" s="283"/>
      <c r="H50" s="283"/>
      <c r="I50" s="283"/>
      <c r="J50" s="283"/>
      <c r="K50" s="303"/>
      <c r="L50" s="308" t="s">
        <v>220</v>
      </c>
      <c r="M50" s="309"/>
      <c r="N50" s="309"/>
      <c r="O50" s="309"/>
      <c r="P50" s="283"/>
      <c r="Q50" s="285" t="s">
        <v>244</v>
      </c>
      <c r="R50" s="286"/>
      <c r="S50" s="286"/>
      <c r="T50" s="182" t="s">
        <v>208</v>
      </c>
      <c r="U50" s="285" t="s">
        <v>245</v>
      </c>
      <c r="V50" s="286"/>
      <c r="W50" s="286"/>
      <c r="X50" s="182" t="s">
        <v>208</v>
      </c>
      <c r="Y50" s="285" t="s">
        <v>246</v>
      </c>
      <c r="Z50" s="286"/>
      <c r="AA50" s="286"/>
      <c r="AB50" s="182"/>
      <c r="AC50" s="182"/>
      <c r="AD50" s="182"/>
      <c r="AE50" s="183"/>
      <c r="AF50" s="41"/>
      <c r="AG50" s="41"/>
      <c r="AL50" s="35"/>
    </row>
    <row r="51" spans="3:38" ht="18" customHeight="1">
      <c r="C51" s="293"/>
      <c r="D51" s="284"/>
      <c r="E51" s="284"/>
      <c r="F51" s="284"/>
      <c r="G51" s="284"/>
      <c r="H51" s="284"/>
      <c r="I51" s="284"/>
      <c r="J51" s="284"/>
      <c r="K51" s="307"/>
      <c r="L51" s="310" t="s">
        <v>221</v>
      </c>
      <c r="M51" s="311"/>
      <c r="N51" s="311"/>
      <c r="O51" s="311"/>
      <c r="P51" s="213"/>
      <c r="Q51" s="285" t="s">
        <v>247</v>
      </c>
      <c r="R51" s="286"/>
      <c r="S51" s="286"/>
      <c r="T51" s="96" t="s">
        <v>208</v>
      </c>
      <c r="U51" s="285" t="s">
        <v>248</v>
      </c>
      <c r="V51" s="286"/>
      <c r="W51" s="286"/>
      <c r="X51" s="96" t="s">
        <v>208</v>
      </c>
      <c r="Y51" s="285" t="s">
        <v>246</v>
      </c>
      <c r="Z51" s="286"/>
      <c r="AA51" s="286"/>
      <c r="AB51" s="96"/>
      <c r="AC51" s="96"/>
      <c r="AD51" s="96"/>
      <c r="AE51" s="97"/>
      <c r="AF51" s="41"/>
      <c r="AG51" s="41"/>
      <c r="AL51" s="35"/>
    </row>
    <row r="52" spans="3:38" ht="15" customHeight="1">
      <c r="L52" s="450"/>
      <c r="M52" s="450"/>
      <c r="N52" s="450"/>
      <c r="O52" s="450"/>
      <c r="P52" s="450"/>
      <c r="Q52" s="450"/>
      <c r="R52" s="450"/>
      <c r="S52" s="450"/>
      <c r="T52" s="450"/>
      <c r="U52" s="450"/>
      <c r="V52" s="450"/>
      <c r="W52" s="450"/>
      <c r="X52" s="450"/>
      <c r="Y52" s="450"/>
      <c r="Z52" s="450"/>
      <c r="AA52" s="450"/>
      <c r="AB52" s="450"/>
      <c r="AC52" s="450"/>
      <c r="AD52" s="450"/>
      <c r="AE52" s="450"/>
      <c r="AL52" s="35"/>
    </row>
    <row r="53" spans="3:38" ht="15" customHeight="1">
      <c r="AL53" s="35"/>
    </row>
    <row r="54" spans="3:38" ht="15" customHeight="1">
      <c r="C54" s="51"/>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L54"/>
    </row>
    <row r="55" spans="3:38" ht="15" customHeight="1">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row>
    <row r="56" spans="3:38" ht="17.25" customHeight="1">
      <c r="C56" s="51"/>
      <c r="D56" s="48"/>
      <c r="E56" s="48"/>
      <c r="F56" s="48"/>
      <c r="G56" s="48"/>
      <c r="H56" s="48"/>
      <c r="I56" s="48"/>
      <c r="J56" s="48"/>
      <c r="K56" s="48"/>
      <c r="L56" s="48"/>
      <c r="M56" s="48"/>
      <c r="N56" s="48"/>
      <c r="O56" s="48"/>
      <c r="P56" s="48"/>
      <c r="Q56" s="48"/>
      <c r="R56" s="48"/>
      <c r="S56" s="48"/>
      <c r="T56" s="48"/>
      <c r="U56" s="48"/>
      <c r="V56" s="48"/>
      <c r="W56" s="299"/>
      <c r="X56" s="300"/>
      <c r="Y56" s="300"/>
      <c r="Z56" s="300"/>
      <c r="AA56" s="301"/>
      <c r="AB56" s="301"/>
      <c r="AC56" s="301"/>
      <c r="AD56" s="46"/>
      <c r="AE56" s="48"/>
    </row>
    <row r="57" spans="3:38" ht="15" customHeight="1">
      <c r="C57" s="51"/>
      <c r="D57" s="48"/>
      <c r="E57" s="48"/>
      <c r="F57" s="48"/>
      <c r="G57" s="48"/>
      <c r="H57" s="48"/>
      <c r="I57" s="48"/>
      <c r="J57" s="48"/>
      <c r="K57" s="48"/>
      <c r="L57" s="48"/>
      <c r="M57" s="48"/>
      <c r="N57" s="48"/>
      <c r="O57" s="48"/>
      <c r="P57" s="48"/>
      <c r="Q57" s="48"/>
      <c r="R57" s="48"/>
      <c r="S57" s="48"/>
      <c r="T57" s="48"/>
      <c r="U57" s="48"/>
      <c r="V57" s="48"/>
      <c r="W57" s="48"/>
      <c r="X57" s="49"/>
      <c r="Y57" s="49"/>
      <c r="Z57" s="49"/>
      <c r="AA57" s="50"/>
      <c r="AB57" s="50"/>
      <c r="AC57" s="50"/>
      <c r="AD57" s="48"/>
      <c r="AE57" s="48"/>
    </row>
    <row r="58" spans="3:38" ht="15" customHeight="1">
      <c r="X58" s="302"/>
      <c r="Y58" s="302"/>
      <c r="Z58" s="302"/>
      <c r="AA58" s="302"/>
      <c r="AB58" s="302"/>
      <c r="AC58" s="302"/>
    </row>
    <row r="59" spans="3:38" ht="15" customHeight="1">
      <c r="X59" s="47"/>
      <c r="Y59" s="47"/>
      <c r="Z59" s="47"/>
      <c r="AA59" s="47"/>
      <c r="AB59" s="47"/>
      <c r="AC59" s="47"/>
    </row>
    <row r="60" spans="3:38" ht="15" customHeight="1"/>
    <row r="61" spans="3:38" ht="15" customHeight="1"/>
    <row r="62" spans="3:38" ht="15" customHeight="1"/>
    <row r="63" spans="3:38" ht="15" customHeight="1"/>
    <row r="64" spans="3:3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mergeCells count="139">
    <mergeCell ref="W56:Z56"/>
    <mergeCell ref="AA56:AC56"/>
    <mergeCell ref="X58:AC58"/>
    <mergeCell ref="C49:K49"/>
    <mergeCell ref="L49:AE49"/>
    <mergeCell ref="C50:K51"/>
    <mergeCell ref="L50:P50"/>
    <mergeCell ref="Q50:S50"/>
    <mergeCell ref="U50:W50"/>
    <mergeCell ref="L51:P51"/>
    <mergeCell ref="Q51:S51"/>
    <mergeCell ref="U51:W51"/>
    <mergeCell ref="L52:AE52"/>
    <mergeCell ref="C45:K46"/>
    <mergeCell ref="L45:N46"/>
    <mergeCell ref="O45:Q46"/>
    <mergeCell ref="R45:S46"/>
    <mergeCell ref="T45:V46"/>
    <mergeCell ref="Y51:AA51"/>
    <mergeCell ref="AB45:AC46"/>
    <mergeCell ref="W39:X40"/>
    <mergeCell ref="Y39:Z40"/>
    <mergeCell ref="C43:K44"/>
    <mergeCell ref="L43:O44"/>
    <mergeCell ref="P43:P44"/>
    <mergeCell ref="Q43:S44"/>
    <mergeCell ref="T43:T44"/>
    <mergeCell ref="Y50:AA50"/>
    <mergeCell ref="U43:V44"/>
    <mergeCell ref="W43:AA44"/>
    <mergeCell ref="C39:K40"/>
    <mergeCell ref="L39:M40"/>
    <mergeCell ref="N39:O40"/>
    <mergeCell ref="P39:Q40"/>
    <mergeCell ref="R39:T40"/>
    <mergeCell ref="U39:V40"/>
    <mergeCell ref="W45:X46"/>
    <mergeCell ref="Y45:AA46"/>
    <mergeCell ref="L37:O37"/>
    <mergeCell ref="P37:S37"/>
    <mergeCell ref="T37:W37"/>
    <mergeCell ref="X37:AA37"/>
    <mergeCell ref="AB37:AE37"/>
    <mergeCell ref="L38:O38"/>
    <mergeCell ref="P38:S38"/>
    <mergeCell ref="T38:W38"/>
    <mergeCell ref="X38:AA38"/>
    <mergeCell ref="AB38:AE38"/>
    <mergeCell ref="AB43:AC44"/>
    <mergeCell ref="L35:O35"/>
    <mergeCell ref="P35:S35"/>
    <mergeCell ref="T35:W35"/>
    <mergeCell ref="X35:AA35"/>
    <mergeCell ref="AB35:AE35"/>
    <mergeCell ref="L36:O36"/>
    <mergeCell ref="P36:S36"/>
    <mergeCell ref="T36:W36"/>
    <mergeCell ref="X36:AA36"/>
    <mergeCell ref="AB36:AE36"/>
    <mergeCell ref="L33:O33"/>
    <mergeCell ref="P33:S33"/>
    <mergeCell ref="T33:W33"/>
    <mergeCell ref="X33:AA33"/>
    <mergeCell ref="AB33:AE33"/>
    <mergeCell ref="L34:O34"/>
    <mergeCell ref="P34:S34"/>
    <mergeCell ref="T34:W34"/>
    <mergeCell ref="X34:AA34"/>
    <mergeCell ref="AB34:AE34"/>
    <mergeCell ref="L31:O31"/>
    <mergeCell ref="P31:S31"/>
    <mergeCell ref="T31:W31"/>
    <mergeCell ref="X31:AA31"/>
    <mergeCell ref="AB31:AE31"/>
    <mergeCell ref="L32:O32"/>
    <mergeCell ref="P32:S32"/>
    <mergeCell ref="T32:W32"/>
    <mergeCell ref="X32:AA32"/>
    <mergeCell ref="AB32:AE32"/>
    <mergeCell ref="C23:K26"/>
    <mergeCell ref="L23:M23"/>
    <mergeCell ref="N23:P23"/>
    <mergeCell ref="R23:U23"/>
    <mergeCell ref="L24:AE25"/>
    <mergeCell ref="S26:U26"/>
    <mergeCell ref="W26:Z26"/>
    <mergeCell ref="AB26:AE26"/>
    <mergeCell ref="C28:K38"/>
    <mergeCell ref="L28:O28"/>
    <mergeCell ref="P28:S28"/>
    <mergeCell ref="T28:W28"/>
    <mergeCell ref="X28:AA28"/>
    <mergeCell ref="AB28:AE28"/>
    <mergeCell ref="L29:O29"/>
    <mergeCell ref="P29:S29"/>
    <mergeCell ref="T29:W29"/>
    <mergeCell ref="X29:AA29"/>
    <mergeCell ref="AB29:AE29"/>
    <mergeCell ref="L30:O30"/>
    <mergeCell ref="P30:S30"/>
    <mergeCell ref="T30:W30"/>
    <mergeCell ref="X30:AA30"/>
    <mergeCell ref="AB30:AE30"/>
    <mergeCell ref="C17:K17"/>
    <mergeCell ref="L17:N17"/>
    <mergeCell ref="C18:K20"/>
    <mergeCell ref="L18:AE20"/>
    <mergeCell ref="C21:K21"/>
    <mergeCell ref="L21:AC21"/>
    <mergeCell ref="AD21:AE21"/>
    <mergeCell ref="C9:K14"/>
    <mergeCell ref="L9:M10"/>
    <mergeCell ref="L11:M12"/>
    <mergeCell ref="N11:P12"/>
    <mergeCell ref="Q11:S12"/>
    <mergeCell ref="T11:U12"/>
    <mergeCell ref="V11:X12"/>
    <mergeCell ref="Y11:Z12"/>
    <mergeCell ref="AA11:AC12"/>
    <mergeCell ref="AD11:AE12"/>
    <mergeCell ref="L13:M14"/>
    <mergeCell ref="N13:P14"/>
    <mergeCell ref="Q13:S14"/>
    <mergeCell ref="T13:U14"/>
    <mergeCell ref="V13:X14"/>
    <mergeCell ref="Y13:Z14"/>
    <mergeCell ref="AA13:AC14"/>
    <mergeCell ref="AD13:AE14"/>
    <mergeCell ref="R2:T2"/>
    <mergeCell ref="U2:V2"/>
    <mergeCell ref="X2:Y2"/>
    <mergeCell ref="AA2:AB2"/>
    <mergeCell ref="AC2:AE2"/>
    <mergeCell ref="E5:N6"/>
    <mergeCell ref="O5:Q6"/>
    <mergeCell ref="R5:AC6"/>
    <mergeCell ref="N9:Q10"/>
    <mergeCell ref="R9:S10"/>
    <mergeCell ref="AD9:AE10"/>
  </mergeCells>
  <phoneticPr fontId="20"/>
  <dataValidations count="4">
    <dataValidation type="list" allowBlank="1" showInputMessage="1" showErrorMessage="1" sqref="O5:Q6" xr:uid="{00000000-0002-0000-0000-000000000000}">
      <formula1>"第１項,第１項第２項"</formula1>
    </dataValidation>
    <dataValidation type="list" allowBlank="1" showInputMessage="1" showErrorMessage="1" sqref="N11:P14 L45:N46" xr:uid="{00000000-0002-0000-0000-000001000000}">
      <formula1>"平成,令和"</formula1>
    </dataValidation>
    <dataValidation type="list" allowBlank="1" showInputMessage="1" showErrorMessage="1" sqref="L28:S37 T28:AE36"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L17" xr:uid="{00000000-0002-0000-0000-000003000000}">
      <formula1>"法人,個人"</formula1>
    </dataValidation>
  </dataValidations>
  <pageMargins left="0.61" right="0.70866141732283472" top="0.70866141732283472" bottom="0.19685039370078741" header="0.43307086614173229" footer="0.15748031496062992"/>
  <pageSetup paperSize="9" scale="75" orientation="portrait" blackAndWhite="1" cellComments="asDisplayed" r:id="rId1"/>
  <headerFooter>
    <oddHeader>&amp;R&amp;"ＭＳ 明朝,標準"（用紙の寸法は、日本産業規格Ａ４とする。）</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3"/>
  <sheetViews>
    <sheetView view="pageBreakPreview" zoomScaleNormal="100" zoomScaleSheetLayoutView="100" workbookViewId="0">
      <selection activeCell="Z11" sqref="Z11"/>
    </sheetView>
  </sheetViews>
  <sheetFormatPr defaultColWidth="9" defaultRowHeight="12"/>
  <cols>
    <col min="1" max="1" width="0.7265625" style="1" customWidth="1"/>
    <col min="2" max="2" width="11.6328125" style="1" customWidth="1"/>
    <col min="3" max="3" width="5.08984375" style="1" customWidth="1"/>
    <col min="4" max="5" width="13.6328125" style="1" customWidth="1"/>
    <col min="6" max="6" width="10.6328125" style="1" customWidth="1"/>
    <col min="7" max="7" width="4.08984375" style="1" customWidth="1"/>
    <col min="8" max="10" width="3.6328125" style="1" customWidth="1"/>
    <col min="11" max="11" width="2.6328125" style="1" customWidth="1"/>
    <col min="12" max="12" width="3.6328125" style="1" customWidth="1"/>
    <col min="13" max="13" width="2.90625" style="1" customWidth="1"/>
    <col min="14" max="14" width="3.6328125" style="1" customWidth="1"/>
    <col min="15" max="15" width="2.90625" style="1" customWidth="1"/>
    <col min="16" max="17" width="0.7265625" style="1" customWidth="1"/>
    <col min="18" max="26" width="2.6328125" style="1" customWidth="1"/>
    <col min="27" max="16384" width="9" style="1"/>
  </cols>
  <sheetData>
    <row r="1" spans="1:22" ht="39.75" customHeight="1">
      <c r="A1" s="3"/>
      <c r="B1" s="312" t="s">
        <v>264</v>
      </c>
      <c r="C1" s="313"/>
      <c r="D1" s="313"/>
      <c r="E1" s="313"/>
      <c r="F1" s="314" t="s">
        <v>233</v>
      </c>
      <c r="G1" s="315"/>
      <c r="H1" s="315"/>
      <c r="I1" s="315"/>
      <c r="J1" s="315"/>
      <c r="K1" s="315"/>
      <c r="L1" s="315"/>
      <c r="M1" s="315"/>
      <c r="N1" s="315"/>
      <c r="O1" s="315"/>
      <c r="P1" s="4"/>
      <c r="Q1" s="4"/>
    </row>
    <row r="2" spans="1:22" ht="62.25" customHeight="1" thickBot="1">
      <c r="A2" s="4"/>
      <c r="B2" s="316" t="s">
        <v>2</v>
      </c>
      <c r="C2" s="316"/>
      <c r="D2" s="316"/>
      <c r="E2" s="316"/>
      <c r="F2" s="316"/>
      <c r="G2" s="316"/>
      <c r="H2" s="316"/>
      <c r="I2" s="316"/>
      <c r="J2" s="316"/>
      <c r="K2" s="316"/>
      <c r="L2" s="316"/>
      <c r="M2" s="316"/>
      <c r="N2" s="316"/>
      <c r="O2" s="316"/>
      <c r="P2" s="4"/>
      <c r="Q2" s="4"/>
    </row>
    <row r="3" spans="1:22" ht="23.25" customHeight="1">
      <c r="A3" s="4"/>
      <c r="B3" s="317" t="s">
        <v>3</v>
      </c>
      <c r="C3" s="318"/>
      <c r="D3" s="5" t="s">
        <v>4</v>
      </c>
      <c r="E3" s="5" t="s">
        <v>5</v>
      </c>
      <c r="F3" s="319" t="s">
        <v>6</v>
      </c>
      <c r="G3" s="318"/>
      <c r="H3" s="319" t="s">
        <v>7</v>
      </c>
      <c r="I3" s="320"/>
      <c r="J3" s="320"/>
      <c r="K3" s="320"/>
      <c r="L3" s="319" t="s">
        <v>8</v>
      </c>
      <c r="M3" s="320"/>
      <c r="N3" s="320"/>
      <c r="O3" s="321"/>
      <c r="P3" s="4"/>
      <c r="Q3" s="4"/>
    </row>
    <row r="4" spans="1:22" ht="35.15" customHeight="1">
      <c r="A4" s="4"/>
      <c r="B4" s="322" t="s">
        <v>265</v>
      </c>
      <c r="C4" s="323"/>
      <c r="D4" s="98" t="s">
        <v>266</v>
      </c>
      <c r="E4" s="98" t="s">
        <v>267</v>
      </c>
      <c r="F4" s="99">
        <v>10000</v>
      </c>
      <c r="G4" s="159" t="s">
        <v>21</v>
      </c>
      <c r="H4" s="324" t="s">
        <v>268</v>
      </c>
      <c r="I4" s="325"/>
      <c r="J4" s="325"/>
      <c r="K4" s="326"/>
      <c r="L4" s="324" t="s">
        <v>269</v>
      </c>
      <c r="M4" s="325"/>
      <c r="N4" s="325"/>
      <c r="O4" s="327"/>
      <c r="P4" s="4"/>
      <c r="Q4" s="4"/>
      <c r="V4" s="160"/>
    </row>
    <row r="5" spans="1:22" ht="35.15" customHeight="1">
      <c r="A5" s="4"/>
      <c r="B5" s="328"/>
      <c r="C5" s="326"/>
      <c r="D5" s="186"/>
      <c r="E5" s="186"/>
      <c r="F5" s="99"/>
      <c r="G5" s="159"/>
      <c r="H5" s="324"/>
      <c r="I5" s="325"/>
      <c r="J5" s="325"/>
      <c r="K5" s="326"/>
      <c r="L5" s="324"/>
      <c r="M5" s="325"/>
      <c r="N5" s="325"/>
      <c r="O5" s="327"/>
      <c r="P5" s="4"/>
      <c r="Q5" s="4"/>
    </row>
    <row r="6" spans="1:22" ht="35.15" customHeight="1">
      <c r="A6" s="4"/>
      <c r="B6" s="329" t="s">
        <v>249</v>
      </c>
      <c r="C6" s="330"/>
      <c r="D6" s="188"/>
      <c r="E6" s="188"/>
      <c r="F6" s="161"/>
      <c r="G6" s="162"/>
      <c r="H6" s="163"/>
      <c r="I6" s="163"/>
      <c r="J6" s="163"/>
      <c r="K6" s="164"/>
      <c r="L6" s="324"/>
      <c r="M6" s="325"/>
      <c r="N6" s="325"/>
      <c r="O6" s="327"/>
      <c r="P6" s="4"/>
      <c r="Q6" s="4"/>
    </row>
    <row r="7" spans="1:22" ht="35.15" customHeight="1">
      <c r="A7" s="4"/>
      <c r="B7" s="328"/>
      <c r="C7" s="326"/>
      <c r="D7" s="187"/>
      <c r="E7" s="187"/>
      <c r="F7" s="99"/>
      <c r="G7" s="159"/>
      <c r="H7" s="324"/>
      <c r="I7" s="325"/>
      <c r="J7" s="325"/>
      <c r="K7" s="326"/>
      <c r="L7" s="324"/>
      <c r="M7" s="325"/>
      <c r="N7" s="325"/>
      <c r="O7" s="327"/>
      <c r="P7" s="4"/>
      <c r="Q7" s="4"/>
    </row>
    <row r="8" spans="1:22" ht="35.15" customHeight="1">
      <c r="A8" s="4"/>
      <c r="B8" s="328"/>
      <c r="C8" s="326"/>
      <c r="D8" s="98"/>
      <c r="E8" s="98"/>
      <c r="F8" s="99"/>
      <c r="G8" s="159"/>
      <c r="H8" s="324"/>
      <c r="I8" s="325"/>
      <c r="J8" s="325"/>
      <c r="K8" s="326"/>
      <c r="L8" s="324"/>
      <c r="M8" s="325"/>
      <c r="N8" s="325"/>
      <c r="O8" s="327"/>
      <c r="P8" s="4"/>
      <c r="Q8" s="4"/>
    </row>
    <row r="9" spans="1:22" ht="35.15" customHeight="1">
      <c r="A9" s="4"/>
      <c r="B9" s="328"/>
      <c r="C9" s="326"/>
      <c r="D9" s="98"/>
      <c r="E9" s="98"/>
      <c r="F9" s="99"/>
      <c r="G9" s="159" t="str">
        <f t="shared" ref="G9:G13" si="0">IF(F9,"千円","")</f>
        <v/>
      </c>
      <c r="H9" s="324"/>
      <c r="I9" s="325"/>
      <c r="J9" s="325"/>
      <c r="K9" s="326"/>
      <c r="L9" s="324"/>
      <c r="M9" s="325"/>
      <c r="N9" s="325"/>
      <c r="O9" s="327"/>
      <c r="P9" s="4"/>
      <c r="Q9" s="4"/>
    </row>
    <row r="10" spans="1:22" ht="35.15" customHeight="1">
      <c r="A10" s="4"/>
      <c r="B10" s="328"/>
      <c r="C10" s="326"/>
      <c r="D10" s="98"/>
      <c r="E10" s="98"/>
      <c r="F10" s="99"/>
      <c r="G10" s="159" t="str">
        <f t="shared" si="0"/>
        <v/>
      </c>
      <c r="H10" s="324"/>
      <c r="I10" s="325"/>
      <c r="J10" s="325"/>
      <c r="K10" s="326"/>
      <c r="L10" s="324"/>
      <c r="M10" s="325"/>
      <c r="N10" s="325"/>
      <c r="O10" s="327"/>
      <c r="P10" s="4"/>
      <c r="Q10" s="4"/>
    </row>
    <row r="11" spans="1:22" ht="35.15" customHeight="1">
      <c r="A11" s="4"/>
      <c r="B11" s="328"/>
      <c r="C11" s="326"/>
      <c r="D11" s="98"/>
      <c r="E11" s="98"/>
      <c r="F11" s="99"/>
      <c r="G11" s="159" t="str">
        <f t="shared" si="0"/>
        <v/>
      </c>
      <c r="H11" s="324"/>
      <c r="I11" s="325"/>
      <c r="J11" s="325"/>
      <c r="K11" s="326"/>
      <c r="L11" s="324"/>
      <c r="M11" s="325"/>
      <c r="N11" s="325"/>
      <c r="O11" s="327"/>
      <c r="P11" s="4"/>
      <c r="Q11" s="4"/>
    </row>
    <row r="12" spans="1:22" ht="35.15" customHeight="1">
      <c r="A12" s="4"/>
      <c r="B12" s="328"/>
      <c r="C12" s="326"/>
      <c r="D12" s="98"/>
      <c r="E12" s="98"/>
      <c r="F12" s="99"/>
      <c r="G12" s="159" t="str">
        <f t="shared" si="0"/>
        <v/>
      </c>
      <c r="H12" s="324"/>
      <c r="I12" s="325"/>
      <c r="J12" s="325"/>
      <c r="K12" s="326"/>
      <c r="L12" s="324"/>
      <c r="M12" s="325"/>
      <c r="N12" s="325"/>
      <c r="O12" s="327"/>
      <c r="P12" s="4"/>
      <c r="Q12" s="4"/>
    </row>
    <row r="13" spans="1:22" ht="35.15" customHeight="1">
      <c r="A13" s="4"/>
      <c r="B13" s="328"/>
      <c r="C13" s="326"/>
      <c r="D13" s="98"/>
      <c r="E13" s="98"/>
      <c r="F13" s="99"/>
      <c r="G13" s="159" t="str">
        <f t="shared" si="0"/>
        <v/>
      </c>
      <c r="H13" s="324"/>
      <c r="I13" s="325"/>
      <c r="J13" s="325"/>
      <c r="K13" s="326"/>
      <c r="L13" s="324"/>
      <c r="M13" s="325"/>
      <c r="N13" s="325"/>
      <c r="O13" s="327"/>
      <c r="P13" s="4"/>
      <c r="Q13" s="4"/>
    </row>
    <row r="14" spans="1:22" ht="28" customHeight="1">
      <c r="A14" s="4"/>
      <c r="B14" s="332" t="s">
        <v>9</v>
      </c>
      <c r="C14" s="333"/>
      <c r="D14" s="333"/>
      <c r="E14" s="333"/>
      <c r="F14" s="333"/>
      <c r="G14" s="333"/>
      <c r="H14" s="333"/>
      <c r="I14" s="333"/>
      <c r="J14" s="333"/>
      <c r="K14" s="333"/>
      <c r="L14" s="333"/>
      <c r="M14" s="333"/>
      <c r="N14" s="333"/>
      <c r="O14" s="334"/>
      <c r="P14" s="4"/>
      <c r="Q14" s="4"/>
    </row>
    <row r="15" spans="1:22" ht="24" customHeight="1">
      <c r="A15" s="4"/>
      <c r="B15" s="6" t="s">
        <v>10</v>
      </c>
      <c r="C15" s="335" t="s">
        <v>270</v>
      </c>
      <c r="D15" s="336"/>
      <c r="E15" s="336"/>
      <c r="F15" s="336"/>
      <c r="G15" s="336"/>
      <c r="H15" s="337"/>
      <c r="I15" s="165"/>
      <c r="J15" s="100"/>
      <c r="K15" s="7" t="s">
        <v>87</v>
      </c>
      <c r="L15" s="166"/>
      <c r="M15" s="7" t="s">
        <v>88</v>
      </c>
      <c r="N15" s="166"/>
      <c r="O15" s="8" t="s">
        <v>89</v>
      </c>
      <c r="P15" s="4"/>
      <c r="Q15" s="4"/>
    </row>
    <row r="16" spans="1:22" ht="24" customHeight="1">
      <c r="A16" s="4"/>
      <c r="B16" s="338"/>
      <c r="C16" s="335" t="s">
        <v>271</v>
      </c>
      <c r="D16" s="336"/>
      <c r="E16" s="336"/>
      <c r="F16" s="336"/>
      <c r="G16" s="336"/>
      <c r="H16" s="337"/>
      <c r="I16" s="165"/>
      <c r="J16" s="100"/>
      <c r="K16" s="7" t="s">
        <v>87</v>
      </c>
      <c r="L16" s="166"/>
      <c r="M16" s="7" t="s">
        <v>88</v>
      </c>
      <c r="N16" s="166"/>
      <c r="O16" s="8" t="s">
        <v>89</v>
      </c>
      <c r="P16" s="4"/>
      <c r="Q16" s="4"/>
    </row>
    <row r="17" spans="1:17" ht="24" customHeight="1">
      <c r="A17" s="4"/>
      <c r="B17" s="339"/>
      <c r="C17" s="341"/>
      <c r="D17" s="342"/>
      <c r="E17" s="342"/>
      <c r="F17" s="342"/>
      <c r="G17" s="342"/>
      <c r="H17" s="343"/>
      <c r="I17" s="165"/>
      <c r="J17" s="100"/>
      <c r="K17" s="7" t="s">
        <v>87</v>
      </c>
      <c r="L17" s="166"/>
      <c r="M17" s="7" t="s">
        <v>88</v>
      </c>
      <c r="N17" s="166"/>
      <c r="O17" s="8" t="s">
        <v>89</v>
      </c>
      <c r="P17" s="4"/>
      <c r="Q17" s="4"/>
    </row>
    <row r="18" spans="1:17" ht="24" customHeight="1">
      <c r="A18" s="4"/>
      <c r="B18" s="339"/>
      <c r="C18" s="341"/>
      <c r="D18" s="342"/>
      <c r="E18" s="342"/>
      <c r="F18" s="342"/>
      <c r="G18" s="342"/>
      <c r="H18" s="343"/>
      <c r="I18" s="165"/>
      <c r="J18" s="100"/>
      <c r="K18" s="7" t="s">
        <v>87</v>
      </c>
      <c r="L18" s="166"/>
      <c r="M18" s="7" t="s">
        <v>88</v>
      </c>
      <c r="N18" s="166"/>
      <c r="O18" s="8" t="s">
        <v>89</v>
      </c>
      <c r="P18" s="4"/>
      <c r="Q18" s="4"/>
    </row>
    <row r="19" spans="1:17" ht="24" customHeight="1">
      <c r="A19" s="4"/>
      <c r="B19" s="339"/>
      <c r="C19" s="324"/>
      <c r="D19" s="325"/>
      <c r="E19" s="325"/>
      <c r="F19" s="325"/>
      <c r="G19" s="325"/>
      <c r="H19" s="326"/>
      <c r="I19" s="165"/>
      <c r="J19" s="100"/>
      <c r="K19" s="7" t="s">
        <v>87</v>
      </c>
      <c r="L19" s="166"/>
      <c r="M19" s="7" t="s">
        <v>88</v>
      </c>
      <c r="N19" s="166"/>
      <c r="O19" s="8" t="s">
        <v>89</v>
      </c>
      <c r="P19" s="4"/>
      <c r="Q19" s="4"/>
    </row>
    <row r="20" spans="1:17" ht="24" customHeight="1">
      <c r="A20" s="4"/>
      <c r="B20" s="339"/>
      <c r="C20" s="324"/>
      <c r="D20" s="325"/>
      <c r="E20" s="325"/>
      <c r="F20" s="325"/>
      <c r="G20" s="325"/>
      <c r="H20" s="326"/>
      <c r="I20" s="165"/>
      <c r="J20" s="100"/>
      <c r="K20" s="7" t="s">
        <v>87</v>
      </c>
      <c r="L20" s="166"/>
      <c r="M20" s="7" t="s">
        <v>88</v>
      </c>
      <c r="N20" s="166"/>
      <c r="O20" s="8" t="s">
        <v>89</v>
      </c>
      <c r="P20" s="4"/>
      <c r="Q20" s="4"/>
    </row>
    <row r="21" spans="1:17" ht="24" customHeight="1" thickBot="1">
      <c r="A21" s="4"/>
      <c r="B21" s="340"/>
      <c r="C21" s="344"/>
      <c r="D21" s="345"/>
      <c r="E21" s="345"/>
      <c r="F21" s="345"/>
      <c r="G21" s="345"/>
      <c r="H21" s="346"/>
      <c r="I21" s="167"/>
      <c r="J21" s="101"/>
      <c r="K21" s="9" t="s">
        <v>87</v>
      </c>
      <c r="L21" s="168"/>
      <c r="M21" s="9" t="s">
        <v>88</v>
      </c>
      <c r="N21" s="168"/>
      <c r="O21" s="10" t="s">
        <v>89</v>
      </c>
      <c r="P21" s="4"/>
      <c r="Q21" s="4"/>
    </row>
    <row r="22" spans="1:17" ht="6" customHeight="1">
      <c r="A22" s="11"/>
      <c r="B22" s="11"/>
      <c r="C22" s="11"/>
      <c r="D22" s="11"/>
      <c r="E22" s="11"/>
      <c r="F22" s="11"/>
      <c r="G22" s="11"/>
      <c r="H22" s="11"/>
      <c r="I22" s="11"/>
      <c r="J22" s="11"/>
      <c r="K22" s="11"/>
      <c r="L22" s="11"/>
      <c r="M22" s="11"/>
      <c r="N22" s="11"/>
      <c r="O22" s="11"/>
      <c r="P22" s="11"/>
      <c r="Q22" s="11"/>
    </row>
    <row r="23" spans="1:17" s="2" customFormat="1" ht="9.5">
      <c r="A23" s="12"/>
      <c r="B23" s="331" t="s">
        <v>11</v>
      </c>
      <c r="C23" s="331"/>
      <c r="D23" s="331"/>
      <c r="E23" s="331"/>
      <c r="F23" s="331"/>
      <c r="G23" s="331"/>
      <c r="H23" s="331"/>
      <c r="I23" s="331"/>
      <c r="J23" s="331"/>
      <c r="K23" s="331"/>
      <c r="L23" s="331"/>
      <c r="M23" s="331"/>
      <c r="N23" s="331"/>
      <c r="O23" s="331"/>
      <c r="P23" s="12"/>
      <c r="Q23" s="12"/>
    </row>
    <row r="24" spans="1:17" s="2" customFormat="1" ht="9.5">
      <c r="A24" s="12"/>
      <c r="B24" s="12" t="s">
        <v>272</v>
      </c>
      <c r="C24" s="12"/>
      <c r="D24" s="12"/>
      <c r="E24" s="12"/>
      <c r="F24" s="12"/>
      <c r="G24" s="12"/>
      <c r="H24" s="12"/>
      <c r="I24" s="12"/>
      <c r="J24" s="12"/>
      <c r="K24" s="12"/>
      <c r="L24" s="12"/>
      <c r="M24" s="12"/>
      <c r="N24" s="12"/>
      <c r="O24" s="12"/>
      <c r="P24" s="12"/>
      <c r="Q24" s="12"/>
    </row>
    <row r="25" spans="1:17" s="2" customFormat="1" ht="9.5">
      <c r="A25" s="12"/>
      <c r="B25" s="12" t="s">
        <v>12</v>
      </c>
      <c r="C25" s="12"/>
      <c r="D25" s="12"/>
      <c r="E25" s="12"/>
      <c r="F25" s="12"/>
      <c r="G25" s="12"/>
      <c r="H25" s="12"/>
      <c r="I25" s="12"/>
      <c r="J25" s="12"/>
      <c r="K25" s="12"/>
      <c r="L25" s="12"/>
      <c r="M25" s="12"/>
      <c r="N25" s="12"/>
      <c r="O25" s="12"/>
      <c r="P25" s="12"/>
      <c r="Q25" s="12"/>
    </row>
    <row r="26" spans="1:17" s="2" customFormat="1" ht="9.5">
      <c r="A26" s="12"/>
      <c r="B26" s="12" t="s">
        <v>13</v>
      </c>
      <c r="C26" s="12"/>
      <c r="D26" s="12"/>
      <c r="E26" s="12"/>
      <c r="F26" s="12"/>
      <c r="G26" s="12"/>
      <c r="H26" s="12"/>
      <c r="I26" s="12"/>
      <c r="J26" s="12"/>
      <c r="K26" s="12"/>
      <c r="L26" s="12"/>
      <c r="M26" s="12"/>
      <c r="N26" s="12"/>
      <c r="O26" s="12"/>
      <c r="P26" s="12"/>
      <c r="Q26" s="12"/>
    </row>
    <row r="27" spans="1:17" s="2" customFormat="1" ht="9.5">
      <c r="A27" s="12"/>
      <c r="B27" s="12" t="s">
        <v>14</v>
      </c>
      <c r="C27" s="12"/>
      <c r="D27" s="12"/>
      <c r="E27" s="12"/>
      <c r="F27" s="12"/>
      <c r="G27" s="12"/>
      <c r="H27" s="12"/>
      <c r="I27" s="12"/>
      <c r="J27" s="12"/>
      <c r="K27" s="12"/>
      <c r="L27" s="12"/>
      <c r="M27" s="12"/>
      <c r="N27" s="12"/>
      <c r="O27" s="12"/>
      <c r="P27" s="12"/>
      <c r="Q27" s="12"/>
    </row>
    <row r="28" spans="1:17" s="2" customFormat="1" ht="9.5">
      <c r="A28" s="12"/>
      <c r="B28" s="12" t="s">
        <v>15</v>
      </c>
      <c r="C28" s="12"/>
      <c r="D28" s="12"/>
      <c r="E28" s="12"/>
      <c r="F28" s="12"/>
      <c r="G28" s="12"/>
      <c r="H28" s="12"/>
      <c r="I28" s="12"/>
      <c r="J28" s="12"/>
      <c r="K28" s="12"/>
      <c r="L28" s="12"/>
      <c r="M28" s="12"/>
      <c r="N28" s="12"/>
      <c r="O28" s="12"/>
      <c r="P28" s="12"/>
      <c r="Q28" s="12"/>
    </row>
    <row r="29" spans="1:17" s="2" customFormat="1" ht="9.5">
      <c r="A29" s="12"/>
      <c r="B29" s="12" t="s">
        <v>16</v>
      </c>
      <c r="C29" s="12"/>
      <c r="D29" s="12"/>
      <c r="E29" s="12"/>
      <c r="F29" s="12"/>
      <c r="G29" s="12"/>
      <c r="H29" s="12"/>
      <c r="I29" s="12"/>
      <c r="J29" s="12"/>
      <c r="K29" s="12"/>
      <c r="L29" s="12"/>
      <c r="M29" s="12"/>
      <c r="N29" s="12"/>
      <c r="O29" s="12"/>
      <c r="P29" s="12"/>
      <c r="Q29" s="12"/>
    </row>
    <row r="30" spans="1:17" s="2" customFormat="1" ht="9.5">
      <c r="A30" s="12"/>
      <c r="B30" s="12" t="s">
        <v>17</v>
      </c>
      <c r="C30" s="12"/>
      <c r="D30" s="12"/>
      <c r="E30" s="12"/>
      <c r="F30" s="12"/>
      <c r="G30" s="12"/>
      <c r="H30" s="12"/>
      <c r="I30" s="12"/>
      <c r="J30" s="12"/>
      <c r="K30" s="12"/>
      <c r="L30" s="12"/>
      <c r="M30" s="12"/>
      <c r="N30" s="12"/>
      <c r="O30" s="12"/>
      <c r="P30" s="12"/>
      <c r="Q30" s="12"/>
    </row>
    <row r="31" spans="1:17" s="2" customFormat="1" ht="9.5">
      <c r="A31" s="12"/>
      <c r="B31" s="12" t="s">
        <v>18</v>
      </c>
      <c r="C31" s="12"/>
      <c r="D31" s="12"/>
      <c r="E31" s="12"/>
      <c r="F31" s="12"/>
      <c r="G31" s="12"/>
      <c r="H31" s="12"/>
      <c r="I31" s="12"/>
      <c r="J31" s="12"/>
      <c r="K31" s="12"/>
      <c r="L31" s="12"/>
      <c r="M31" s="12"/>
      <c r="N31" s="12"/>
      <c r="O31" s="12"/>
      <c r="P31" s="12"/>
      <c r="Q31" s="12"/>
    </row>
    <row r="32" spans="1:17">
      <c r="A32" s="4"/>
      <c r="B32" s="4"/>
      <c r="C32" s="4"/>
      <c r="D32" s="4"/>
      <c r="E32" s="4"/>
      <c r="F32" s="4"/>
      <c r="G32" s="4"/>
      <c r="H32" s="4"/>
      <c r="I32" s="4"/>
      <c r="J32" s="4"/>
      <c r="K32" s="4"/>
      <c r="L32" s="4"/>
      <c r="M32" s="4"/>
      <c r="N32" s="4"/>
      <c r="O32" s="4"/>
      <c r="P32" s="4"/>
      <c r="Q32" s="4"/>
    </row>
    <row r="33" spans="1:17">
      <c r="A33" s="4"/>
      <c r="B33" s="4"/>
      <c r="C33" s="4"/>
      <c r="D33" s="4"/>
      <c r="E33" s="4"/>
      <c r="F33" s="4"/>
      <c r="G33" s="4"/>
      <c r="H33" s="4"/>
      <c r="I33" s="4"/>
      <c r="J33" s="4"/>
      <c r="K33" s="4"/>
      <c r="L33" s="4"/>
      <c r="M33" s="4"/>
      <c r="N33" s="4"/>
      <c r="O33" s="4"/>
      <c r="P33" s="4"/>
      <c r="Q33" s="4"/>
    </row>
  </sheetData>
  <sheetProtection formatCells="0" formatColumns="0" formatRows="0" insertColumns="0" insertRows="0" selectLockedCells="1"/>
  <mergeCells count="46">
    <mergeCell ref="B13:C13"/>
    <mergeCell ref="H13:K13"/>
    <mergeCell ref="L13:O13"/>
    <mergeCell ref="B23:O23"/>
    <mergeCell ref="B14:O14"/>
    <mergeCell ref="C15:H15"/>
    <mergeCell ref="B16:B21"/>
    <mergeCell ref="C16:H16"/>
    <mergeCell ref="C17:H17"/>
    <mergeCell ref="C18:H18"/>
    <mergeCell ref="C19:H19"/>
    <mergeCell ref="C20:H20"/>
    <mergeCell ref="C21:H21"/>
    <mergeCell ref="B11:C11"/>
    <mergeCell ref="H11:K11"/>
    <mergeCell ref="L11:O11"/>
    <mergeCell ref="B12:C12"/>
    <mergeCell ref="H12:K12"/>
    <mergeCell ref="L12:O12"/>
    <mergeCell ref="B9:C9"/>
    <mergeCell ref="H9:K9"/>
    <mergeCell ref="L9:O9"/>
    <mergeCell ref="B10:C10"/>
    <mergeCell ref="H10:K10"/>
    <mergeCell ref="L10:O10"/>
    <mergeCell ref="L6:O6"/>
    <mergeCell ref="B7:C7"/>
    <mergeCell ref="H7:K7"/>
    <mergeCell ref="L7:O7"/>
    <mergeCell ref="B8:C8"/>
    <mergeCell ref="H8:K8"/>
    <mergeCell ref="L8:O8"/>
    <mergeCell ref="B6:C6"/>
    <mergeCell ref="B4:C4"/>
    <mergeCell ref="H4:K4"/>
    <mergeCell ref="L4:O4"/>
    <mergeCell ref="B5:C5"/>
    <mergeCell ref="H5:K5"/>
    <mergeCell ref="L5:O5"/>
    <mergeCell ref="B1:E1"/>
    <mergeCell ref="F1:O1"/>
    <mergeCell ref="B2:O2"/>
    <mergeCell ref="B3:C3"/>
    <mergeCell ref="F3:G3"/>
    <mergeCell ref="H3:K3"/>
    <mergeCell ref="L3:O3"/>
  </mergeCells>
  <phoneticPr fontId="20"/>
  <dataValidations count="1">
    <dataValidation type="list" allowBlank="1" showInputMessage="1" showErrorMessage="1" sqref="I15:I21" xr:uid="{00000000-0002-0000-0100-000000000000}">
      <formula1>"大正,昭和,平成,令和"</formula1>
    </dataValidation>
  </dataValidations>
  <printOptions horizontalCentered="1"/>
  <pageMargins left="0.56999999999999995" right="0.43" top="0.74803149606299213" bottom="0" header="0.31496062992125984" footer="0.51181102362204722"/>
  <pageSetup paperSize="9" scale="75" orientation="portrait" blackAndWhite="1" cellComments="asDisplayed" horizontalDpi="4294967295" verticalDpi="4294967295"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O76"/>
  <sheetViews>
    <sheetView showZeros="0" view="pageBreakPreview" zoomScale="85" zoomScaleNormal="100" zoomScaleSheetLayoutView="85" workbookViewId="0">
      <selection activeCell="U16" sqref="U16:W16"/>
    </sheetView>
  </sheetViews>
  <sheetFormatPr defaultColWidth="3.6328125" defaultRowHeight="13"/>
  <cols>
    <col min="1" max="1" width="2.36328125" style="13" customWidth="1"/>
    <col min="2" max="2" width="2.7265625" style="13" customWidth="1"/>
    <col min="3" max="3" width="1.6328125" style="13" customWidth="1"/>
    <col min="4" max="5" width="1.7265625" style="13" customWidth="1"/>
    <col min="6" max="8" width="3.6328125" style="13" customWidth="1"/>
    <col min="9" max="9" width="4.6328125" style="13" customWidth="1"/>
    <col min="10" max="19" width="3.6328125" style="13" customWidth="1"/>
    <col min="20" max="20" width="2.7265625" style="13" customWidth="1"/>
    <col min="21" max="21" width="9.6328125" style="13" customWidth="1"/>
    <col min="22" max="23" width="3.6328125" style="13" customWidth="1"/>
    <col min="24" max="24" width="34.6328125" style="13" customWidth="1"/>
    <col min="25" max="25" width="4.36328125" style="13" customWidth="1"/>
    <col min="26" max="26" width="3.6328125" style="13"/>
    <col min="27" max="29" width="12.6328125" style="13" customWidth="1"/>
    <col min="30" max="16384" width="3.6328125" style="13"/>
  </cols>
  <sheetData>
    <row r="1" spans="1:93" s="25" customFormat="1" ht="23.25" customHeight="1">
      <c r="A1" s="18"/>
      <c r="B1" s="347" t="s">
        <v>34</v>
      </c>
      <c r="C1" s="347"/>
      <c r="D1" s="347"/>
      <c r="E1" s="347"/>
      <c r="F1" s="347"/>
      <c r="G1" s="347"/>
      <c r="H1" s="347"/>
      <c r="I1" s="347"/>
      <c r="J1" s="347"/>
      <c r="K1" s="347"/>
      <c r="L1" s="347"/>
      <c r="M1" s="347"/>
      <c r="N1" s="347"/>
      <c r="O1" s="347"/>
      <c r="P1" s="349" t="s">
        <v>224</v>
      </c>
      <c r="Q1" s="350"/>
      <c r="R1" s="350"/>
      <c r="S1" s="350"/>
      <c r="T1" s="350"/>
      <c r="U1" s="350"/>
      <c r="V1" s="350"/>
      <c r="W1" s="350"/>
      <c r="X1" s="136"/>
      <c r="Y1" s="123"/>
      <c r="Z1" s="136"/>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row>
    <row r="2" spans="1:93" s="25" customFormat="1" ht="21" customHeight="1">
      <c r="A2" s="19"/>
      <c r="B2" s="53" t="s">
        <v>92</v>
      </c>
      <c r="C2" s="54"/>
      <c r="D2" s="54"/>
      <c r="E2" s="54"/>
      <c r="F2" s="54"/>
      <c r="G2" s="54"/>
      <c r="H2" s="54"/>
      <c r="I2" s="54"/>
      <c r="J2" s="54"/>
      <c r="K2" s="54"/>
      <c r="L2" s="54"/>
      <c r="M2" s="54"/>
      <c r="N2" s="54"/>
      <c r="O2" s="54"/>
      <c r="P2" s="54"/>
      <c r="Q2" s="54"/>
      <c r="R2" s="54"/>
      <c r="S2" s="54"/>
      <c r="T2" s="54"/>
      <c r="U2" s="54"/>
      <c r="V2" s="54"/>
      <c r="W2" s="54"/>
      <c r="X2" s="124"/>
      <c r="Y2" s="137"/>
      <c r="Z2" s="124"/>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row>
    <row r="3" spans="1:93" ht="45" customHeight="1">
      <c r="B3" s="367" t="s">
        <v>226</v>
      </c>
      <c r="C3" s="300"/>
      <c r="D3" s="300"/>
      <c r="E3" s="300"/>
      <c r="F3" s="300"/>
      <c r="G3" s="300"/>
      <c r="H3" s="300"/>
      <c r="I3" s="300"/>
      <c r="J3" s="300"/>
      <c r="K3" s="300"/>
      <c r="L3" s="300"/>
      <c r="M3" s="300"/>
      <c r="N3" s="300"/>
      <c r="O3" s="300"/>
      <c r="P3" s="300"/>
      <c r="Q3" s="300"/>
      <c r="R3" s="300"/>
      <c r="S3" s="300"/>
      <c r="T3" s="300"/>
      <c r="U3" s="300"/>
      <c r="V3" s="300"/>
      <c r="W3" s="300"/>
      <c r="X3" s="109"/>
      <c r="Y3" s="109"/>
      <c r="Z3" s="109"/>
      <c r="AA3" s="189"/>
      <c r="AB3" s="138"/>
      <c r="AC3" s="111" t="s">
        <v>225</v>
      </c>
      <c r="AD3" s="138"/>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109"/>
      <c r="CN3" s="109"/>
      <c r="CO3" s="109"/>
    </row>
    <row r="4" spans="1:93" ht="18.75" customHeight="1">
      <c r="A4" s="348"/>
      <c r="B4" s="348"/>
      <c r="C4" s="348"/>
      <c r="D4" s="348"/>
      <c r="E4" s="348"/>
      <c r="F4" s="348"/>
      <c r="G4" s="348"/>
      <c r="H4" s="348"/>
      <c r="I4" s="348"/>
      <c r="J4" s="370" t="str">
        <f>'財務に関する報告書（表紙）'!N13</f>
        <v>令和</v>
      </c>
      <c r="K4" s="371"/>
      <c r="L4" s="103">
        <f>'財務に関する報告書（表紙）'!Q13</f>
        <v>2</v>
      </c>
      <c r="M4" s="34" t="s">
        <v>87</v>
      </c>
      <c r="N4" s="103">
        <f>'財務に関する報告書（表紙）'!V13</f>
        <v>3</v>
      </c>
      <c r="O4" s="34" t="s">
        <v>24</v>
      </c>
      <c r="P4" s="103">
        <f>'財務に関する報告書（表紙）'!AA13</f>
        <v>31</v>
      </c>
      <c r="Q4" s="36" t="s">
        <v>25</v>
      </c>
      <c r="R4" s="36"/>
      <c r="S4" s="34"/>
      <c r="T4" s="34"/>
      <c r="U4" s="36"/>
      <c r="V4" s="36"/>
      <c r="X4" s="109"/>
      <c r="Y4" s="102" t="str">
        <f>IF(AC4=3,"OK","NG")</f>
        <v>OK</v>
      </c>
      <c r="Z4" s="109"/>
      <c r="AA4" s="138"/>
      <c r="AB4" s="138"/>
      <c r="AC4" s="112">
        <f>COUNTIFS(L4,"&gt;0")+COUNTIFS(N4,"&gt;0")+COUNTIFS(P4,"&gt;0")</f>
        <v>3</v>
      </c>
      <c r="AD4" s="138"/>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row>
    <row r="5" spans="1:93" ht="24" customHeight="1">
      <c r="A5" s="36"/>
      <c r="B5" s="34"/>
      <c r="C5" s="34"/>
      <c r="D5" s="34"/>
      <c r="E5" s="34"/>
      <c r="F5" s="34"/>
      <c r="G5" s="34"/>
      <c r="H5" s="34"/>
      <c r="I5" s="34"/>
      <c r="J5" s="34"/>
      <c r="K5" s="34"/>
      <c r="L5" s="34"/>
      <c r="M5" s="34"/>
      <c r="N5" s="34"/>
      <c r="O5" s="34"/>
      <c r="P5" s="55" t="s">
        <v>93</v>
      </c>
      <c r="Q5" s="55"/>
      <c r="R5" s="55"/>
      <c r="S5" s="55"/>
      <c r="T5" s="55"/>
      <c r="U5" s="55"/>
      <c r="V5" s="55"/>
      <c r="W5" s="55"/>
      <c r="X5" s="109"/>
      <c r="Y5" s="125"/>
      <c r="Z5" s="109"/>
      <c r="AA5" s="109"/>
      <c r="AB5" s="109"/>
      <c r="AC5" s="13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row>
    <row r="6" spans="1:93" ht="24" customHeight="1">
      <c r="B6" s="29"/>
      <c r="C6" s="29"/>
      <c r="D6" s="29"/>
      <c r="E6" s="29"/>
      <c r="F6" s="29"/>
      <c r="G6" s="29"/>
      <c r="H6" s="29"/>
      <c r="I6" s="29"/>
      <c r="J6" s="29"/>
      <c r="K6" s="29"/>
      <c r="L6" s="29"/>
      <c r="M6" s="29"/>
      <c r="N6" s="29"/>
      <c r="O6" s="29"/>
      <c r="P6" s="368" t="str">
        <f>'財務に関する報告書（表紙）'!L18</f>
        <v>○○測量</v>
      </c>
      <c r="Q6" s="369"/>
      <c r="R6" s="369"/>
      <c r="S6" s="369"/>
      <c r="T6" s="369"/>
      <c r="U6" s="369"/>
      <c r="V6" s="369"/>
      <c r="W6" s="369"/>
      <c r="X6" s="109"/>
      <c r="Y6" s="140"/>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c r="BT6" s="109"/>
      <c r="BU6" s="109"/>
      <c r="BV6" s="109"/>
      <c r="BW6" s="109"/>
      <c r="BX6" s="109"/>
      <c r="BY6" s="109"/>
      <c r="BZ6" s="109"/>
      <c r="CA6" s="109"/>
      <c r="CB6" s="109"/>
      <c r="CC6" s="109"/>
      <c r="CD6" s="109"/>
      <c r="CE6" s="109"/>
      <c r="CF6" s="109"/>
      <c r="CG6" s="109"/>
      <c r="CH6" s="109"/>
      <c r="CI6" s="109"/>
      <c r="CJ6" s="109"/>
      <c r="CK6" s="109"/>
      <c r="CL6" s="109"/>
      <c r="CM6" s="109"/>
      <c r="CN6" s="109"/>
      <c r="CO6" s="109"/>
    </row>
    <row r="7" spans="1:93" ht="30" customHeight="1">
      <c r="A7" s="351" t="s">
        <v>26</v>
      </c>
      <c r="B7" s="300"/>
      <c r="C7" s="300"/>
      <c r="D7" s="300"/>
      <c r="E7" s="300"/>
      <c r="F7" s="300"/>
      <c r="G7" s="300"/>
      <c r="H7" s="300"/>
      <c r="I7" s="300"/>
      <c r="J7" s="300"/>
      <c r="K7" s="300"/>
      <c r="L7" s="300"/>
      <c r="M7" s="300"/>
      <c r="N7" s="300"/>
      <c r="O7" s="300"/>
      <c r="P7" s="300"/>
      <c r="Q7" s="300"/>
      <c r="R7" s="300"/>
      <c r="S7" s="300"/>
      <c r="T7" s="300"/>
      <c r="U7" s="300"/>
      <c r="V7" s="300"/>
      <c r="W7" s="300"/>
      <c r="X7" s="109"/>
      <c r="Y7" s="141"/>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09"/>
      <c r="CF7" s="109"/>
      <c r="CG7" s="109"/>
      <c r="CH7" s="109"/>
      <c r="CI7" s="109"/>
      <c r="CJ7" s="109"/>
      <c r="CK7" s="109"/>
      <c r="CL7" s="109"/>
      <c r="CM7" s="109"/>
      <c r="CN7" s="109"/>
      <c r="CO7" s="109"/>
    </row>
    <row r="8" spans="1:93" ht="25" customHeight="1">
      <c r="B8" s="27" t="s">
        <v>27</v>
      </c>
      <c r="C8" s="27"/>
      <c r="D8" s="27"/>
      <c r="E8" s="27"/>
      <c r="F8" s="27"/>
      <c r="G8" s="27"/>
      <c r="H8" s="27"/>
      <c r="I8" s="27"/>
      <c r="J8" s="27"/>
      <c r="K8" s="27"/>
      <c r="L8" s="27"/>
      <c r="M8" s="27"/>
      <c r="N8" s="27"/>
      <c r="O8" s="27"/>
      <c r="P8" s="27"/>
      <c r="Q8" s="27"/>
      <c r="R8" s="27"/>
      <c r="S8" s="27"/>
      <c r="T8" s="27"/>
      <c r="U8" s="27"/>
      <c r="V8" s="27"/>
      <c r="W8" s="52" t="s">
        <v>21</v>
      </c>
      <c r="X8" s="109"/>
      <c r="Y8" s="127"/>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c r="CM8" s="109"/>
      <c r="CN8" s="109"/>
      <c r="CO8" s="109"/>
    </row>
    <row r="9" spans="1:93" ht="25" customHeight="1">
      <c r="B9" s="14"/>
      <c r="C9" s="14"/>
      <c r="D9" s="352" t="s">
        <v>94</v>
      </c>
      <c r="E9" s="352"/>
      <c r="F9" s="352"/>
      <c r="G9" s="352"/>
      <c r="H9" s="352"/>
      <c r="I9" s="352"/>
      <c r="J9" s="352"/>
      <c r="K9" s="352"/>
      <c r="L9" s="352"/>
      <c r="M9" s="352"/>
      <c r="N9" s="352"/>
      <c r="O9" s="352"/>
      <c r="P9" s="352"/>
      <c r="Q9" s="352"/>
      <c r="R9" s="352"/>
      <c r="S9" s="352"/>
      <c r="T9" s="353">
        <v>3198</v>
      </c>
      <c r="U9" s="353"/>
      <c r="V9" s="353"/>
      <c r="W9" s="353"/>
      <c r="X9" s="109"/>
      <c r="Y9" s="142"/>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row>
    <row r="10" spans="1:93" ht="25" customHeight="1">
      <c r="B10" s="14"/>
      <c r="C10" s="14"/>
      <c r="D10" s="352" t="s">
        <v>95</v>
      </c>
      <c r="E10" s="352"/>
      <c r="F10" s="352"/>
      <c r="G10" s="352"/>
      <c r="H10" s="352"/>
      <c r="I10" s="352"/>
      <c r="J10" s="352"/>
      <c r="K10" s="352"/>
      <c r="L10" s="352"/>
      <c r="M10" s="352"/>
      <c r="N10" s="352"/>
      <c r="O10" s="352"/>
      <c r="P10" s="352"/>
      <c r="Q10" s="352"/>
      <c r="R10" s="352"/>
      <c r="S10" s="352"/>
      <c r="T10" s="354"/>
      <c r="U10" s="354"/>
      <c r="V10" s="354"/>
      <c r="W10" s="354"/>
      <c r="X10" s="109"/>
      <c r="Y10" s="143"/>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row>
    <row r="11" spans="1:93" ht="25" customHeight="1">
      <c r="B11" s="14"/>
      <c r="C11" s="14"/>
      <c r="D11" s="352" t="s">
        <v>96</v>
      </c>
      <c r="E11" s="352"/>
      <c r="F11" s="352"/>
      <c r="G11" s="352"/>
      <c r="H11" s="352"/>
      <c r="I11" s="352"/>
      <c r="J11" s="352"/>
      <c r="K11" s="352"/>
      <c r="L11" s="352"/>
      <c r="M11" s="352"/>
      <c r="N11" s="352"/>
      <c r="O11" s="352"/>
      <c r="P11" s="352"/>
      <c r="Q11" s="352"/>
      <c r="R11" s="352"/>
      <c r="S11" s="352"/>
      <c r="T11" s="354"/>
      <c r="U11" s="354"/>
      <c r="V11" s="354"/>
      <c r="W11" s="354"/>
      <c r="X11" s="109"/>
      <c r="Y11" s="143"/>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row>
    <row r="12" spans="1:93" ht="25" customHeight="1">
      <c r="B12" s="14"/>
      <c r="C12" s="14"/>
      <c r="D12" s="352" t="s">
        <v>97</v>
      </c>
      <c r="E12" s="352"/>
      <c r="F12" s="352"/>
      <c r="G12" s="352"/>
      <c r="H12" s="352"/>
      <c r="I12" s="352"/>
      <c r="J12" s="352"/>
      <c r="K12" s="352"/>
      <c r="L12" s="352"/>
      <c r="M12" s="352"/>
      <c r="N12" s="352"/>
      <c r="O12" s="352"/>
      <c r="P12" s="352"/>
      <c r="Q12" s="352"/>
      <c r="R12" s="352"/>
      <c r="S12" s="352"/>
      <c r="T12" s="354"/>
      <c r="U12" s="354"/>
      <c r="V12" s="354"/>
      <c r="W12" s="354"/>
      <c r="X12" s="109"/>
      <c r="Y12" s="143"/>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row>
    <row r="13" spans="1:93" ht="25" customHeight="1">
      <c r="B13" s="14"/>
      <c r="C13" s="14"/>
      <c r="D13" s="352" t="s">
        <v>98</v>
      </c>
      <c r="E13" s="352"/>
      <c r="F13" s="352"/>
      <c r="G13" s="352"/>
      <c r="H13" s="352"/>
      <c r="I13" s="352"/>
      <c r="J13" s="352"/>
      <c r="K13" s="352"/>
      <c r="L13" s="352"/>
      <c r="M13" s="352"/>
      <c r="N13" s="352"/>
      <c r="O13" s="352"/>
      <c r="P13" s="352"/>
      <c r="Q13" s="352"/>
      <c r="R13" s="352"/>
      <c r="S13" s="352"/>
      <c r="T13" s="354">
        <v>539</v>
      </c>
      <c r="U13" s="354"/>
      <c r="V13" s="354"/>
      <c r="W13" s="354"/>
      <c r="X13" s="109"/>
      <c r="Y13" s="143"/>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row>
    <row r="14" spans="1:93" ht="25" customHeight="1">
      <c r="B14" s="14"/>
      <c r="C14" s="14"/>
      <c r="D14" s="352" t="s">
        <v>99</v>
      </c>
      <c r="E14" s="352"/>
      <c r="F14" s="352"/>
      <c r="G14" s="352"/>
      <c r="H14" s="352"/>
      <c r="I14" s="352"/>
      <c r="J14" s="352"/>
      <c r="K14" s="352"/>
      <c r="L14" s="352"/>
      <c r="M14" s="352"/>
      <c r="N14" s="352"/>
      <c r="O14" s="352"/>
      <c r="P14" s="352"/>
      <c r="Q14" s="352"/>
      <c r="R14" s="352"/>
      <c r="S14" s="352"/>
      <c r="T14" s="354"/>
      <c r="U14" s="354"/>
      <c r="V14" s="354"/>
      <c r="W14" s="354"/>
      <c r="X14" s="109"/>
      <c r="Y14" s="143"/>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row>
    <row r="15" spans="1:93" ht="25" customHeight="1">
      <c r="B15" s="14"/>
      <c r="C15" s="14"/>
      <c r="D15" s="352" t="s">
        <v>57</v>
      </c>
      <c r="E15" s="352"/>
      <c r="F15" s="352"/>
      <c r="G15" s="352"/>
      <c r="H15" s="352"/>
      <c r="I15" s="352"/>
      <c r="J15" s="352"/>
      <c r="K15" s="352"/>
      <c r="L15" s="352"/>
      <c r="M15" s="352"/>
      <c r="N15" s="352"/>
      <c r="O15" s="352"/>
      <c r="P15" s="352"/>
      <c r="Q15" s="352"/>
      <c r="R15" s="352"/>
      <c r="S15" s="352"/>
      <c r="T15" s="354"/>
      <c r="U15" s="354"/>
      <c r="V15" s="354"/>
      <c r="W15" s="354"/>
      <c r="X15" s="109"/>
      <c r="Y15" s="143"/>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row>
    <row r="16" spans="1:93" ht="25" customHeight="1">
      <c r="B16" s="14"/>
      <c r="C16" s="14"/>
      <c r="D16" s="14"/>
      <c r="E16" s="352" t="s">
        <v>100</v>
      </c>
      <c r="F16" s="352"/>
      <c r="G16" s="352"/>
      <c r="H16" s="352"/>
      <c r="I16" s="352"/>
      <c r="J16" s="352"/>
      <c r="K16" s="352"/>
      <c r="L16" s="352"/>
      <c r="M16" s="352"/>
      <c r="N16" s="352"/>
      <c r="O16" s="352"/>
      <c r="P16" s="352"/>
      <c r="Q16" s="352"/>
      <c r="R16" s="352"/>
      <c r="S16" s="352"/>
      <c r="T16" s="32" t="s">
        <v>28</v>
      </c>
      <c r="U16" s="355"/>
      <c r="V16" s="355"/>
      <c r="W16" s="355"/>
      <c r="X16" s="109"/>
      <c r="Y16" s="143"/>
      <c r="Z16" s="109"/>
      <c r="AA16" s="114" t="s">
        <v>165</v>
      </c>
      <c r="AB16" s="115" t="s">
        <v>172</v>
      </c>
      <c r="AC16" s="114" t="s">
        <v>167</v>
      </c>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row>
    <row r="17" spans="1:93" ht="25" customHeight="1">
      <c r="B17" s="14"/>
      <c r="C17" s="14"/>
      <c r="D17" s="14"/>
      <c r="E17" s="14"/>
      <c r="F17" s="352" t="s">
        <v>101</v>
      </c>
      <c r="G17" s="352"/>
      <c r="H17" s="352"/>
      <c r="I17" s="352"/>
      <c r="J17" s="352"/>
      <c r="K17" s="352"/>
      <c r="L17" s="352"/>
      <c r="M17" s="352"/>
      <c r="N17" s="352"/>
      <c r="O17" s="352"/>
      <c r="P17" s="352"/>
      <c r="Q17" s="352"/>
      <c r="R17" s="352"/>
      <c r="S17" s="352"/>
      <c r="T17" s="356">
        <v>3737</v>
      </c>
      <c r="U17" s="356"/>
      <c r="V17" s="356"/>
      <c r="W17" s="356"/>
      <c r="X17" s="109"/>
      <c r="Y17" s="129" t="str">
        <f>IF(AND(-AC17&lt;=(AA17-T17),(AA17-T17)&lt;=AC17,T17&lt;&gt;""),"OK","NG")</f>
        <v>OK</v>
      </c>
      <c r="Z17" s="109"/>
      <c r="AA17" s="116">
        <f>SUM(T9:W15)-U16</f>
        <v>3737</v>
      </c>
      <c r="AB17" s="116">
        <f>T17-AA17</f>
        <v>0</v>
      </c>
      <c r="AC17" s="117">
        <f>COUNTA(U16)-COUNTIF(U16,"=0")+COUNTA(T9:W15)-COUNTIF(T9:W15,"=0")</f>
        <v>2</v>
      </c>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row>
    <row r="18" spans="1:93" ht="25" customHeight="1">
      <c r="B18" s="27" t="s">
        <v>29</v>
      </c>
      <c r="C18" s="27"/>
      <c r="D18" s="27"/>
      <c r="E18" s="27"/>
      <c r="F18" s="27"/>
      <c r="G18" s="27"/>
      <c r="H18" s="27"/>
      <c r="I18" s="27"/>
      <c r="J18" s="27"/>
      <c r="K18" s="27"/>
      <c r="L18" s="27"/>
      <c r="M18" s="27"/>
      <c r="N18" s="27"/>
      <c r="O18" s="27"/>
      <c r="P18" s="27"/>
      <c r="Q18" s="27"/>
      <c r="R18" s="27"/>
      <c r="S18" s="27"/>
      <c r="T18" s="27"/>
      <c r="U18" s="27"/>
      <c r="V18" s="27"/>
      <c r="W18" s="27"/>
      <c r="X18" s="109"/>
      <c r="Y18" s="144"/>
      <c r="Z18" s="109"/>
      <c r="AA18" s="148"/>
      <c r="AB18" s="148"/>
      <c r="AC18" s="148"/>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row>
    <row r="19" spans="1:93" ht="25" customHeight="1">
      <c r="B19" s="14"/>
      <c r="C19" s="14"/>
      <c r="D19" s="352" t="s">
        <v>102</v>
      </c>
      <c r="E19" s="352"/>
      <c r="F19" s="352"/>
      <c r="G19" s="352"/>
      <c r="H19" s="352"/>
      <c r="I19" s="352"/>
      <c r="J19" s="352"/>
      <c r="K19" s="352"/>
      <c r="L19" s="352"/>
      <c r="M19" s="352"/>
      <c r="N19" s="352"/>
      <c r="O19" s="352"/>
      <c r="P19" s="352"/>
      <c r="Q19" s="352"/>
      <c r="R19" s="352"/>
      <c r="S19" s="352"/>
      <c r="T19" s="353"/>
      <c r="U19" s="353"/>
      <c r="V19" s="353"/>
      <c r="W19" s="353"/>
      <c r="X19" s="109"/>
      <c r="Y19" s="142"/>
      <c r="Z19" s="109"/>
      <c r="AA19" s="148"/>
      <c r="AB19" s="148"/>
      <c r="AC19" s="148"/>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row>
    <row r="20" spans="1:93" ht="25" customHeight="1">
      <c r="B20" s="14"/>
      <c r="C20" s="14"/>
      <c r="D20" s="352" t="s">
        <v>103</v>
      </c>
      <c r="E20" s="352"/>
      <c r="F20" s="352"/>
      <c r="G20" s="352"/>
      <c r="H20" s="352"/>
      <c r="I20" s="352"/>
      <c r="J20" s="352"/>
      <c r="K20" s="352"/>
      <c r="L20" s="352"/>
      <c r="M20" s="352"/>
      <c r="N20" s="352"/>
      <c r="O20" s="352"/>
      <c r="P20" s="352"/>
      <c r="Q20" s="352"/>
      <c r="R20" s="352"/>
      <c r="S20" s="352"/>
      <c r="T20" s="354">
        <v>930</v>
      </c>
      <c r="U20" s="354"/>
      <c r="V20" s="354"/>
      <c r="W20" s="354"/>
      <c r="X20" s="109"/>
      <c r="Y20" s="143"/>
      <c r="Z20" s="109"/>
      <c r="AA20" s="148"/>
      <c r="AB20" s="148"/>
      <c r="AC20" s="148"/>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row>
    <row r="21" spans="1:93" ht="25" customHeight="1">
      <c r="B21" s="14"/>
      <c r="C21" s="14"/>
      <c r="D21" s="352" t="s">
        <v>104</v>
      </c>
      <c r="E21" s="352"/>
      <c r="F21" s="352"/>
      <c r="G21" s="352"/>
      <c r="H21" s="352"/>
      <c r="I21" s="352"/>
      <c r="J21" s="352"/>
      <c r="K21" s="352"/>
      <c r="L21" s="352"/>
      <c r="M21" s="352"/>
      <c r="N21" s="352"/>
      <c r="O21" s="352"/>
      <c r="P21" s="352"/>
      <c r="Q21" s="352"/>
      <c r="R21" s="352"/>
      <c r="S21" s="352"/>
      <c r="T21" s="354">
        <v>998</v>
      </c>
      <c r="U21" s="354"/>
      <c r="V21" s="354"/>
      <c r="W21" s="354"/>
      <c r="X21" s="109"/>
      <c r="Y21" s="143"/>
      <c r="Z21" s="109"/>
      <c r="AA21" s="148"/>
      <c r="AB21" s="148"/>
      <c r="AC21" s="148"/>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row>
    <row r="22" spans="1:93" ht="25" customHeight="1">
      <c r="B22" s="14"/>
      <c r="C22" s="14"/>
      <c r="D22" s="352" t="s">
        <v>105</v>
      </c>
      <c r="E22" s="352"/>
      <c r="F22" s="352"/>
      <c r="G22" s="352"/>
      <c r="H22" s="352"/>
      <c r="I22" s="352"/>
      <c r="J22" s="352"/>
      <c r="K22" s="352"/>
      <c r="L22" s="352"/>
      <c r="M22" s="352"/>
      <c r="N22" s="352"/>
      <c r="O22" s="352"/>
      <c r="P22" s="352"/>
      <c r="Q22" s="352"/>
      <c r="R22" s="352"/>
      <c r="S22" s="352"/>
      <c r="T22" s="354"/>
      <c r="U22" s="354"/>
      <c r="V22" s="354"/>
      <c r="W22" s="354"/>
      <c r="X22" s="109"/>
      <c r="Y22" s="143"/>
      <c r="Z22" s="109"/>
      <c r="AA22" s="148"/>
      <c r="AB22" s="148"/>
      <c r="AC22" s="148"/>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row>
    <row r="23" spans="1:93" ht="25" customHeight="1">
      <c r="B23" s="14"/>
      <c r="C23" s="14"/>
      <c r="D23" s="352" t="s">
        <v>106</v>
      </c>
      <c r="E23" s="352"/>
      <c r="F23" s="352"/>
      <c r="G23" s="352"/>
      <c r="H23" s="352"/>
      <c r="I23" s="352"/>
      <c r="J23" s="352"/>
      <c r="K23" s="352"/>
      <c r="L23" s="352"/>
      <c r="M23" s="352"/>
      <c r="N23" s="352"/>
      <c r="O23" s="352"/>
      <c r="P23" s="352"/>
      <c r="Q23" s="352"/>
      <c r="R23" s="352"/>
      <c r="S23" s="352"/>
      <c r="T23" s="354"/>
      <c r="U23" s="354"/>
      <c r="V23" s="354"/>
      <c r="W23" s="354"/>
      <c r="X23" s="109"/>
      <c r="Y23" s="143"/>
      <c r="Z23" s="109"/>
      <c r="AA23" s="148"/>
      <c r="AB23" s="148"/>
      <c r="AC23" s="148"/>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row>
    <row r="24" spans="1:93" ht="25" customHeight="1">
      <c r="B24" s="14"/>
      <c r="C24" s="14"/>
      <c r="D24" s="352" t="s">
        <v>107</v>
      </c>
      <c r="E24" s="352"/>
      <c r="F24" s="352"/>
      <c r="G24" s="352"/>
      <c r="H24" s="352"/>
      <c r="I24" s="352"/>
      <c r="J24" s="352"/>
      <c r="K24" s="352"/>
      <c r="L24" s="352"/>
      <c r="M24" s="352"/>
      <c r="N24" s="352"/>
      <c r="O24" s="352"/>
      <c r="P24" s="352"/>
      <c r="Q24" s="352"/>
      <c r="R24" s="352"/>
      <c r="S24" s="352"/>
      <c r="T24" s="354"/>
      <c r="U24" s="354"/>
      <c r="V24" s="354"/>
      <c r="W24" s="354"/>
      <c r="X24" s="109"/>
      <c r="Y24" s="143"/>
      <c r="Z24" s="109"/>
      <c r="AA24" s="114" t="s">
        <v>166</v>
      </c>
      <c r="AB24" s="121" t="s">
        <v>173</v>
      </c>
      <c r="AC24" s="114" t="s">
        <v>167</v>
      </c>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row>
    <row r="25" spans="1:93" ht="25" customHeight="1">
      <c r="B25" s="14"/>
      <c r="C25" s="14"/>
      <c r="D25" s="352" t="s">
        <v>108</v>
      </c>
      <c r="E25" s="352"/>
      <c r="F25" s="352"/>
      <c r="G25" s="352"/>
      <c r="H25" s="352"/>
      <c r="I25" s="352"/>
      <c r="J25" s="352"/>
      <c r="K25" s="352"/>
      <c r="L25" s="352"/>
      <c r="M25" s="352"/>
      <c r="N25" s="352"/>
      <c r="O25" s="352"/>
      <c r="P25" s="352"/>
      <c r="Q25" s="352"/>
      <c r="R25" s="352"/>
      <c r="S25" s="352"/>
      <c r="T25" s="355">
        <v>345</v>
      </c>
      <c r="U25" s="355"/>
      <c r="V25" s="355"/>
      <c r="W25" s="355"/>
      <c r="X25" s="109"/>
      <c r="Y25" s="143"/>
      <c r="Z25" s="109"/>
      <c r="AA25" s="116">
        <f>SUM(T19:W25)</f>
        <v>2273</v>
      </c>
      <c r="AB25" s="116">
        <f>T26-AA25</f>
        <v>1</v>
      </c>
      <c r="AC25" s="117">
        <f>COUNTA(T25)-COUNTIF(T25,"=0")+COUNTA(T18:W24)-COUNTIF(T18:W24,"=0")</f>
        <v>3</v>
      </c>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row>
    <row r="26" spans="1:93" ht="25" customHeight="1">
      <c r="B26" s="14"/>
      <c r="C26" s="14"/>
      <c r="D26" s="14"/>
      <c r="F26" s="352" t="s">
        <v>109</v>
      </c>
      <c r="G26" s="352"/>
      <c r="H26" s="352"/>
      <c r="I26" s="352"/>
      <c r="J26" s="352"/>
      <c r="K26" s="352"/>
      <c r="L26" s="352"/>
      <c r="M26" s="352"/>
      <c r="N26" s="352"/>
      <c r="O26" s="352"/>
      <c r="P26" s="352"/>
      <c r="Q26" s="352"/>
      <c r="R26" s="352"/>
      <c r="S26" s="352"/>
      <c r="T26" s="357">
        <v>2274</v>
      </c>
      <c r="U26" s="357"/>
      <c r="V26" s="357"/>
      <c r="W26" s="357"/>
      <c r="X26" s="109"/>
      <c r="Y26" s="129" t="str">
        <f>IF(AND(-AC25&lt;=(AA25-T26),(AA25-T26)&lt;=AC25,T26&lt;&gt;""),"OK","NG")</f>
        <v>OK</v>
      </c>
      <c r="Z26" s="109"/>
      <c r="AA26" s="148"/>
      <c r="AB26" s="148"/>
      <c r="AC26" s="148"/>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row>
    <row r="27" spans="1:93" ht="25" customHeight="1" thickBot="1">
      <c r="B27" s="14"/>
      <c r="C27" s="14"/>
      <c r="D27" s="14"/>
      <c r="E27" s="14"/>
      <c r="F27" s="352" t="s">
        <v>110</v>
      </c>
      <c r="G27" s="352"/>
      <c r="H27" s="352"/>
      <c r="I27" s="352"/>
      <c r="J27" s="352"/>
      <c r="K27" s="352"/>
      <c r="L27" s="352"/>
      <c r="M27" s="352"/>
      <c r="N27" s="352"/>
      <c r="O27" s="352"/>
      <c r="P27" s="352"/>
      <c r="Q27" s="352"/>
      <c r="R27" s="352"/>
      <c r="S27" s="352"/>
      <c r="T27" s="360">
        <v>6011</v>
      </c>
      <c r="U27" s="360"/>
      <c r="V27" s="360"/>
      <c r="W27" s="360"/>
      <c r="X27" s="109"/>
      <c r="Y27" s="129" t="str">
        <f>IF(AND(-AC28&lt;=(AA28-T27),(AA28-T27)&lt;=AC28,T27&lt;&gt;""),"OK","NG")</f>
        <v>OK</v>
      </c>
      <c r="Z27" s="109"/>
      <c r="AA27" s="114" t="s">
        <v>168</v>
      </c>
      <c r="AB27" s="121" t="s">
        <v>174</v>
      </c>
      <c r="AC27" s="114" t="s">
        <v>167</v>
      </c>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row>
    <row r="28" spans="1:93" ht="25" customHeight="1" thickTop="1">
      <c r="A28" s="358" t="s">
        <v>30</v>
      </c>
      <c r="B28" s="359"/>
      <c r="C28" s="359"/>
      <c r="D28" s="359"/>
      <c r="E28" s="359"/>
      <c r="F28" s="359"/>
      <c r="G28" s="359"/>
      <c r="H28" s="359"/>
      <c r="I28" s="359"/>
      <c r="J28" s="359"/>
      <c r="K28" s="359"/>
      <c r="L28" s="359"/>
      <c r="M28" s="359"/>
      <c r="N28" s="359"/>
      <c r="O28" s="359"/>
      <c r="P28" s="359"/>
      <c r="Q28" s="359"/>
      <c r="R28" s="359"/>
      <c r="S28" s="359"/>
      <c r="T28" s="359"/>
      <c r="U28" s="359"/>
      <c r="V28" s="359"/>
      <c r="W28" s="359"/>
      <c r="X28" s="109"/>
      <c r="Y28" s="145"/>
      <c r="Z28" s="109"/>
      <c r="AA28" s="116">
        <f>SUM(T26,T17)</f>
        <v>6011</v>
      </c>
      <c r="AB28" s="116">
        <f>T27-AA28</f>
        <v>0</v>
      </c>
      <c r="AC28" s="117">
        <f>COUNTA(T26)-COUNTIF(T26,"=0")+COUNTA(T17)-COUNTIF(T17,"=0")</f>
        <v>2</v>
      </c>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row>
    <row r="29" spans="1:93" ht="25" customHeight="1">
      <c r="B29" s="27" t="s">
        <v>31</v>
      </c>
      <c r="C29" s="27"/>
      <c r="D29" s="27"/>
      <c r="E29" s="27"/>
      <c r="F29" s="27"/>
      <c r="G29" s="27"/>
      <c r="H29" s="27"/>
      <c r="I29" s="27"/>
      <c r="J29" s="27"/>
      <c r="K29" s="27"/>
      <c r="L29" s="27"/>
      <c r="M29" s="27"/>
      <c r="N29" s="27"/>
      <c r="O29" s="27"/>
      <c r="P29" s="27"/>
      <c r="Q29" s="27"/>
      <c r="R29" s="27"/>
      <c r="S29" s="27"/>
      <c r="T29" s="27"/>
      <c r="U29" s="27"/>
      <c r="V29" s="27"/>
      <c r="W29" s="27"/>
      <c r="X29" s="109"/>
      <c r="Y29" s="144"/>
      <c r="Z29" s="109"/>
      <c r="AA29" s="148"/>
      <c r="AB29" s="148"/>
      <c r="AC29" s="148"/>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row>
    <row r="30" spans="1:93" ht="25" customHeight="1">
      <c r="B30" s="14"/>
      <c r="C30" s="14"/>
      <c r="D30" s="352" t="s">
        <v>111</v>
      </c>
      <c r="E30" s="352"/>
      <c r="F30" s="352"/>
      <c r="G30" s="352"/>
      <c r="H30" s="352"/>
      <c r="I30" s="352"/>
      <c r="J30" s="352"/>
      <c r="K30" s="352"/>
      <c r="L30" s="352"/>
      <c r="M30" s="352"/>
      <c r="N30" s="352"/>
      <c r="O30" s="352"/>
      <c r="P30" s="352"/>
      <c r="Q30" s="352"/>
      <c r="R30" s="352"/>
      <c r="S30" s="352"/>
      <c r="T30" s="353"/>
      <c r="U30" s="353"/>
      <c r="V30" s="353"/>
      <c r="W30" s="353"/>
      <c r="X30" s="109"/>
      <c r="Y30" s="142"/>
      <c r="Z30" s="109"/>
      <c r="AA30" s="148"/>
      <c r="AB30" s="148"/>
      <c r="AC30" s="148"/>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row>
    <row r="31" spans="1:93" ht="25" customHeight="1">
      <c r="B31" s="14"/>
      <c r="C31" s="14"/>
      <c r="D31" s="352" t="s">
        <v>112</v>
      </c>
      <c r="E31" s="352"/>
      <c r="F31" s="352"/>
      <c r="G31" s="352"/>
      <c r="H31" s="352"/>
      <c r="I31" s="352"/>
      <c r="J31" s="352"/>
      <c r="K31" s="352"/>
      <c r="L31" s="352"/>
      <c r="M31" s="352"/>
      <c r="N31" s="352"/>
      <c r="O31" s="352"/>
      <c r="P31" s="352"/>
      <c r="Q31" s="352"/>
      <c r="R31" s="352"/>
      <c r="S31" s="352"/>
      <c r="T31" s="354"/>
      <c r="U31" s="354"/>
      <c r="V31" s="354"/>
      <c r="W31" s="354"/>
      <c r="X31" s="109"/>
      <c r="Y31" s="143"/>
      <c r="Z31" s="109"/>
      <c r="AA31" s="148"/>
      <c r="AB31" s="148"/>
      <c r="AC31" s="148"/>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row>
    <row r="32" spans="1:93" ht="25" customHeight="1">
      <c r="B32" s="14"/>
      <c r="C32" s="14"/>
      <c r="D32" s="352" t="s">
        <v>113</v>
      </c>
      <c r="E32" s="352"/>
      <c r="F32" s="352"/>
      <c r="G32" s="352"/>
      <c r="H32" s="352"/>
      <c r="I32" s="352"/>
      <c r="J32" s="352"/>
      <c r="K32" s="352"/>
      <c r="L32" s="352"/>
      <c r="M32" s="352"/>
      <c r="N32" s="352"/>
      <c r="O32" s="352"/>
      <c r="P32" s="352"/>
      <c r="Q32" s="352"/>
      <c r="R32" s="352"/>
      <c r="S32" s="352"/>
      <c r="T32" s="354"/>
      <c r="U32" s="354"/>
      <c r="V32" s="354"/>
      <c r="W32" s="354"/>
      <c r="X32" s="109"/>
      <c r="Y32" s="143"/>
      <c r="Z32" s="109"/>
      <c r="AA32" s="148"/>
      <c r="AB32" s="148"/>
      <c r="AC32" s="148"/>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row>
    <row r="33" spans="1:93" ht="25" customHeight="1">
      <c r="B33" s="14"/>
      <c r="C33" s="14"/>
      <c r="D33" s="352" t="s">
        <v>114</v>
      </c>
      <c r="E33" s="352"/>
      <c r="F33" s="352"/>
      <c r="G33" s="352"/>
      <c r="H33" s="352"/>
      <c r="I33" s="352"/>
      <c r="J33" s="352"/>
      <c r="K33" s="352"/>
      <c r="L33" s="352"/>
      <c r="M33" s="352"/>
      <c r="N33" s="352"/>
      <c r="O33" s="352"/>
      <c r="P33" s="352"/>
      <c r="Q33" s="352"/>
      <c r="R33" s="352"/>
      <c r="S33" s="352"/>
      <c r="T33" s="354">
        <v>300</v>
      </c>
      <c r="U33" s="354"/>
      <c r="V33" s="354"/>
      <c r="W33" s="354"/>
      <c r="X33" s="109"/>
      <c r="Y33" s="143"/>
      <c r="Z33" s="109"/>
      <c r="AA33" s="148"/>
      <c r="AB33" s="148"/>
      <c r="AC33" s="148"/>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row>
    <row r="34" spans="1:93" ht="25" customHeight="1">
      <c r="B34" s="14"/>
      <c r="C34" s="14"/>
      <c r="D34" s="352" t="s">
        <v>115</v>
      </c>
      <c r="E34" s="352"/>
      <c r="F34" s="352"/>
      <c r="G34" s="352"/>
      <c r="H34" s="352"/>
      <c r="I34" s="352"/>
      <c r="J34" s="352"/>
      <c r="K34" s="352"/>
      <c r="L34" s="352"/>
      <c r="M34" s="352"/>
      <c r="N34" s="352"/>
      <c r="O34" s="352"/>
      <c r="P34" s="352"/>
      <c r="Q34" s="352"/>
      <c r="R34" s="352"/>
      <c r="S34" s="352"/>
      <c r="T34" s="354"/>
      <c r="U34" s="354"/>
      <c r="V34" s="354"/>
      <c r="W34" s="354"/>
      <c r="X34" s="109"/>
      <c r="Y34" s="143"/>
      <c r="Z34" s="109"/>
      <c r="AA34" s="148"/>
      <c r="AB34" s="148"/>
      <c r="AC34" s="148"/>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row>
    <row r="35" spans="1:93" ht="25" customHeight="1">
      <c r="B35" s="14"/>
      <c r="C35" s="14"/>
      <c r="D35" s="352" t="s">
        <v>116</v>
      </c>
      <c r="E35" s="352"/>
      <c r="F35" s="352"/>
      <c r="G35" s="352"/>
      <c r="H35" s="352"/>
      <c r="I35" s="352"/>
      <c r="J35" s="352"/>
      <c r="K35" s="352"/>
      <c r="L35" s="352"/>
      <c r="M35" s="352"/>
      <c r="N35" s="352"/>
      <c r="O35" s="352"/>
      <c r="P35" s="352"/>
      <c r="Q35" s="352"/>
      <c r="R35" s="352"/>
      <c r="S35" s="352"/>
      <c r="T35" s="354"/>
      <c r="U35" s="354"/>
      <c r="V35" s="354"/>
      <c r="W35" s="354"/>
      <c r="X35" s="109"/>
      <c r="Y35" s="143"/>
      <c r="Z35" s="109"/>
      <c r="AA35" s="148"/>
      <c r="AB35" s="148"/>
      <c r="AC35" s="148"/>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row>
    <row r="36" spans="1:93" ht="25" customHeight="1">
      <c r="B36" s="14"/>
      <c r="C36" s="14"/>
      <c r="D36" s="361" t="s">
        <v>117</v>
      </c>
      <c r="E36" s="361"/>
      <c r="F36" s="361"/>
      <c r="G36" s="361"/>
      <c r="H36" s="361"/>
      <c r="I36" s="361"/>
      <c r="J36" s="361"/>
      <c r="K36" s="361"/>
      <c r="L36" s="361"/>
      <c r="M36" s="361"/>
      <c r="N36" s="361"/>
      <c r="O36" s="361"/>
      <c r="P36" s="361"/>
      <c r="Q36" s="361"/>
      <c r="R36" s="361"/>
      <c r="S36" s="361"/>
      <c r="T36" s="354"/>
      <c r="U36" s="354"/>
      <c r="V36" s="354"/>
      <c r="W36" s="354"/>
      <c r="X36" s="109"/>
      <c r="Y36" s="143"/>
      <c r="Z36" s="109"/>
      <c r="AA36" s="148"/>
      <c r="AB36" s="148"/>
      <c r="AC36" s="148"/>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row>
    <row r="37" spans="1:93" ht="25" customHeight="1">
      <c r="B37" s="14"/>
      <c r="C37" s="14"/>
      <c r="D37" s="361"/>
      <c r="E37" s="361"/>
      <c r="F37" s="361"/>
      <c r="G37" s="361"/>
      <c r="H37" s="361"/>
      <c r="I37" s="361"/>
      <c r="J37" s="361"/>
      <c r="K37" s="361"/>
      <c r="L37" s="361"/>
      <c r="M37" s="361"/>
      <c r="N37" s="361"/>
      <c r="O37" s="361"/>
      <c r="P37" s="361"/>
      <c r="Q37" s="361"/>
      <c r="R37" s="361"/>
      <c r="S37" s="361"/>
      <c r="T37" s="354"/>
      <c r="U37" s="354"/>
      <c r="V37" s="354"/>
      <c r="W37" s="354"/>
      <c r="X37" s="109"/>
      <c r="Y37" s="143"/>
      <c r="Z37" s="109"/>
      <c r="AA37" s="148"/>
      <c r="AB37" s="148"/>
      <c r="AC37" s="148"/>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row>
    <row r="38" spans="1:93" ht="25" customHeight="1">
      <c r="B38" s="14"/>
      <c r="C38" s="14"/>
      <c r="D38" s="361"/>
      <c r="E38" s="361"/>
      <c r="F38" s="361"/>
      <c r="G38" s="361"/>
      <c r="H38" s="361"/>
      <c r="I38" s="361"/>
      <c r="J38" s="361"/>
      <c r="K38" s="361"/>
      <c r="L38" s="361"/>
      <c r="M38" s="361"/>
      <c r="N38" s="361"/>
      <c r="O38" s="361"/>
      <c r="P38" s="361"/>
      <c r="Q38" s="361"/>
      <c r="R38" s="361"/>
      <c r="S38" s="361"/>
      <c r="T38" s="354"/>
      <c r="U38" s="354"/>
      <c r="V38" s="354"/>
      <c r="W38" s="354"/>
      <c r="X38" s="109"/>
      <c r="Y38" s="143"/>
      <c r="Z38" s="109"/>
      <c r="AA38" s="148"/>
      <c r="AB38" s="148"/>
      <c r="AC38" s="148"/>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row>
    <row r="39" spans="1:93" ht="25" customHeight="1">
      <c r="B39" s="14"/>
      <c r="C39" s="14"/>
      <c r="D39" s="361"/>
      <c r="E39" s="361"/>
      <c r="F39" s="361"/>
      <c r="G39" s="361"/>
      <c r="H39" s="361"/>
      <c r="I39" s="361"/>
      <c r="J39" s="361"/>
      <c r="K39" s="361"/>
      <c r="L39" s="361"/>
      <c r="M39" s="361"/>
      <c r="N39" s="361"/>
      <c r="O39" s="361"/>
      <c r="P39" s="361"/>
      <c r="Q39" s="361"/>
      <c r="R39" s="361"/>
      <c r="S39" s="361"/>
      <c r="T39" s="354"/>
      <c r="U39" s="354"/>
      <c r="V39" s="354"/>
      <c r="W39" s="354"/>
      <c r="X39" s="109"/>
      <c r="Y39" s="143"/>
      <c r="Z39" s="109"/>
      <c r="AA39" s="148"/>
      <c r="AB39" s="148"/>
      <c r="AC39" s="148"/>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row>
    <row r="40" spans="1:93" ht="25" customHeight="1">
      <c r="B40" s="14"/>
      <c r="C40" s="14"/>
      <c r="D40" s="352" t="s">
        <v>57</v>
      </c>
      <c r="E40" s="352"/>
      <c r="F40" s="352"/>
      <c r="G40" s="352"/>
      <c r="H40" s="352"/>
      <c r="I40" s="352"/>
      <c r="J40" s="352"/>
      <c r="K40" s="352"/>
      <c r="L40" s="352"/>
      <c r="M40" s="352"/>
      <c r="N40" s="352"/>
      <c r="O40" s="352"/>
      <c r="P40" s="352"/>
      <c r="Q40" s="352"/>
      <c r="R40" s="352"/>
      <c r="S40" s="352"/>
      <c r="T40" s="355"/>
      <c r="U40" s="355"/>
      <c r="V40" s="355"/>
      <c r="W40" s="355"/>
      <c r="X40" s="109"/>
      <c r="Y40" s="143"/>
      <c r="Z40" s="109"/>
      <c r="AA40" s="114" t="s">
        <v>165</v>
      </c>
      <c r="AB40" s="121" t="s">
        <v>175</v>
      </c>
      <c r="AC40" s="114" t="s">
        <v>167</v>
      </c>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row>
    <row r="41" spans="1:93" ht="25" customHeight="1">
      <c r="B41" s="14"/>
      <c r="C41" s="14"/>
      <c r="D41" s="14"/>
      <c r="F41" s="352" t="s">
        <v>118</v>
      </c>
      <c r="G41" s="352"/>
      <c r="H41" s="352"/>
      <c r="I41" s="352"/>
      <c r="J41" s="352"/>
      <c r="K41" s="352"/>
      <c r="L41" s="352"/>
      <c r="M41" s="352"/>
      <c r="N41" s="352"/>
      <c r="O41" s="352"/>
      <c r="P41" s="352"/>
      <c r="Q41" s="352"/>
      <c r="R41" s="352"/>
      <c r="S41" s="352"/>
      <c r="T41" s="356">
        <v>300</v>
      </c>
      <c r="U41" s="356"/>
      <c r="V41" s="356"/>
      <c r="W41" s="356"/>
      <c r="X41" s="109"/>
      <c r="Y41" s="129" t="str">
        <f>IF(AND(-AC41&lt;=(AA41-T41),(AA41-T41)&lt;=AC41,T41&lt;&gt;""),"OK","NG")</f>
        <v>OK</v>
      </c>
      <c r="Z41" s="109"/>
      <c r="AA41" s="116">
        <f>SUM(T30:W40)</f>
        <v>300</v>
      </c>
      <c r="AB41" s="116">
        <f>T41-AA41</f>
        <v>0</v>
      </c>
      <c r="AC41" s="117">
        <f>COUNTA(T30:W40)-COUNTIF(T30:W40,"=0")</f>
        <v>1</v>
      </c>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row>
    <row r="42" spans="1:93" ht="25" customHeight="1">
      <c r="B42" s="27" t="s">
        <v>32</v>
      </c>
      <c r="C42" s="27"/>
      <c r="D42" s="27"/>
      <c r="E42" s="27"/>
      <c r="F42" s="27"/>
      <c r="G42" s="27"/>
      <c r="H42" s="27"/>
      <c r="I42" s="27"/>
      <c r="J42" s="27"/>
      <c r="K42" s="27"/>
      <c r="L42" s="27"/>
      <c r="M42" s="27"/>
      <c r="N42" s="27"/>
      <c r="O42" s="27"/>
      <c r="P42" s="27"/>
      <c r="Q42" s="27"/>
      <c r="R42" s="27"/>
      <c r="S42" s="27"/>
      <c r="T42" s="27"/>
      <c r="U42" s="27"/>
      <c r="V42" s="27"/>
      <c r="W42" s="27"/>
      <c r="X42" s="109"/>
      <c r="Y42" s="128"/>
      <c r="Z42" s="109"/>
      <c r="AA42" s="148"/>
      <c r="AB42" s="148"/>
      <c r="AC42" s="148"/>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row>
    <row r="43" spans="1:93" ht="25" customHeight="1">
      <c r="B43" s="14"/>
      <c r="C43" s="14"/>
      <c r="D43" s="352" t="s">
        <v>119</v>
      </c>
      <c r="E43" s="352"/>
      <c r="F43" s="352"/>
      <c r="G43" s="352"/>
      <c r="H43" s="352"/>
      <c r="I43" s="352"/>
      <c r="J43" s="352"/>
      <c r="K43" s="352"/>
      <c r="L43" s="352"/>
      <c r="M43" s="352"/>
      <c r="N43" s="352"/>
      <c r="O43" s="352"/>
      <c r="P43" s="352"/>
      <c r="Q43" s="352"/>
      <c r="R43" s="352"/>
      <c r="S43" s="352"/>
      <c r="T43" s="353">
        <v>1341</v>
      </c>
      <c r="U43" s="353"/>
      <c r="V43" s="353"/>
      <c r="W43" s="353"/>
      <c r="X43" s="109"/>
      <c r="Y43" s="142"/>
      <c r="Z43" s="109"/>
      <c r="AA43" s="114" t="s">
        <v>166</v>
      </c>
      <c r="AB43" s="121" t="s">
        <v>173</v>
      </c>
      <c r="AC43" s="114" t="s">
        <v>167</v>
      </c>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row>
    <row r="44" spans="1:93" ht="25" customHeight="1">
      <c r="B44" s="14"/>
      <c r="C44" s="14"/>
      <c r="D44" s="352" t="s">
        <v>57</v>
      </c>
      <c r="E44" s="352"/>
      <c r="F44" s="352"/>
      <c r="G44" s="352"/>
      <c r="H44" s="352"/>
      <c r="I44" s="352"/>
      <c r="J44" s="352"/>
      <c r="K44" s="352"/>
      <c r="L44" s="352"/>
      <c r="M44" s="352"/>
      <c r="N44" s="352"/>
      <c r="O44" s="352"/>
      <c r="P44" s="352"/>
      <c r="Q44" s="352"/>
      <c r="R44" s="352"/>
      <c r="S44" s="352"/>
      <c r="T44" s="355"/>
      <c r="U44" s="355"/>
      <c r="V44" s="355"/>
      <c r="W44" s="355"/>
      <c r="X44" s="109"/>
      <c r="Y44" s="143"/>
      <c r="Z44" s="109"/>
      <c r="AA44" s="116">
        <f>SUM(T43:W44)</f>
        <v>1341</v>
      </c>
      <c r="AB44" s="116">
        <f>T45-AA44</f>
        <v>0</v>
      </c>
      <c r="AC44" s="117">
        <f>COUNTA(T43:W44)-COUNTIF(T43:W44,"=0")</f>
        <v>1</v>
      </c>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row>
    <row r="45" spans="1:93" ht="25" customHeight="1">
      <c r="B45" s="14"/>
      <c r="C45" s="14"/>
      <c r="D45" s="14"/>
      <c r="F45" s="352" t="s">
        <v>120</v>
      </c>
      <c r="G45" s="352"/>
      <c r="H45" s="352"/>
      <c r="I45" s="352"/>
      <c r="J45" s="352"/>
      <c r="K45" s="352"/>
      <c r="L45" s="352"/>
      <c r="M45" s="352"/>
      <c r="N45" s="352"/>
      <c r="O45" s="352"/>
      <c r="P45" s="352"/>
      <c r="Q45" s="352"/>
      <c r="R45" s="352"/>
      <c r="S45" s="352"/>
      <c r="T45" s="357">
        <v>1341</v>
      </c>
      <c r="U45" s="357"/>
      <c r="V45" s="357"/>
      <c r="W45" s="357"/>
      <c r="X45" s="109"/>
      <c r="Y45" s="129" t="str">
        <f>IF(AND(-AC44&lt;=(AA44-T45),(AA44-T45)&lt;=AC44,T45&lt;&gt;""),"OK","NG")</f>
        <v>OK</v>
      </c>
      <c r="Z45" s="109"/>
      <c r="AA45" s="148"/>
      <c r="AB45" s="148"/>
      <c r="AC45" s="148"/>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row>
    <row r="46" spans="1:93" ht="25" customHeight="1" thickBot="1">
      <c r="B46" s="14"/>
      <c r="C46" s="14"/>
      <c r="D46" s="14"/>
      <c r="E46" s="14"/>
      <c r="F46" s="352" t="s">
        <v>121</v>
      </c>
      <c r="G46" s="352"/>
      <c r="H46" s="352"/>
      <c r="I46" s="352"/>
      <c r="J46" s="352"/>
      <c r="K46" s="352"/>
      <c r="L46" s="352"/>
      <c r="M46" s="352"/>
      <c r="N46" s="352"/>
      <c r="O46" s="352"/>
      <c r="P46" s="352"/>
      <c r="Q46" s="352"/>
      <c r="R46" s="352"/>
      <c r="S46" s="352"/>
      <c r="T46" s="360">
        <v>1641</v>
      </c>
      <c r="U46" s="360"/>
      <c r="V46" s="360"/>
      <c r="W46" s="360"/>
      <c r="X46" s="109"/>
      <c r="Y46" s="129" t="str">
        <f>IF(AND(-AC47&lt;=(AA47-T46),(AA47-T46)&lt;=AC47,T46&lt;&gt;""),"OK","NG")</f>
        <v>OK</v>
      </c>
      <c r="Z46" s="109"/>
      <c r="AA46" s="114" t="s">
        <v>168</v>
      </c>
      <c r="AB46" s="115" t="s">
        <v>174</v>
      </c>
      <c r="AC46" s="114" t="s">
        <v>167</v>
      </c>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row>
    <row r="47" spans="1:93" ht="25" customHeight="1" thickTop="1">
      <c r="A47" s="351" t="s">
        <v>33</v>
      </c>
      <c r="B47" s="300"/>
      <c r="C47" s="300"/>
      <c r="D47" s="300"/>
      <c r="E47" s="300"/>
      <c r="F47" s="300"/>
      <c r="G47" s="300"/>
      <c r="H47" s="300"/>
      <c r="I47" s="300"/>
      <c r="J47" s="300"/>
      <c r="K47" s="300"/>
      <c r="L47" s="300"/>
      <c r="M47" s="300"/>
      <c r="N47" s="300"/>
      <c r="O47" s="300"/>
      <c r="P47" s="300"/>
      <c r="Q47" s="300"/>
      <c r="R47" s="300"/>
      <c r="S47" s="300"/>
      <c r="T47" s="300"/>
      <c r="U47" s="300"/>
      <c r="V47" s="300"/>
      <c r="W47" s="300"/>
      <c r="X47" s="109"/>
      <c r="Y47" s="141"/>
      <c r="Z47" s="109"/>
      <c r="AA47" s="116">
        <f>T45+T41</f>
        <v>1641</v>
      </c>
      <c r="AB47" s="116">
        <f>T46-AA47</f>
        <v>0</v>
      </c>
      <c r="AC47" s="117">
        <f>COUNTA(T45)-COUNTIF(T45,"=0")+COUNTA(T41)-COUNTIF(T41,"=0")</f>
        <v>2</v>
      </c>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row>
    <row r="48" spans="1:93" ht="25" customHeight="1">
      <c r="B48" s="14"/>
      <c r="C48" s="14"/>
      <c r="D48" s="362" t="s">
        <v>251</v>
      </c>
      <c r="E48" s="362"/>
      <c r="F48" s="362"/>
      <c r="G48" s="362"/>
      <c r="H48" s="362"/>
      <c r="I48" s="362"/>
      <c r="J48" s="362"/>
      <c r="K48" s="362"/>
      <c r="L48" s="362"/>
      <c r="M48" s="362"/>
      <c r="N48" s="362"/>
      <c r="O48" s="362"/>
      <c r="P48" s="362"/>
      <c r="Q48" s="362"/>
      <c r="R48" s="362"/>
      <c r="S48" s="362"/>
      <c r="T48" s="353">
        <v>3901</v>
      </c>
      <c r="U48" s="353"/>
      <c r="V48" s="353"/>
      <c r="W48" s="353"/>
      <c r="X48" s="109"/>
      <c r="Y48" s="129"/>
      <c r="Z48" s="109"/>
      <c r="AA48" s="148"/>
      <c r="AB48" s="148"/>
      <c r="AC48" s="148"/>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row>
    <row r="49" spans="2:93" ht="25" customHeight="1">
      <c r="B49" s="14"/>
      <c r="C49" s="14"/>
      <c r="D49" s="352" t="s">
        <v>122</v>
      </c>
      <c r="E49" s="352"/>
      <c r="F49" s="352"/>
      <c r="G49" s="352"/>
      <c r="H49" s="352"/>
      <c r="I49" s="352"/>
      <c r="J49" s="352"/>
      <c r="K49" s="352"/>
      <c r="L49" s="352"/>
      <c r="M49" s="352"/>
      <c r="N49" s="352"/>
      <c r="O49" s="352"/>
      <c r="P49" s="352"/>
      <c r="Q49" s="352"/>
      <c r="R49" s="352"/>
      <c r="S49" s="352"/>
      <c r="T49" s="354">
        <v>45</v>
      </c>
      <c r="U49" s="354"/>
      <c r="V49" s="354"/>
      <c r="W49" s="354"/>
      <c r="X49" s="109"/>
      <c r="Y49" s="142"/>
      <c r="Z49" s="109"/>
      <c r="AA49" s="148"/>
      <c r="AB49" s="148"/>
      <c r="AC49" s="148"/>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row>
    <row r="50" spans="2:93" ht="25" customHeight="1">
      <c r="B50" s="14"/>
      <c r="C50" s="14"/>
      <c r="D50" s="352" t="s">
        <v>123</v>
      </c>
      <c r="E50" s="352"/>
      <c r="F50" s="352"/>
      <c r="G50" s="352"/>
      <c r="H50" s="352"/>
      <c r="I50" s="352"/>
      <c r="J50" s="352"/>
      <c r="K50" s="352"/>
      <c r="L50" s="352"/>
      <c r="M50" s="352"/>
      <c r="N50" s="352"/>
      <c r="O50" s="352"/>
      <c r="P50" s="352"/>
      <c r="Q50" s="352"/>
      <c r="R50" s="352"/>
      <c r="S50" s="352"/>
      <c r="T50" s="33" t="s">
        <v>28</v>
      </c>
      <c r="U50" s="354">
        <v>2154</v>
      </c>
      <c r="V50" s="354"/>
      <c r="W50" s="354"/>
      <c r="X50" s="109"/>
      <c r="Y50" s="143"/>
      <c r="Z50" s="109"/>
      <c r="AA50" s="114" t="s">
        <v>169</v>
      </c>
      <c r="AB50" s="115" t="s">
        <v>176</v>
      </c>
      <c r="AC50" s="114" t="s">
        <v>167</v>
      </c>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row>
    <row r="51" spans="2:93" ht="25" customHeight="1">
      <c r="B51" s="14"/>
      <c r="C51" s="14"/>
      <c r="D51" s="352" t="s">
        <v>124</v>
      </c>
      <c r="E51" s="352"/>
      <c r="F51" s="352"/>
      <c r="G51" s="352"/>
      <c r="H51" s="352"/>
      <c r="I51" s="352"/>
      <c r="J51" s="352"/>
      <c r="K51" s="352"/>
      <c r="L51" s="352"/>
      <c r="M51" s="352"/>
      <c r="N51" s="352"/>
      <c r="O51" s="352"/>
      <c r="P51" s="352"/>
      <c r="Q51" s="352"/>
      <c r="R51" s="352"/>
      <c r="S51" s="352"/>
      <c r="T51" s="355">
        <v>2577</v>
      </c>
      <c r="U51" s="355"/>
      <c r="V51" s="355"/>
      <c r="W51" s="355"/>
      <c r="X51" s="109"/>
      <c r="Y51" s="146"/>
      <c r="Z51" s="109"/>
      <c r="AA51" s="116">
        <f>T48+T49-U50+T51</f>
        <v>4369</v>
      </c>
      <c r="AB51" s="116">
        <f>T52-AA51</f>
        <v>1</v>
      </c>
      <c r="AC51" s="117">
        <f>COUNTA(T48:W49)-COUNTIF(T48:W49,"=0")+COUNTA(U50)-COUNTIF(U50,"=0")</f>
        <v>3</v>
      </c>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row>
    <row r="52" spans="2:93" ht="25" customHeight="1" thickBot="1">
      <c r="B52" s="14"/>
      <c r="C52" s="14"/>
      <c r="D52" s="14"/>
      <c r="E52" s="14"/>
      <c r="F52" s="352" t="s">
        <v>125</v>
      </c>
      <c r="G52" s="352"/>
      <c r="H52" s="352"/>
      <c r="I52" s="352"/>
      <c r="J52" s="352"/>
      <c r="K52" s="352"/>
      <c r="L52" s="352"/>
      <c r="M52" s="352"/>
      <c r="N52" s="352"/>
      <c r="O52" s="352"/>
      <c r="P52" s="352"/>
      <c r="Q52" s="352"/>
      <c r="R52" s="352"/>
      <c r="S52" s="352"/>
      <c r="T52" s="360">
        <v>4370</v>
      </c>
      <c r="U52" s="360"/>
      <c r="V52" s="360"/>
      <c r="W52" s="360"/>
      <c r="X52" s="109"/>
      <c r="Y52" s="129" t="str">
        <f>IF(AND(-AC51&lt;=(AA51-T52),(AA51-T52)&lt;=AC51,T52&lt;&gt;""),"OK","NG")</f>
        <v>OK</v>
      </c>
      <c r="Z52" s="109"/>
      <c r="AA52" s="148"/>
      <c r="AB52" s="148"/>
      <c r="AC52" s="148"/>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row>
    <row r="53" spans="2:93" ht="25" customHeight="1" thickTop="1" thickBot="1">
      <c r="B53" s="14"/>
      <c r="C53" s="14"/>
      <c r="D53" s="14"/>
      <c r="E53" s="14"/>
      <c r="F53" s="352" t="s">
        <v>126</v>
      </c>
      <c r="G53" s="352"/>
      <c r="H53" s="352"/>
      <c r="I53" s="352"/>
      <c r="J53" s="352"/>
      <c r="K53" s="352"/>
      <c r="L53" s="352"/>
      <c r="M53" s="352"/>
      <c r="N53" s="352"/>
      <c r="O53" s="352"/>
      <c r="P53" s="352"/>
      <c r="Q53" s="352"/>
      <c r="R53" s="352"/>
      <c r="S53" s="352"/>
      <c r="T53" s="379">
        <f>T27</f>
        <v>6011</v>
      </c>
      <c r="U53" s="379"/>
      <c r="V53" s="379"/>
      <c r="W53" s="379"/>
      <c r="X53" s="109"/>
      <c r="Y53" s="129" t="str">
        <f>IF(AND(-AC54&lt;=(AA54-T53),(AA54-T53)&lt;=AC54,T53&lt;&gt;""),"OK","NG")</f>
        <v>OK</v>
      </c>
      <c r="Z53" s="109"/>
      <c r="AA53" s="121" t="s">
        <v>170</v>
      </c>
      <c r="AB53" s="151" t="s">
        <v>171</v>
      </c>
      <c r="AC53" s="114" t="s">
        <v>167</v>
      </c>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row>
    <row r="54" spans="2:93" ht="15" customHeight="1" thickTop="1">
      <c r="B54" s="14"/>
      <c r="C54" s="14"/>
      <c r="D54" s="14"/>
      <c r="E54" s="14"/>
      <c r="F54" s="352"/>
      <c r="G54" s="352"/>
      <c r="H54" s="352"/>
      <c r="I54" s="352"/>
      <c r="J54" s="352"/>
      <c r="K54" s="352"/>
      <c r="L54" s="352"/>
      <c r="M54" s="352"/>
      <c r="N54" s="352"/>
      <c r="O54" s="352"/>
      <c r="P54" s="352"/>
      <c r="Q54" s="352"/>
      <c r="R54" s="352"/>
      <c r="S54" s="352"/>
      <c r="T54" s="372"/>
      <c r="U54" s="373"/>
      <c r="V54" s="373"/>
      <c r="W54" s="373"/>
      <c r="X54" s="109"/>
      <c r="Y54" s="129"/>
      <c r="Z54" s="109"/>
      <c r="AA54" s="116">
        <f>T52+T46</f>
        <v>6011</v>
      </c>
      <c r="AB54" s="116">
        <f>T53-AA54</f>
        <v>0</v>
      </c>
      <c r="AC54" s="117">
        <f>COUNTA(T46)-COUNTIF(T46,"=0")+COUNTA(T52)-COUNTIF(T52,"=0")</f>
        <v>2</v>
      </c>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row>
    <row r="55" spans="2:93" ht="12" customHeight="1">
      <c r="T55" s="34"/>
      <c r="U55" s="34"/>
      <c r="V55" s="34"/>
      <c r="W55" s="34"/>
      <c r="X55" s="109"/>
      <c r="Y55" s="147"/>
      <c r="Z55" s="109"/>
      <c r="AA55" s="148"/>
      <c r="AB55" s="148"/>
      <c r="AC55" s="148"/>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row>
    <row r="56" spans="2:93" ht="18.75" customHeight="1">
      <c r="B56" s="374" t="s">
        <v>127</v>
      </c>
      <c r="C56" s="375"/>
      <c r="D56" s="375"/>
      <c r="E56" s="375"/>
      <c r="F56" s="375"/>
      <c r="G56" s="375"/>
      <c r="H56" s="375"/>
      <c r="I56" s="375"/>
      <c r="J56" s="375"/>
      <c r="K56" s="375"/>
      <c r="L56" s="375"/>
      <c r="M56" s="375"/>
      <c r="N56" s="375"/>
      <c r="O56" s="375"/>
      <c r="P56" s="375"/>
      <c r="Q56" s="375"/>
      <c r="R56" s="375"/>
      <c r="S56" s="35"/>
      <c r="T56" s="376" t="s">
        <v>250</v>
      </c>
      <c r="U56" s="376"/>
      <c r="V56" s="376"/>
      <c r="W56" s="376"/>
      <c r="X56" s="109"/>
      <c r="Y56" s="129" t="str">
        <f>IF(T56="","NG","")</f>
        <v/>
      </c>
      <c r="Z56" s="109"/>
      <c r="AA56" s="149"/>
      <c r="AB56" s="149"/>
      <c r="AC56" s="14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c r="CF56" s="109"/>
      <c r="CG56" s="109"/>
      <c r="CH56" s="109"/>
      <c r="CI56" s="109"/>
      <c r="CJ56" s="109"/>
      <c r="CK56" s="109"/>
      <c r="CL56" s="109"/>
      <c r="CM56" s="109"/>
      <c r="CN56" s="109"/>
      <c r="CO56" s="109"/>
    </row>
    <row r="57" spans="2:93" ht="15" customHeight="1">
      <c r="B57" s="377"/>
      <c r="C57" s="378"/>
      <c r="D57" s="378"/>
      <c r="E57" s="378"/>
      <c r="F57" s="378"/>
      <c r="G57" s="378"/>
      <c r="H57" s="378"/>
      <c r="I57" s="378"/>
      <c r="J57" s="378"/>
      <c r="K57" s="378"/>
      <c r="L57" s="378"/>
      <c r="M57" s="378"/>
      <c r="N57" s="378"/>
      <c r="O57" s="378"/>
      <c r="P57" s="378"/>
      <c r="Q57" s="378"/>
      <c r="R57" s="378"/>
      <c r="S57" s="378"/>
      <c r="T57" s="378"/>
      <c r="U57" s="378"/>
      <c r="V57" s="378"/>
      <c r="W57" s="378"/>
      <c r="X57" s="109"/>
      <c r="Y57" s="135"/>
      <c r="Z57" s="109"/>
      <c r="AA57" s="363"/>
      <c r="AB57" s="364"/>
      <c r="AC57" s="150"/>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c r="BX57" s="109"/>
      <c r="BY57" s="109"/>
      <c r="BZ57" s="109"/>
      <c r="CA57" s="109"/>
      <c r="CB57" s="109"/>
      <c r="CC57" s="109"/>
      <c r="CD57" s="109"/>
      <c r="CE57" s="109"/>
      <c r="CF57" s="109"/>
      <c r="CG57" s="109"/>
      <c r="CH57" s="109"/>
      <c r="CI57" s="109"/>
      <c r="CJ57" s="109"/>
      <c r="CK57" s="109"/>
      <c r="CL57" s="109"/>
      <c r="CM57" s="109"/>
      <c r="CN57" s="109"/>
      <c r="CO57" s="109"/>
    </row>
    <row r="58" spans="2:93" ht="14.15" customHeight="1">
      <c r="B58" s="26" t="s">
        <v>56</v>
      </c>
      <c r="C58" s="26"/>
      <c r="D58" s="26"/>
      <c r="E58" s="26"/>
      <c r="F58" s="26"/>
      <c r="G58" s="26"/>
      <c r="H58" s="26"/>
      <c r="I58" s="26"/>
      <c r="J58" s="26"/>
      <c r="K58" s="26"/>
      <c r="L58" s="26"/>
      <c r="M58" s="26"/>
      <c r="N58" s="26"/>
      <c r="O58" s="26"/>
      <c r="P58" s="26"/>
      <c r="Q58" s="26"/>
      <c r="R58" s="26"/>
      <c r="S58" s="26"/>
      <c r="T58" s="26"/>
      <c r="U58" s="26"/>
      <c r="V58" s="26"/>
      <c r="W58" s="26"/>
      <c r="X58" s="109"/>
      <c r="Y58" s="135"/>
      <c r="Z58" s="109"/>
      <c r="AA58" s="365"/>
      <c r="AB58" s="366"/>
      <c r="AC58" s="148"/>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row>
    <row r="59" spans="2:93" ht="14.15" customHeight="1">
      <c r="C59" s="16" t="s">
        <v>128</v>
      </c>
      <c r="X59" s="109"/>
      <c r="Y59" s="109"/>
      <c r="Z59" s="109"/>
      <c r="AA59" s="148"/>
      <c r="AB59" s="148"/>
      <c r="AC59" s="148"/>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109"/>
      <c r="CO59" s="109"/>
    </row>
    <row r="60" spans="2:93" ht="14.15" customHeight="1">
      <c r="C60" s="16" t="s">
        <v>129</v>
      </c>
      <c r="X60" s="109"/>
      <c r="Y60" s="109"/>
      <c r="Z60" s="109"/>
      <c r="AA60" s="148"/>
      <c r="AB60" s="148"/>
      <c r="AC60" s="148"/>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row>
    <row r="61" spans="2:93" ht="14.15" customHeight="1">
      <c r="C61" s="16" t="s">
        <v>130</v>
      </c>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row>
    <row r="62" spans="2:93" ht="14.15" customHeight="1">
      <c r="C62" s="16" t="s">
        <v>131</v>
      </c>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c r="BX62" s="109"/>
      <c r="BY62" s="109"/>
      <c r="BZ62" s="109"/>
      <c r="CA62" s="109"/>
      <c r="CB62" s="109"/>
      <c r="CC62" s="109"/>
      <c r="CD62" s="109"/>
      <c r="CE62" s="109"/>
      <c r="CF62" s="109"/>
      <c r="CG62" s="109"/>
      <c r="CH62" s="109"/>
      <c r="CI62" s="109"/>
      <c r="CJ62" s="109"/>
      <c r="CK62" s="109"/>
      <c r="CL62" s="109"/>
      <c r="CM62" s="109"/>
      <c r="CN62" s="109"/>
      <c r="CO62" s="109"/>
    </row>
    <row r="63" spans="2:93" ht="14.15" customHeight="1">
      <c r="C63" s="16" t="s">
        <v>132</v>
      </c>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row>
    <row r="64" spans="2:93" ht="14.15" customHeight="1">
      <c r="C64" s="16" t="s">
        <v>133</v>
      </c>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c r="CE64" s="109"/>
      <c r="CF64" s="109"/>
      <c r="CG64" s="109"/>
      <c r="CH64" s="109"/>
      <c r="CI64" s="109"/>
      <c r="CJ64" s="109"/>
      <c r="CK64" s="109"/>
      <c r="CL64" s="109"/>
      <c r="CM64" s="109"/>
      <c r="CN64" s="109"/>
      <c r="CO64" s="109"/>
    </row>
    <row r="65" spans="3:93" ht="14.15" customHeight="1">
      <c r="C65" s="16" t="s">
        <v>134</v>
      </c>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c r="BX65" s="109"/>
      <c r="BY65" s="109"/>
      <c r="BZ65" s="109"/>
      <c r="CA65" s="109"/>
      <c r="CB65" s="109"/>
      <c r="CC65" s="109"/>
      <c r="CD65" s="109"/>
      <c r="CE65" s="109"/>
      <c r="CF65" s="109"/>
      <c r="CG65" s="109"/>
      <c r="CH65" s="109"/>
      <c r="CI65" s="109"/>
      <c r="CJ65" s="109"/>
      <c r="CK65" s="109"/>
      <c r="CL65" s="109"/>
      <c r="CM65" s="109"/>
      <c r="CN65" s="109"/>
      <c r="CO65" s="109"/>
    </row>
    <row r="66" spans="3:93" ht="14.15" customHeight="1">
      <c r="C66" s="16" t="s">
        <v>135</v>
      </c>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c r="CE66" s="109"/>
      <c r="CF66" s="109"/>
      <c r="CG66" s="109"/>
      <c r="CH66" s="109"/>
      <c r="CI66" s="109"/>
      <c r="CJ66" s="109"/>
      <c r="CK66" s="109"/>
      <c r="CL66" s="109"/>
      <c r="CM66" s="109"/>
      <c r="CN66" s="109"/>
      <c r="CO66" s="109"/>
    </row>
    <row r="67" spans="3:93" ht="14.15" customHeight="1">
      <c r="C67" s="26" t="s">
        <v>136</v>
      </c>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09"/>
      <c r="CH67" s="109"/>
      <c r="CI67" s="109"/>
      <c r="CJ67" s="109"/>
      <c r="CK67" s="109"/>
      <c r="CL67" s="109"/>
      <c r="CM67" s="109"/>
      <c r="CN67" s="109"/>
      <c r="CO67" s="109"/>
    </row>
    <row r="68" spans="3:93" ht="14.15" customHeight="1">
      <c r="C68" s="17" t="s">
        <v>137</v>
      </c>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row>
    <row r="69" spans="3:93" ht="14.15" customHeight="1">
      <c r="C69" s="26" t="s">
        <v>138</v>
      </c>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09"/>
      <c r="CL69" s="109"/>
      <c r="CM69" s="109"/>
      <c r="CN69" s="109"/>
      <c r="CO69" s="109"/>
    </row>
    <row r="70" spans="3:93" ht="14.15" customHeight="1">
      <c r="C70" s="17" t="s">
        <v>139</v>
      </c>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109"/>
      <c r="BY70" s="109"/>
      <c r="BZ70" s="109"/>
      <c r="CA70" s="109"/>
      <c r="CB70" s="109"/>
      <c r="CC70" s="109"/>
      <c r="CD70" s="109"/>
      <c r="CE70" s="109"/>
      <c r="CF70" s="109"/>
      <c r="CG70" s="109"/>
      <c r="CH70" s="109"/>
      <c r="CI70" s="109"/>
      <c r="CJ70" s="109"/>
      <c r="CK70" s="109"/>
      <c r="CL70" s="109"/>
      <c r="CM70" s="109"/>
      <c r="CN70" s="109"/>
      <c r="CO70" s="109"/>
    </row>
    <row r="71" spans="3:93" ht="14.15" customHeight="1">
      <c r="C71" s="26" t="s">
        <v>140</v>
      </c>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109"/>
      <c r="BY71" s="109"/>
      <c r="BZ71" s="109"/>
      <c r="CA71" s="109"/>
      <c r="CB71" s="109"/>
      <c r="CC71" s="109"/>
      <c r="CD71" s="109"/>
      <c r="CE71" s="109"/>
      <c r="CF71" s="109"/>
      <c r="CG71" s="109"/>
      <c r="CH71" s="109"/>
      <c r="CI71" s="109"/>
      <c r="CJ71" s="109"/>
      <c r="CK71" s="109"/>
      <c r="CL71" s="109"/>
      <c r="CM71" s="109"/>
      <c r="CN71" s="109"/>
      <c r="CO71" s="109"/>
    </row>
    <row r="72" spans="3:93" ht="14.15" customHeight="1">
      <c r="C72" s="26" t="s">
        <v>141</v>
      </c>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c r="BX72" s="109"/>
      <c r="BY72" s="109"/>
      <c r="BZ72" s="109"/>
      <c r="CA72" s="109"/>
      <c r="CB72" s="109"/>
      <c r="CC72" s="109"/>
      <c r="CD72" s="109"/>
      <c r="CE72" s="109"/>
      <c r="CF72" s="109"/>
      <c r="CG72" s="109"/>
      <c r="CH72" s="109"/>
      <c r="CI72" s="109"/>
      <c r="CJ72" s="109"/>
      <c r="CK72" s="109"/>
      <c r="CL72" s="109"/>
      <c r="CM72" s="109"/>
      <c r="CN72" s="109"/>
      <c r="CO72" s="109"/>
    </row>
    <row r="73" spans="3:93" ht="14.15" customHeight="1">
      <c r="C73" s="26" t="s">
        <v>142</v>
      </c>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c r="CF73" s="109"/>
      <c r="CG73" s="109"/>
      <c r="CH73" s="109"/>
      <c r="CI73" s="109"/>
      <c r="CJ73" s="109"/>
      <c r="CK73" s="109"/>
      <c r="CL73" s="109"/>
      <c r="CM73" s="109"/>
      <c r="CN73" s="109"/>
      <c r="CO73" s="109"/>
    </row>
    <row r="74" spans="3:93" ht="14.15" customHeight="1">
      <c r="C74" s="26" t="s">
        <v>143</v>
      </c>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09"/>
    </row>
    <row r="75" spans="3:93" ht="14.5" customHeight="1">
      <c r="C75" s="16"/>
    </row>
    <row r="76" spans="3:93" ht="14.5" customHeight="1">
      <c r="C76" s="17"/>
    </row>
  </sheetData>
  <sheetProtection sheet="1" formatCells="0" formatColumns="0" formatRows="0" insertColumns="0" insertRows="0" selectLockedCells="1"/>
  <mergeCells count="96">
    <mergeCell ref="AA57:AB57"/>
    <mergeCell ref="AA58:AB58"/>
    <mergeCell ref="B3:W3"/>
    <mergeCell ref="P6:W6"/>
    <mergeCell ref="J4:K4"/>
    <mergeCell ref="F54:S54"/>
    <mergeCell ref="T54:W54"/>
    <mergeCell ref="B56:R56"/>
    <mergeCell ref="T56:W56"/>
    <mergeCell ref="B57:W57"/>
    <mergeCell ref="D51:S51"/>
    <mergeCell ref="T51:W51"/>
    <mergeCell ref="F52:S52"/>
    <mergeCell ref="T52:W52"/>
    <mergeCell ref="F53:S53"/>
    <mergeCell ref="T53:W53"/>
    <mergeCell ref="D50:S50"/>
    <mergeCell ref="U50:W50"/>
    <mergeCell ref="D44:S44"/>
    <mergeCell ref="T44:W44"/>
    <mergeCell ref="F45:S45"/>
    <mergeCell ref="T45:W45"/>
    <mergeCell ref="F46:S46"/>
    <mergeCell ref="T46:W46"/>
    <mergeCell ref="A47:W47"/>
    <mergeCell ref="D48:S48"/>
    <mergeCell ref="T48:W48"/>
    <mergeCell ref="D49:S49"/>
    <mergeCell ref="T49:W49"/>
    <mergeCell ref="D40:S40"/>
    <mergeCell ref="T40:W40"/>
    <mergeCell ref="F41:S41"/>
    <mergeCell ref="T41:W41"/>
    <mergeCell ref="D43:S43"/>
    <mergeCell ref="T43:W43"/>
    <mergeCell ref="D37:S37"/>
    <mergeCell ref="T37:W37"/>
    <mergeCell ref="D38:S38"/>
    <mergeCell ref="T38:W38"/>
    <mergeCell ref="D39:S39"/>
    <mergeCell ref="T39:W39"/>
    <mergeCell ref="D34:S34"/>
    <mergeCell ref="T34:W34"/>
    <mergeCell ref="D35:S35"/>
    <mergeCell ref="T35:W35"/>
    <mergeCell ref="D36:S36"/>
    <mergeCell ref="T36:W36"/>
    <mergeCell ref="D31:S31"/>
    <mergeCell ref="T31:W31"/>
    <mergeCell ref="D32:S32"/>
    <mergeCell ref="T32:W32"/>
    <mergeCell ref="D33:S33"/>
    <mergeCell ref="T33:W33"/>
    <mergeCell ref="D30:S30"/>
    <mergeCell ref="T30:W30"/>
    <mergeCell ref="D24:S24"/>
    <mergeCell ref="T24:W24"/>
    <mergeCell ref="D25:S25"/>
    <mergeCell ref="T25:W25"/>
    <mergeCell ref="F26:S26"/>
    <mergeCell ref="T26:W26"/>
    <mergeCell ref="A28:W28"/>
    <mergeCell ref="T27:W27"/>
    <mergeCell ref="D23:S23"/>
    <mergeCell ref="T23:W23"/>
    <mergeCell ref="F27:S27"/>
    <mergeCell ref="D20:S20"/>
    <mergeCell ref="T20:W20"/>
    <mergeCell ref="D21:S21"/>
    <mergeCell ref="T21:W21"/>
    <mergeCell ref="D22:S22"/>
    <mergeCell ref="T22:W22"/>
    <mergeCell ref="E16:S16"/>
    <mergeCell ref="U16:W16"/>
    <mergeCell ref="F17:S17"/>
    <mergeCell ref="T17:W17"/>
    <mergeCell ref="D19:S19"/>
    <mergeCell ref="T19:W19"/>
    <mergeCell ref="D13:S13"/>
    <mergeCell ref="T13:W13"/>
    <mergeCell ref="D14:S14"/>
    <mergeCell ref="T14:W14"/>
    <mergeCell ref="D15:S15"/>
    <mergeCell ref="T15:W15"/>
    <mergeCell ref="D10:S10"/>
    <mergeCell ref="T10:W10"/>
    <mergeCell ref="D11:S11"/>
    <mergeCell ref="T11:W11"/>
    <mergeCell ref="D12:S12"/>
    <mergeCell ref="T12:W12"/>
    <mergeCell ref="B1:O1"/>
    <mergeCell ref="A4:I4"/>
    <mergeCell ref="P1:W1"/>
    <mergeCell ref="A7:W7"/>
    <mergeCell ref="D9:S9"/>
    <mergeCell ref="T9:W9"/>
  </mergeCells>
  <phoneticPr fontId="20"/>
  <conditionalFormatting sqref="A7:Y27 A28 Y28 A29:Y56">
    <cfRule type="cellIs" dxfId="9" priority="2" stopIfTrue="1" operator="equal">
      <formula>"OK"</formula>
    </cfRule>
  </conditionalFormatting>
  <conditionalFormatting sqref="Y4">
    <cfRule type="cellIs" dxfId="8" priority="1" stopIfTrue="1" operator="equal">
      <formula>"OK"</formula>
    </cfRule>
  </conditionalFormatting>
  <dataValidations count="1">
    <dataValidation type="list" allowBlank="1" showInputMessage="1" showErrorMessage="1" sqref="T56:W56" xr:uid="{00000000-0002-0000-0200-000000000000}">
      <formula1>"税込方式,税抜方式"</formula1>
    </dataValidation>
  </dataValidations>
  <pageMargins left="0.62992125984251968" right="0.15748031496062992" top="0.62992125984251968" bottom="0.39370078740157483" header="0.35433070866141736" footer="0.19685039370078741"/>
  <pageSetup paperSize="9" scale="75" orientation="portrait" blackAndWhite="1" cellComments="asDisplayed" horizontalDpi="200" verticalDpi="200" r:id="rId1"/>
  <headerFooter alignWithMargins="0"/>
  <colBreaks count="1" manualBreakCount="1">
    <brk id="25" max="73"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S72"/>
  <sheetViews>
    <sheetView showZeros="0" view="pageBreakPreview" zoomScale="85" zoomScaleNormal="100" zoomScaleSheetLayoutView="85" workbookViewId="0">
      <selection activeCell="AA6" sqref="AA6"/>
    </sheetView>
  </sheetViews>
  <sheetFormatPr defaultColWidth="3.6328125" defaultRowHeight="13"/>
  <cols>
    <col min="1" max="1" width="2.26953125" style="13" customWidth="1"/>
    <col min="2" max="2" width="2.6328125" style="13" customWidth="1"/>
    <col min="3" max="5" width="1.7265625" style="13" customWidth="1"/>
    <col min="6" max="10" width="3.6328125" style="13" customWidth="1"/>
    <col min="11" max="11" width="1.26953125" style="13" customWidth="1"/>
    <col min="12" max="12" width="2.6328125" style="13" customWidth="1"/>
    <col min="13" max="13" width="4.6328125" style="13" customWidth="1"/>
    <col min="14" max="25" width="3.6328125" style="13" customWidth="1"/>
    <col min="26" max="26" width="34.6328125" style="13" customWidth="1"/>
    <col min="27" max="27" width="6.08984375" style="13" customWidth="1"/>
    <col min="28" max="28" width="3.6328125" style="13"/>
    <col min="29" max="31" width="12.6328125" style="13" customWidth="1"/>
    <col min="32" max="45" width="15.6328125" style="13" customWidth="1"/>
    <col min="46" max="16384" width="3.6328125" style="13"/>
  </cols>
  <sheetData>
    <row r="1" spans="1:71" s="25" customFormat="1" ht="20.25" customHeight="1">
      <c r="A1" s="18"/>
      <c r="B1" s="347" t="s">
        <v>34</v>
      </c>
      <c r="C1" s="347"/>
      <c r="D1" s="347"/>
      <c r="E1" s="347"/>
      <c r="F1" s="347"/>
      <c r="G1" s="347"/>
      <c r="H1" s="347"/>
      <c r="I1" s="347"/>
      <c r="J1" s="347"/>
      <c r="K1" s="347"/>
      <c r="L1" s="347"/>
      <c r="M1" s="347"/>
      <c r="N1" s="347"/>
      <c r="O1" s="347"/>
      <c r="P1" s="347"/>
      <c r="Q1" s="349" t="s">
        <v>224</v>
      </c>
      <c r="R1" s="350"/>
      <c r="S1" s="350"/>
      <c r="T1" s="350"/>
      <c r="U1" s="350"/>
      <c r="V1" s="350"/>
      <c r="W1" s="350"/>
      <c r="X1" s="350"/>
      <c r="Y1" s="350"/>
      <c r="Z1" s="108"/>
      <c r="AA1" s="123"/>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row>
    <row r="2" spans="1:71" s="25" customFormat="1" ht="21" customHeight="1">
      <c r="A2" s="19"/>
      <c r="B2" s="53" t="s">
        <v>144</v>
      </c>
      <c r="C2" s="53"/>
      <c r="D2" s="53"/>
      <c r="E2" s="53"/>
      <c r="F2" s="53"/>
      <c r="G2" s="53"/>
      <c r="H2" s="53"/>
      <c r="I2" s="53"/>
      <c r="J2" s="53"/>
      <c r="K2" s="53"/>
      <c r="L2" s="53"/>
      <c r="M2" s="53"/>
      <c r="N2" s="53"/>
      <c r="O2" s="53"/>
      <c r="P2" s="53"/>
      <c r="Q2" s="53"/>
      <c r="R2" s="53"/>
      <c r="S2" s="53"/>
      <c r="T2" s="53"/>
      <c r="U2" s="53"/>
      <c r="V2" s="53"/>
      <c r="W2" s="53"/>
      <c r="X2" s="53"/>
      <c r="Y2" s="53"/>
      <c r="Z2" s="108"/>
      <c r="AA2" s="124"/>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row>
    <row r="3" spans="1:71" ht="45" customHeight="1">
      <c r="B3" s="383" t="s">
        <v>145</v>
      </c>
      <c r="C3" s="359"/>
      <c r="D3" s="359"/>
      <c r="E3" s="359"/>
      <c r="F3" s="359"/>
      <c r="G3" s="359"/>
      <c r="H3" s="359"/>
      <c r="I3" s="359"/>
      <c r="J3" s="359"/>
      <c r="K3" s="359"/>
      <c r="L3" s="359"/>
      <c r="M3" s="359"/>
      <c r="N3" s="359"/>
      <c r="O3" s="359"/>
      <c r="P3" s="359"/>
      <c r="Q3" s="359"/>
      <c r="R3" s="359"/>
      <c r="S3" s="359"/>
      <c r="T3" s="359"/>
      <c r="U3" s="384"/>
      <c r="V3" s="36"/>
      <c r="Z3" s="109"/>
      <c r="AA3" s="109"/>
      <c r="AB3" s="109"/>
      <c r="AC3" s="380"/>
      <c r="AD3" s="110"/>
      <c r="AE3" s="111" t="s">
        <v>225</v>
      </c>
      <c r="AF3" s="110"/>
      <c r="AG3" s="110"/>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row>
    <row r="4" spans="1:71" ht="18.75" customHeight="1">
      <c r="B4" s="358"/>
      <c r="C4" s="358"/>
      <c r="D4" s="358"/>
      <c r="E4" s="358"/>
      <c r="F4" s="358"/>
      <c r="G4" s="358"/>
      <c r="H4" s="358"/>
      <c r="I4" s="358"/>
      <c r="J4" s="358"/>
      <c r="L4" s="106" t="s">
        <v>227</v>
      </c>
      <c r="M4" s="31" t="str">
        <f>'財務に関する報告書（表紙）'!N11</f>
        <v>平成</v>
      </c>
      <c r="N4" s="104">
        <f>'財務に関する報告書（表紙）'!Q11</f>
        <v>31</v>
      </c>
      <c r="O4" s="105" t="s">
        <v>87</v>
      </c>
      <c r="P4" s="104">
        <f>'財務に関する報告書（表紙）'!V11</f>
        <v>4</v>
      </c>
      <c r="Q4" s="105" t="s">
        <v>24</v>
      </c>
      <c r="R4" s="104">
        <f>'財務に関する報告書（表紙）'!AA11</f>
        <v>1</v>
      </c>
      <c r="S4" s="29" t="s">
        <v>89</v>
      </c>
      <c r="T4" s="29"/>
      <c r="U4" s="29"/>
      <c r="Z4" s="109"/>
      <c r="AA4" s="102" t="str">
        <f>IF(AE4=3,"OK","NG")</f>
        <v>OK</v>
      </c>
      <c r="AB4" s="109"/>
      <c r="AC4" s="381"/>
      <c r="AD4" s="110"/>
      <c r="AE4" s="112">
        <f>COUNTIFS(N4,"&gt;0")+COUNTIFS(P4,"&gt;0")+COUNTIFS(R4,"&gt;0")</f>
        <v>3</v>
      </c>
      <c r="AF4" s="110"/>
      <c r="AG4" s="110"/>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row>
    <row r="5" spans="1:71" ht="18.75" customHeight="1">
      <c r="B5" s="358"/>
      <c r="C5" s="358"/>
      <c r="D5" s="358"/>
      <c r="E5" s="358"/>
      <c r="F5" s="358"/>
      <c r="G5" s="358"/>
      <c r="H5" s="358"/>
      <c r="I5" s="358"/>
      <c r="J5" s="358"/>
      <c r="L5" s="106" t="s">
        <v>228</v>
      </c>
      <c r="M5" s="31" t="str">
        <f>'財務に関する報告書（表紙）'!N13</f>
        <v>令和</v>
      </c>
      <c r="N5" s="104">
        <f>'財務に関する報告書（表紙）'!Q13</f>
        <v>2</v>
      </c>
      <c r="O5" s="105" t="s">
        <v>87</v>
      </c>
      <c r="P5" s="104">
        <f>'財務に関する報告書（表紙）'!V13</f>
        <v>3</v>
      </c>
      <c r="Q5" s="105" t="s">
        <v>24</v>
      </c>
      <c r="R5" s="104">
        <f>'財務に関する報告書（表紙）'!AA13</f>
        <v>31</v>
      </c>
      <c r="S5" s="29" t="s">
        <v>89</v>
      </c>
      <c r="T5" s="29"/>
      <c r="U5" s="29"/>
      <c r="V5" s="29"/>
      <c r="W5" s="29"/>
      <c r="X5" s="29"/>
      <c r="Y5" s="29"/>
      <c r="Z5" s="109"/>
      <c r="AA5" s="102" t="str">
        <f>IF(AE5=3,"OK","NG")</f>
        <v>OK</v>
      </c>
      <c r="AB5" s="109"/>
      <c r="AC5" s="109"/>
      <c r="AD5" s="109"/>
      <c r="AE5" s="112">
        <f>COUNTIFS(N5,"&gt;0")+COUNTIFS(P5,"&gt;0")+COUNTIFS(R5,"&gt;0")</f>
        <v>3</v>
      </c>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row>
    <row r="6" spans="1:71" ht="24" customHeight="1">
      <c r="B6" s="57"/>
      <c r="C6" s="58"/>
      <c r="D6" s="58"/>
      <c r="E6" s="58"/>
      <c r="F6" s="58"/>
      <c r="G6" s="58"/>
      <c r="H6" s="58"/>
      <c r="I6" s="58"/>
      <c r="J6" s="58"/>
      <c r="K6" s="58"/>
      <c r="L6" s="58"/>
      <c r="M6" s="58"/>
      <c r="N6" s="58"/>
      <c r="O6" s="58"/>
      <c r="P6" s="107"/>
      <c r="Q6" s="55" t="s">
        <v>93</v>
      </c>
      <c r="R6" s="55"/>
      <c r="S6" s="55"/>
      <c r="T6" s="55"/>
      <c r="U6" s="55"/>
      <c r="V6" s="55"/>
      <c r="W6" s="55"/>
      <c r="X6" s="55"/>
      <c r="Y6" s="55"/>
      <c r="Z6" s="109"/>
      <c r="AA6" s="125"/>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row>
    <row r="7" spans="1:71" ht="24" customHeight="1">
      <c r="B7" s="29"/>
      <c r="C7" s="59"/>
      <c r="D7" s="59"/>
      <c r="E7" s="59"/>
      <c r="F7" s="59"/>
      <c r="G7" s="59"/>
      <c r="H7" s="59"/>
      <c r="I7" s="59"/>
      <c r="J7" s="59"/>
      <c r="K7" s="59"/>
      <c r="L7" s="59"/>
      <c r="M7" s="59"/>
      <c r="N7" s="59"/>
      <c r="O7" s="59"/>
      <c r="P7" s="60"/>
      <c r="Q7" s="382" t="str">
        <f>'貸借対照表（個人）'!P6</f>
        <v>○○測量</v>
      </c>
      <c r="R7" s="369"/>
      <c r="S7" s="369"/>
      <c r="T7" s="369"/>
      <c r="U7" s="369"/>
      <c r="V7" s="369"/>
      <c r="W7" s="369"/>
      <c r="X7" s="369"/>
      <c r="Y7" s="369"/>
      <c r="Z7" s="109"/>
      <c r="AA7" s="126"/>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row>
    <row r="8" spans="1:71" s="37" customFormat="1" ht="25" customHeight="1">
      <c r="B8" s="27" t="s">
        <v>35</v>
      </c>
      <c r="C8" s="27"/>
      <c r="D8" s="27"/>
      <c r="E8" s="27"/>
      <c r="F8" s="27"/>
      <c r="G8" s="27"/>
      <c r="H8" s="27"/>
      <c r="I8" s="27"/>
      <c r="J8" s="27"/>
      <c r="K8" s="27"/>
      <c r="L8" s="27"/>
      <c r="M8" s="27"/>
      <c r="N8" s="27"/>
      <c r="O8" s="27"/>
      <c r="P8" s="27"/>
      <c r="Q8" s="27"/>
      <c r="R8" s="27"/>
      <c r="S8" s="27"/>
      <c r="T8" s="27"/>
      <c r="U8" s="27"/>
      <c r="V8" s="27"/>
      <c r="W8" s="27"/>
      <c r="X8" s="27"/>
      <c r="Y8" s="56" t="s">
        <v>21</v>
      </c>
      <c r="Z8" s="113"/>
      <c r="AA8" s="127"/>
      <c r="AB8" s="113"/>
      <c r="AC8" s="113" t="s">
        <v>252</v>
      </c>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row>
    <row r="9" spans="1:71" s="37" customFormat="1" ht="25" customHeight="1">
      <c r="B9" s="14"/>
      <c r="C9" s="14"/>
      <c r="D9" s="352" t="s">
        <v>146</v>
      </c>
      <c r="E9" s="352"/>
      <c r="F9" s="352"/>
      <c r="G9" s="352"/>
      <c r="H9" s="352"/>
      <c r="I9" s="352"/>
      <c r="J9" s="352"/>
      <c r="K9" s="352"/>
      <c r="L9" s="352"/>
      <c r="M9" s="352"/>
      <c r="N9" s="352"/>
      <c r="O9" s="352"/>
      <c r="P9" s="352"/>
      <c r="Q9" s="353">
        <v>8762</v>
      </c>
      <c r="R9" s="353"/>
      <c r="S9" s="353"/>
      <c r="T9" s="353"/>
      <c r="U9" s="28"/>
      <c r="V9" s="28"/>
      <c r="W9" s="28"/>
      <c r="X9" s="28"/>
      <c r="Y9" s="28"/>
      <c r="Z9" s="113"/>
      <c r="AA9" s="128"/>
      <c r="AB9" s="113"/>
      <c r="AC9" s="114" t="s">
        <v>177</v>
      </c>
      <c r="AD9" s="115" t="s">
        <v>175</v>
      </c>
      <c r="AE9" s="114" t="s">
        <v>167</v>
      </c>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row>
    <row r="10" spans="1:71" s="37" customFormat="1" ht="25" customHeight="1">
      <c r="B10" s="14"/>
      <c r="C10" s="14"/>
      <c r="D10" s="352" t="s">
        <v>58</v>
      </c>
      <c r="E10" s="352"/>
      <c r="F10" s="352"/>
      <c r="G10" s="352"/>
      <c r="H10" s="352"/>
      <c r="I10" s="352"/>
      <c r="J10" s="352"/>
      <c r="K10" s="352"/>
      <c r="L10" s="352"/>
      <c r="M10" s="352"/>
      <c r="N10" s="352"/>
      <c r="O10" s="352"/>
      <c r="P10" s="352"/>
      <c r="Q10" s="355">
        <v>847</v>
      </c>
      <c r="R10" s="355"/>
      <c r="S10" s="355"/>
      <c r="T10" s="355"/>
      <c r="U10" s="38"/>
      <c r="V10" s="353">
        <v>9609</v>
      </c>
      <c r="W10" s="353"/>
      <c r="X10" s="353"/>
      <c r="Y10" s="353"/>
      <c r="Z10" s="113"/>
      <c r="AA10" s="129" t="str">
        <f>IF(AND(-AE10&lt;=(AC10-V10),(AC10-V10)&lt;=AE10,V10&lt;&gt;""),"OK","NG")</f>
        <v>OK</v>
      </c>
      <c r="AB10" s="113"/>
      <c r="AC10" s="116">
        <f>SUM(Q9:T10)</f>
        <v>9609</v>
      </c>
      <c r="AD10" s="116">
        <f>V10-AC10</f>
        <v>0</v>
      </c>
      <c r="AE10" s="117">
        <f>COUNTA(Q9:T10)-COUNTIF(Q9:T10,"=0")</f>
        <v>2</v>
      </c>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row>
    <row r="11" spans="1:71" s="37" customFormat="1" ht="25" customHeight="1">
      <c r="B11" s="27" t="s">
        <v>36</v>
      </c>
      <c r="C11" s="27"/>
      <c r="D11" s="27"/>
      <c r="E11" s="27"/>
      <c r="F11" s="27"/>
      <c r="G11" s="27"/>
      <c r="H11" s="27"/>
      <c r="I11" s="27"/>
      <c r="J11" s="27"/>
      <c r="K11" s="27"/>
      <c r="L11" s="27"/>
      <c r="M11" s="27"/>
      <c r="N11" s="27"/>
      <c r="O11" s="27"/>
      <c r="P11" s="27"/>
      <c r="Q11" s="27"/>
      <c r="R11" s="27"/>
      <c r="S11" s="27"/>
      <c r="T11" s="27"/>
      <c r="U11" s="27"/>
      <c r="V11" s="27"/>
      <c r="W11" s="27"/>
      <c r="X11" s="27"/>
      <c r="Y11" s="27"/>
      <c r="Z11" s="113"/>
      <c r="AA11" s="130"/>
      <c r="AB11" s="113"/>
      <c r="AC11" s="118"/>
      <c r="AD11" s="118"/>
      <c r="AE11" s="118"/>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row>
    <row r="12" spans="1:71" s="37" customFormat="1" ht="25" customHeight="1">
      <c r="B12" s="14"/>
      <c r="C12" s="14"/>
      <c r="D12" s="27" t="s">
        <v>59</v>
      </c>
      <c r="E12" s="27"/>
      <c r="F12" s="27"/>
      <c r="G12" s="27"/>
      <c r="H12" s="27"/>
      <c r="I12" s="27"/>
      <c r="J12" s="27"/>
      <c r="K12" s="27"/>
      <c r="L12" s="27"/>
      <c r="M12" s="27"/>
      <c r="N12" s="27"/>
      <c r="O12" s="27"/>
      <c r="P12" s="27"/>
      <c r="Q12" s="27"/>
      <c r="R12" s="27"/>
      <c r="S12" s="27"/>
      <c r="T12" s="27"/>
      <c r="U12" s="27"/>
      <c r="V12" s="27"/>
      <c r="W12" s="27"/>
      <c r="X12" s="27"/>
      <c r="Y12" s="27"/>
      <c r="Z12" s="113"/>
      <c r="AA12" s="130"/>
      <c r="AB12" s="113"/>
      <c r="AC12" s="118"/>
      <c r="AD12" s="118"/>
      <c r="AE12" s="118"/>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row>
    <row r="13" spans="1:71" s="37" customFormat="1" ht="25" customHeight="1">
      <c r="B13" s="14"/>
      <c r="C13" s="14"/>
      <c r="D13" s="14"/>
      <c r="E13" s="352" t="s">
        <v>147</v>
      </c>
      <c r="F13" s="352"/>
      <c r="G13" s="352"/>
      <c r="H13" s="352"/>
      <c r="I13" s="352"/>
      <c r="J13" s="352"/>
      <c r="K13" s="352"/>
      <c r="L13" s="353">
        <v>5298</v>
      </c>
      <c r="M13" s="353"/>
      <c r="N13" s="353"/>
      <c r="O13" s="353"/>
      <c r="P13" s="28"/>
      <c r="Q13" s="28"/>
      <c r="R13" s="28"/>
      <c r="S13" s="28"/>
      <c r="T13" s="28"/>
      <c r="U13" s="28"/>
      <c r="V13" s="28"/>
      <c r="W13" s="28"/>
      <c r="X13" s="28"/>
      <c r="Y13" s="28"/>
      <c r="Z13" s="113"/>
      <c r="AA13" s="131"/>
      <c r="AB13" s="113"/>
      <c r="AC13" s="118"/>
      <c r="AD13" s="118"/>
      <c r="AE13" s="118"/>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row>
    <row r="14" spans="1:71" s="37" customFormat="1" ht="25" customHeight="1">
      <c r="B14" s="14"/>
      <c r="C14" s="14"/>
      <c r="D14" s="14"/>
      <c r="E14" s="352" t="s">
        <v>148</v>
      </c>
      <c r="F14" s="352"/>
      <c r="G14" s="352"/>
      <c r="H14" s="352"/>
      <c r="I14" s="352"/>
      <c r="J14" s="352"/>
      <c r="K14" s="352"/>
      <c r="L14" s="354">
        <v>0</v>
      </c>
      <c r="M14" s="354"/>
      <c r="N14" s="354"/>
      <c r="O14" s="354"/>
      <c r="P14" s="28"/>
      <c r="Q14" s="28"/>
      <c r="R14" s="28"/>
      <c r="S14" s="28"/>
      <c r="T14" s="28"/>
      <c r="U14" s="28"/>
      <c r="V14" s="28"/>
      <c r="W14" s="28"/>
      <c r="X14" s="28"/>
      <c r="Y14" s="28"/>
      <c r="Z14" s="113"/>
      <c r="AA14" s="131"/>
      <c r="AB14" s="113"/>
      <c r="AC14" s="115" t="s">
        <v>178</v>
      </c>
      <c r="AD14" s="115" t="s">
        <v>179</v>
      </c>
      <c r="AE14" s="114" t="s">
        <v>167</v>
      </c>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row>
    <row r="15" spans="1:71" s="37" customFormat="1" ht="25" customHeight="1">
      <c r="B15" s="14"/>
      <c r="C15" s="14"/>
      <c r="D15" s="14"/>
      <c r="E15" s="352" t="s">
        <v>149</v>
      </c>
      <c r="F15" s="352"/>
      <c r="G15" s="352"/>
      <c r="H15" s="352"/>
      <c r="I15" s="352"/>
      <c r="J15" s="352"/>
      <c r="K15" s="352"/>
      <c r="L15" s="353">
        <v>509</v>
      </c>
      <c r="M15" s="353"/>
      <c r="N15" s="353"/>
      <c r="O15" s="353"/>
      <c r="P15" s="28"/>
      <c r="Q15" s="28"/>
      <c r="R15" s="28"/>
      <c r="S15" s="28"/>
      <c r="T15" s="28"/>
      <c r="U15" s="28"/>
      <c r="V15" s="28"/>
      <c r="W15" s="28"/>
      <c r="X15" s="28"/>
      <c r="Y15" s="28"/>
      <c r="Z15" s="113"/>
      <c r="AA15" s="131"/>
      <c r="AB15" s="113"/>
      <c r="AC15" s="116">
        <f>SUM(L13:O16)</f>
        <v>6069</v>
      </c>
      <c r="AD15" s="116">
        <f>Q16-AC15</f>
        <v>0</v>
      </c>
      <c r="AE15" s="117">
        <f>COUNTA(L13:O16)-COUNTIF(L13:O16,"=0")</f>
        <v>3</v>
      </c>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row>
    <row r="16" spans="1:71" s="37" customFormat="1" ht="25" customHeight="1">
      <c r="B16" s="14"/>
      <c r="C16" s="14"/>
      <c r="D16" s="14"/>
      <c r="E16" s="352" t="s">
        <v>150</v>
      </c>
      <c r="F16" s="352"/>
      <c r="G16" s="352"/>
      <c r="H16" s="352"/>
      <c r="I16" s="352"/>
      <c r="J16" s="352"/>
      <c r="K16" s="352"/>
      <c r="L16" s="355">
        <v>262</v>
      </c>
      <c r="M16" s="355"/>
      <c r="N16" s="355"/>
      <c r="O16" s="355"/>
      <c r="P16" s="38"/>
      <c r="Q16" s="353">
        <v>6069</v>
      </c>
      <c r="R16" s="353"/>
      <c r="S16" s="353"/>
      <c r="T16" s="353"/>
      <c r="U16" s="30"/>
      <c r="V16" s="30"/>
      <c r="W16" s="30"/>
      <c r="X16" s="30"/>
      <c r="Y16" s="30"/>
      <c r="Z16" s="113"/>
      <c r="AA16" s="129" t="str">
        <f>IF(AND(-AE15&lt;=(AC15-Q16),(AC15-Q16)&lt;=AE15,Q16&lt;&gt;""),"OK","NG")</f>
        <v>OK</v>
      </c>
      <c r="AB16" s="113"/>
      <c r="AC16" s="118"/>
      <c r="AD16" s="118"/>
      <c r="AE16" s="118"/>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row>
    <row r="17" spans="2:71" s="37" customFormat="1" ht="25" customHeight="1">
      <c r="B17" s="14"/>
      <c r="C17" s="14"/>
      <c r="D17" s="352" t="s">
        <v>180</v>
      </c>
      <c r="E17" s="352"/>
      <c r="F17" s="352"/>
      <c r="G17" s="352"/>
      <c r="H17" s="352"/>
      <c r="I17" s="352"/>
      <c r="J17" s="352"/>
      <c r="K17" s="352"/>
      <c r="L17" s="352"/>
      <c r="M17" s="352"/>
      <c r="N17" s="352"/>
      <c r="O17" s="352"/>
      <c r="P17" s="352"/>
      <c r="Q17" s="355">
        <v>249</v>
      </c>
      <c r="R17" s="355"/>
      <c r="S17" s="355"/>
      <c r="T17" s="355"/>
      <c r="U17" s="38"/>
      <c r="V17" s="385">
        <v>6318</v>
      </c>
      <c r="W17" s="385"/>
      <c r="X17" s="385"/>
      <c r="Y17" s="385"/>
      <c r="Z17" s="113"/>
      <c r="AA17" s="129" t="str">
        <f>IF(AND(-AE18&lt;=(AC18-V17),(AC18-V17)&lt;=AE18,V17&lt;&gt;""),"OK","NG")</f>
        <v>OK</v>
      </c>
      <c r="AB17" s="113"/>
      <c r="AC17" s="115" t="s">
        <v>181</v>
      </c>
      <c r="AD17" s="115" t="s">
        <v>182</v>
      </c>
      <c r="AE17" s="114" t="s">
        <v>167</v>
      </c>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row>
    <row r="18" spans="2:71" s="37" customFormat="1" ht="25" customHeight="1">
      <c r="B18" s="14"/>
      <c r="C18" s="14"/>
      <c r="D18" s="14"/>
      <c r="E18" s="27" t="s">
        <v>151</v>
      </c>
      <c r="F18" s="27"/>
      <c r="G18" s="27"/>
      <c r="H18" s="27"/>
      <c r="I18" s="27"/>
      <c r="J18" s="27"/>
      <c r="K18" s="27"/>
      <c r="L18" s="27"/>
      <c r="M18" s="27"/>
      <c r="N18" s="27"/>
      <c r="O18" s="27"/>
      <c r="P18" s="27"/>
      <c r="Q18" s="27"/>
      <c r="R18" s="27"/>
      <c r="S18" s="27"/>
      <c r="T18" s="27"/>
      <c r="U18" s="27"/>
      <c r="V18" s="27"/>
      <c r="W18" s="27"/>
      <c r="X18" s="27"/>
      <c r="Y18" s="27"/>
      <c r="Z18" s="113"/>
      <c r="AA18" s="130"/>
      <c r="AB18" s="113"/>
      <c r="AC18" s="116">
        <f>SUM(Q16:T17)</f>
        <v>6318</v>
      </c>
      <c r="AD18" s="116">
        <f>V17-AC18</f>
        <v>0</v>
      </c>
      <c r="AE18" s="117">
        <f>COUNTA(Q16:T17)-COUNTIF(Q16:T17,"=0")</f>
        <v>2</v>
      </c>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row>
    <row r="19" spans="2:71" s="37" customFormat="1" ht="25" customHeight="1">
      <c r="B19" s="14"/>
      <c r="C19" s="14"/>
      <c r="D19" s="14"/>
      <c r="E19" s="14"/>
      <c r="F19" s="352" t="s">
        <v>60</v>
      </c>
      <c r="G19" s="352"/>
      <c r="H19" s="352"/>
      <c r="I19" s="352"/>
      <c r="J19" s="352"/>
      <c r="K19" s="352"/>
      <c r="L19" s="352"/>
      <c r="M19" s="352"/>
      <c r="N19" s="352"/>
      <c r="O19" s="352"/>
      <c r="P19" s="352"/>
      <c r="Q19" s="353">
        <v>2693</v>
      </c>
      <c r="R19" s="353"/>
      <c r="S19" s="353"/>
      <c r="T19" s="353"/>
      <c r="U19" s="30"/>
      <c r="V19" s="30"/>
      <c r="W19" s="30"/>
      <c r="X19" s="30"/>
      <c r="Y19" s="30"/>
      <c r="Z19" s="113"/>
      <c r="AA19" s="132"/>
      <c r="AB19" s="113"/>
      <c r="AC19" s="118"/>
      <c r="AD19" s="118"/>
      <c r="AE19" s="118"/>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row>
    <row r="20" spans="2:71" s="37" customFormat="1" ht="25" customHeight="1">
      <c r="B20" s="14"/>
      <c r="C20" s="14"/>
      <c r="D20" s="14"/>
      <c r="E20" s="14"/>
      <c r="F20" s="352" t="s">
        <v>61</v>
      </c>
      <c r="G20" s="352"/>
      <c r="H20" s="352"/>
      <c r="I20" s="352"/>
      <c r="J20" s="352"/>
      <c r="K20" s="352"/>
      <c r="L20" s="352"/>
      <c r="M20" s="352"/>
      <c r="N20" s="352"/>
      <c r="O20" s="352"/>
      <c r="P20" s="352"/>
      <c r="Q20" s="355">
        <v>598</v>
      </c>
      <c r="R20" s="355"/>
      <c r="S20" s="355"/>
      <c r="T20" s="355"/>
      <c r="U20" s="38"/>
      <c r="V20" s="353">
        <v>3291</v>
      </c>
      <c r="W20" s="353"/>
      <c r="X20" s="353"/>
      <c r="Y20" s="353"/>
      <c r="Z20" s="113"/>
      <c r="AA20" s="129" t="str">
        <f>IF(AND(-AE21&lt;=(AC21-V20),(AC21-V20)&lt;=AE21,V20&lt;&gt;""),"OK","NG")</f>
        <v>OK</v>
      </c>
      <c r="AB20" s="113"/>
      <c r="AC20" s="119" t="s">
        <v>183</v>
      </c>
      <c r="AD20" s="119" t="s">
        <v>184</v>
      </c>
      <c r="AE20" s="114" t="s">
        <v>167</v>
      </c>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row>
    <row r="21" spans="2:71" s="37" customFormat="1" ht="25" customHeight="1">
      <c r="B21" s="27" t="s">
        <v>37</v>
      </c>
      <c r="C21" s="27"/>
      <c r="D21" s="27"/>
      <c r="E21" s="27"/>
      <c r="F21" s="27"/>
      <c r="G21" s="27"/>
      <c r="H21" s="27"/>
      <c r="I21" s="27"/>
      <c r="J21" s="27"/>
      <c r="K21" s="27"/>
      <c r="L21" s="27"/>
      <c r="M21" s="27"/>
      <c r="N21" s="27"/>
      <c r="O21" s="27"/>
      <c r="P21" s="27"/>
      <c r="Q21" s="27"/>
      <c r="R21" s="27"/>
      <c r="S21" s="27"/>
      <c r="T21" s="27"/>
      <c r="U21" s="27"/>
      <c r="V21" s="27"/>
      <c r="W21" s="27"/>
      <c r="X21" s="27"/>
      <c r="Y21" s="27"/>
      <c r="Z21" s="113"/>
      <c r="AA21" s="130"/>
      <c r="AB21" s="113"/>
      <c r="AC21" s="116">
        <f>SUM(Q19:T20)</f>
        <v>3291</v>
      </c>
      <c r="AD21" s="116">
        <f>V20-AC21</f>
        <v>0</v>
      </c>
      <c r="AE21" s="117">
        <f>COUNTA(Q19:T20)-COUNTIF(Q19:T20,"=0")</f>
        <v>2</v>
      </c>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row>
    <row r="22" spans="2:71" s="37" customFormat="1" ht="25" customHeight="1">
      <c r="B22" s="14"/>
      <c r="C22" s="14"/>
      <c r="D22" s="386" t="s">
        <v>253</v>
      </c>
      <c r="E22" s="352"/>
      <c r="F22" s="352"/>
      <c r="G22" s="352"/>
      <c r="H22" s="352"/>
      <c r="I22" s="352"/>
      <c r="J22" s="352"/>
      <c r="K22" s="352"/>
      <c r="L22" s="352"/>
      <c r="M22" s="352"/>
      <c r="N22" s="352"/>
      <c r="O22" s="352"/>
      <c r="P22" s="352"/>
      <c r="Q22" s="353"/>
      <c r="R22" s="353"/>
      <c r="S22" s="353"/>
      <c r="T22" s="353"/>
      <c r="U22" s="30"/>
      <c r="V22" s="30"/>
      <c r="W22" s="30"/>
      <c r="X22" s="30"/>
      <c r="Y22" s="30"/>
      <c r="Z22" s="113"/>
      <c r="AA22" s="133"/>
      <c r="AB22" s="113"/>
      <c r="AC22" s="118"/>
      <c r="AD22" s="118"/>
      <c r="AE22" s="118"/>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row>
    <row r="23" spans="2:71" s="37" customFormat="1" ht="25" customHeight="1">
      <c r="B23" s="14"/>
      <c r="C23" s="14"/>
      <c r="D23" s="352" t="s">
        <v>62</v>
      </c>
      <c r="E23" s="352"/>
      <c r="F23" s="352"/>
      <c r="G23" s="352"/>
      <c r="H23" s="352"/>
      <c r="I23" s="352"/>
      <c r="J23" s="352"/>
      <c r="K23" s="352"/>
      <c r="L23" s="352"/>
      <c r="M23" s="352"/>
      <c r="N23" s="352"/>
      <c r="O23" s="352"/>
      <c r="P23" s="352"/>
      <c r="Q23" s="353"/>
      <c r="R23" s="353"/>
      <c r="S23" s="353"/>
      <c r="T23" s="353"/>
      <c r="U23" s="30"/>
      <c r="V23" s="30"/>
      <c r="W23" s="30"/>
      <c r="X23" s="30"/>
      <c r="Y23" s="30"/>
      <c r="Z23" s="113"/>
      <c r="AA23" s="132"/>
      <c r="AB23" s="113"/>
      <c r="AC23" s="118"/>
      <c r="AD23" s="118"/>
      <c r="AE23" s="118"/>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row>
    <row r="24" spans="2:71" s="37" customFormat="1" ht="25" customHeight="1">
      <c r="B24" s="14"/>
      <c r="C24" s="14"/>
      <c r="D24" s="387" t="s">
        <v>194</v>
      </c>
      <c r="E24" s="352"/>
      <c r="F24" s="352"/>
      <c r="G24" s="352"/>
      <c r="H24" s="352"/>
      <c r="I24" s="352"/>
      <c r="J24" s="352"/>
      <c r="K24" s="352"/>
      <c r="L24" s="352"/>
      <c r="M24" s="352"/>
      <c r="N24" s="352"/>
      <c r="O24" s="352"/>
      <c r="P24" s="352"/>
      <c r="Q24" s="353"/>
      <c r="R24" s="353"/>
      <c r="S24" s="353"/>
      <c r="T24" s="353"/>
      <c r="U24" s="30"/>
      <c r="V24" s="30"/>
      <c r="W24" s="30"/>
      <c r="X24" s="30"/>
      <c r="Y24" s="30"/>
      <c r="Z24" s="113"/>
      <c r="AA24" s="132"/>
      <c r="AB24" s="113"/>
      <c r="AC24" s="118"/>
      <c r="AD24" s="118"/>
      <c r="AE24" s="118"/>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row>
    <row r="25" spans="2:71" s="37" customFormat="1" ht="25" customHeight="1">
      <c r="B25" s="14"/>
      <c r="C25" s="14"/>
      <c r="D25" s="352" t="s">
        <v>63</v>
      </c>
      <c r="E25" s="352"/>
      <c r="F25" s="352"/>
      <c r="G25" s="352"/>
      <c r="H25" s="352"/>
      <c r="I25" s="352"/>
      <c r="J25" s="352"/>
      <c r="K25" s="352"/>
      <c r="L25" s="352"/>
      <c r="M25" s="352"/>
      <c r="N25" s="352"/>
      <c r="O25" s="352"/>
      <c r="P25" s="352"/>
      <c r="Q25" s="353"/>
      <c r="R25" s="353"/>
      <c r="S25" s="353"/>
      <c r="T25" s="353"/>
      <c r="U25" s="30"/>
      <c r="V25" s="30"/>
      <c r="W25" s="30"/>
      <c r="X25" s="30"/>
      <c r="Y25" s="30"/>
      <c r="Z25" s="113"/>
      <c r="AA25" s="132"/>
      <c r="AB25" s="113"/>
      <c r="AC25" s="118"/>
      <c r="AD25" s="118"/>
      <c r="AE25" s="118"/>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row>
    <row r="26" spans="2:71" s="37" customFormat="1" ht="25" customHeight="1">
      <c r="B26" s="14"/>
      <c r="C26" s="14"/>
      <c r="D26" s="352" t="s">
        <v>64</v>
      </c>
      <c r="E26" s="352"/>
      <c r="F26" s="352"/>
      <c r="G26" s="352"/>
      <c r="H26" s="352"/>
      <c r="I26" s="352"/>
      <c r="J26" s="352"/>
      <c r="K26" s="352"/>
      <c r="L26" s="352"/>
      <c r="M26" s="352"/>
      <c r="N26" s="352"/>
      <c r="O26" s="352"/>
      <c r="P26" s="352"/>
      <c r="Q26" s="353"/>
      <c r="R26" s="353"/>
      <c r="S26" s="353"/>
      <c r="T26" s="353"/>
      <c r="U26" s="30"/>
      <c r="V26" s="30"/>
      <c r="W26" s="30"/>
      <c r="X26" s="30"/>
      <c r="Y26" s="30"/>
      <c r="Z26" s="113"/>
      <c r="AA26" s="132"/>
      <c r="AB26" s="113"/>
      <c r="AC26" s="118"/>
      <c r="AD26" s="118"/>
      <c r="AE26" s="118"/>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row>
    <row r="27" spans="2:71" s="37" customFormat="1" ht="25" customHeight="1">
      <c r="B27" s="14"/>
      <c r="C27" s="14"/>
      <c r="D27" s="352" t="s">
        <v>65</v>
      </c>
      <c r="E27" s="352"/>
      <c r="F27" s="352"/>
      <c r="G27" s="352"/>
      <c r="H27" s="352"/>
      <c r="I27" s="352"/>
      <c r="J27" s="352"/>
      <c r="K27" s="352"/>
      <c r="L27" s="352"/>
      <c r="M27" s="352"/>
      <c r="N27" s="352"/>
      <c r="O27" s="352"/>
      <c r="P27" s="352"/>
      <c r="Q27" s="353"/>
      <c r="R27" s="353"/>
      <c r="S27" s="353"/>
      <c r="T27" s="353"/>
      <c r="U27" s="30"/>
      <c r="V27" s="30"/>
      <c r="W27" s="30"/>
      <c r="X27" s="30"/>
      <c r="Y27" s="30"/>
      <c r="Z27" s="113"/>
      <c r="AA27" s="132"/>
      <c r="AB27" s="113"/>
      <c r="AC27" s="118"/>
      <c r="AD27" s="118"/>
      <c r="AE27" s="118"/>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row>
    <row r="28" spans="2:71" s="37" customFormat="1" ht="25" customHeight="1">
      <c r="B28" s="14"/>
      <c r="C28" s="14"/>
      <c r="D28" s="352" t="s">
        <v>66</v>
      </c>
      <c r="E28" s="352"/>
      <c r="F28" s="352"/>
      <c r="G28" s="352"/>
      <c r="H28" s="352"/>
      <c r="I28" s="352"/>
      <c r="J28" s="352"/>
      <c r="K28" s="352"/>
      <c r="L28" s="352"/>
      <c r="M28" s="352"/>
      <c r="N28" s="352"/>
      <c r="O28" s="352"/>
      <c r="P28" s="352"/>
      <c r="Q28" s="353">
        <v>30</v>
      </c>
      <c r="R28" s="353"/>
      <c r="S28" s="353"/>
      <c r="T28" s="353"/>
      <c r="U28" s="30"/>
      <c r="V28" s="30"/>
      <c r="W28" s="30"/>
      <c r="X28" s="30"/>
      <c r="Y28" s="30"/>
      <c r="Z28" s="113"/>
      <c r="AA28" s="132"/>
      <c r="AB28" s="113"/>
      <c r="AC28" s="118"/>
      <c r="AD28" s="118"/>
      <c r="AE28" s="118"/>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row>
    <row r="29" spans="2:71" s="37" customFormat="1" ht="25" customHeight="1">
      <c r="B29" s="14"/>
      <c r="C29" s="14"/>
      <c r="D29" s="352" t="s">
        <v>67</v>
      </c>
      <c r="E29" s="352"/>
      <c r="F29" s="352"/>
      <c r="G29" s="352"/>
      <c r="H29" s="352"/>
      <c r="I29" s="352"/>
      <c r="J29" s="352"/>
      <c r="K29" s="352"/>
      <c r="L29" s="352"/>
      <c r="M29" s="352"/>
      <c r="N29" s="352"/>
      <c r="O29" s="352"/>
      <c r="P29" s="352"/>
      <c r="Q29" s="354">
        <v>500</v>
      </c>
      <c r="R29" s="354"/>
      <c r="S29" s="354"/>
      <c r="T29" s="354"/>
      <c r="U29" s="30"/>
      <c r="V29" s="30"/>
      <c r="W29" s="30"/>
      <c r="X29" s="30"/>
      <c r="Y29" s="30"/>
      <c r="Z29" s="113"/>
      <c r="AA29" s="132"/>
      <c r="AB29" s="113"/>
      <c r="AC29" s="118"/>
      <c r="AD29" s="118"/>
      <c r="AE29" s="118"/>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row>
    <row r="30" spans="2:71" s="37" customFormat="1" ht="25" customHeight="1">
      <c r="B30" s="14"/>
      <c r="C30" s="14"/>
      <c r="D30" s="352" t="s">
        <v>68</v>
      </c>
      <c r="E30" s="352"/>
      <c r="F30" s="352"/>
      <c r="G30" s="352"/>
      <c r="H30" s="352"/>
      <c r="I30" s="352"/>
      <c r="J30" s="352"/>
      <c r="K30" s="352"/>
      <c r="L30" s="352"/>
      <c r="M30" s="352"/>
      <c r="N30" s="352"/>
      <c r="O30" s="352"/>
      <c r="P30" s="352"/>
      <c r="Q30" s="353">
        <v>12</v>
      </c>
      <c r="R30" s="353"/>
      <c r="S30" s="353"/>
      <c r="T30" s="353"/>
      <c r="U30" s="30"/>
      <c r="V30" s="30"/>
      <c r="W30" s="30"/>
      <c r="X30" s="30"/>
      <c r="Y30" s="30"/>
      <c r="Z30" s="113"/>
      <c r="AA30" s="132"/>
      <c r="AB30" s="113"/>
      <c r="AC30" s="118"/>
      <c r="AD30" s="118"/>
      <c r="AE30" s="118"/>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row>
    <row r="31" spans="2:71" s="37" customFormat="1" ht="25" customHeight="1">
      <c r="B31" s="14"/>
      <c r="C31" s="14"/>
      <c r="D31" s="352" t="s">
        <v>69</v>
      </c>
      <c r="E31" s="352"/>
      <c r="F31" s="352"/>
      <c r="G31" s="352"/>
      <c r="H31" s="352"/>
      <c r="I31" s="352"/>
      <c r="J31" s="352"/>
      <c r="K31" s="352"/>
      <c r="L31" s="352"/>
      <c r="M31" s="352"/>
      <c r="N31" s="352"/>
      <c r="O31" s="352"/>
      <c r="P31" s="352"/>
      <c r="Q31" s="353">
        <v>198</v>
      </c>
      <c r="R31" s="353"/>
      <c r="S31" s="353"/>
      <c r="T31" s="353"/>
      <c r="U31" s="30"/>
      <c r="V31" s="30"/>
      <c r="W31" s="30"/>
      <c r="X31" s="30"/>
      <c r="Y31" s="30"/>
      <c r="Z31" s="113"/>
      <c r="AA31" s="132"/>
      <c r="AB31" s="113"/>
      <c r="AC31" s="118"/>
      <c r="AD31" s="118"/>
      <c r="AE31" s="118"/>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row>
    <row r="32" spans="2:71" s="37" customFormat="1" ht="25" customHeight="1">
      <c r="B32" s="14"/>
      <c r="C32" s="14"/>
      <c r="D32" s="352" t="s">
        <v>70</v>
      </c>
      <c r="E32" s="352"/>
      <c r="F32" s="352"/>
      <c r="G32" s="352"/>
      <c r="H32" s="352"/>
      <c r="I32" s="352"/>
      <c r="J32" s="352"/>
      <c r="K32" s="352"/>
      <c r="L32" s="352"/>
      <c r="M32" s="352"/>
      <c r="N32" s="352"/>
      <c r="O32" s="352"/>
      <c r="P32" s="352"/>
      <c r="Q32" s="353"/>
      <c r="R32" s="353"/>
      <c r="S32" s="353"/>
      <c r="T32" s="353"/>
      <c r="U32" s="30"/>
      <c r="V32" s="30"/>
      <c r="W32" s="30"/>
      <c r="X32" s="30"/>
      <c r="Y32" s="30"/>
      <c r="Z32" s="113"/>
      <c r="AA32" s="132"/>
      <c r="AB32" s="113"/>
      <c r="AC32" s="118"/>
      <c r="AD32" s="118"/>
      <c r="AE32" s="118"/>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row>
    <row r="33" spans="2:71" s="37" customFormat="1" ht="25" customHeight="1">
      <c r="B33" s="14"/>
      <c r="C33" s="14"/>
      <c r="D33" s="352" t="s">
        <v>71</v>
      </c>
      <c r="E33" s="352"/>
      <c r="F33" s="352"/>
      <c r="G33" s="352"/>
      <c r="H33" s="352"/>
      <c r="I33" s="352"/>
      <c r="J33" s="352"/>
      <c r="K33" s="352"/>
      <c r="L33" s="352"/>
      <c r="M33" s="352"/>
      <c r="N33" s="352"/>
      <c r="O33" s="352"/>
      <c r="P33" s="352"/>
      <c r="Q33" s="353"/>
      <c r="R33" s="353"/>
      <c r="S33" s="353"/>
      <c r="T33" s="353"/>
      <c r="U33" s="30"/>
      <c r="V33" s="30"/>
      <c r="W33" s="30"/>
      <c r="X33" s="30"/>
      <c r="Y33" s="30"/>
      <c r="Z33" s="113"/>
      <c r="AA33" s="132"/>
      <c r="AB33" s="113"/>
      <c r="AC33" s="118"/>
      <c r="AD33" s="118"/>
      <c r="AE33" s="118"/>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row>
    <row r="34" spans="2:71" s="37" customFormat="1" ht="25" customHeight="1">
      <c r="B34" s="14"/>
      <c r="C34" s="14"/>
      <c r="D34" s="352" t="s">
        <v>72</v>
      </c>
      <c r="E34" s="352"/>
      <c r="F34" s="352"/>
      <c r="G34" s="352"/>
      <c r="H34" s="352"/>
      <c r="I34" s="352"/>
      <c r="J34" s="352"/>
      <c r="K34" s="352"/>
      <c r="L34" s="352"/>
      <c r="M34" s="352"/>
      <c r="N34" s="352"/>
      <c r="O34" s="352"/>
      <c r="P34" s="352"/>
      <c r="Q34" s="353"/>
      <c r="R34" s="353"/>
      <c r="S34" s="353"/>
      <c r="T34" s="353"/>
      <c r="U34" s="30"/>
      <c r="V34" s="30"/>
      <c r="W34" s="30"/>
      <c r="X34" s="30"/>
      <c r="Y34" s="30"/>
      <c r="Z34" s="113"/>
      <c r="AA34" s="132"/>
      <c r="AB34" s="113"/>
      <c r="AC34" s="118"/>
      <c r="AD34" s="118"/>
      <c r="AE34" s="118"/>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row>
    <row r="35" spans="2:71" s="37" customFormat="1" ht="25" customHeight="1">
      <c r="B35" s="14"/>
      <c r="C35" s="14"/>
      <c r="D35" s="352" t="s">
        <v>73</v>
      </c>
      <c r="E35" s="352"/>
      <c r="F35" s="352"/>
      <c r="G35" s="352"/>
      <c r="H35" s="352"/>
      <c r="I35" s="352"/>
      <c r="J35" s="352"/>
      <c r="K35" s="352"/>
      <c r="L35" s="352"/>
      <c r="M35" s="352"/>
      <c r="N35" s="352"/>
      <c r="O35" s="352"/>
      <c r="P35" s="352"/>
      <c r="Q35" s="353">
        <v>21</v>
      </c>
      <c r="R35" s="353"/>
      <c r="S35" s="353"/>
      <c r="T35" s="353"/>
      <c r="U35" s="30"/>
      <c r="V35" s="30"/>
      <c r="W35" s="30"/>
      <c r="X35" s="30"/>
      <c r="Y35" s="30"/>
      <c r="Z35" s="113"/>
      <c r="AA35" s="132"/>
      <c r="AB35" s="113"/>
      <c r="AC35" s="118"/>
      <c r="AD35" s="118"/>
      <c r="AE35" s="118"/>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row>
    <row r="36" spans="2:71" s="37" customFormat="1" ht="25" customHeight="1">
      <c r="B36" s="14"/>
      <c r="C36" s="14"/>
      <c r="D36" s="352" t="s">
        <v>74</v>
      </c>
      <c r="E36" s="352"/>
      <c r="F36" s="352"/>
      <c r="G36" s="352"/>
      <c r="H36" s="352"/>
      <c r="I36" s="352"/>
      <c r="J36" s="352"/>
      <c r="K36" s="352"/>
      <c r="L36" s="352"/>
      <c r="M36" s="352"/>
      <c r="N36" s="352"/>
      <c r="O36" s="352"/>
      <c r="P36" s="352"/>
      <c r="Q36" s="353"/>
      <c r="R36" s="353"/>
      <c r="S36" s="353"/>
      <c r="T36" s="353"/>
      <c r="U36" s="30"/>
      <c r="V36" s="30"/>
      <c r="W36" s="30"/>
      <c r="X36" s="30"/>
      <c r="Y36" s="30"/>
      <c r="Z36" s="113"/>
      <c r="AA36" s="132"/>
      <c r="AB36" s="113"/>
      <c r="AC36" s="118"/>
      <c r="AD36" s="118"/>
      <c r="AE36" s="118"/>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row>
    <row r="37" spans="2:71" s="37" customFormat="1" ht="25" customHeight="1">
      <c r="B37" s="14"/>
      <c r="C37" s="14"/>
      <c r="D37" s="352" t="s">
        <v>75</v>
      </c>
      <c r="E37" s="352"/>
      <c r="F37" s="352"/>
      <c r="G37" s="352"/>
      <c r="H37" s="352"/>
      <c r="I37" s="352"/>
      <c r="J37" s="352"/>
      <c r="K37" s="352"/>
      <c r="L37" s="352"/>
      <c r="M37" s="352"/>
      <c r="N37" s="352"/>
      <c r="O37" s="352"/>
      <c r="P37" s="352"/>
      <c r="Q37" s="354">
        <v>43</v>
      </c>
      <c r="R37" s="354"/>
      <c r="S37" s="354"/>
      <c r="T37" s="354"/>
      <c r="U37" s="30"/>
      <c r="V37" s="30"/>
      <c r="W37" s="30"/>
      <c r="X37" s="30"/>
      <c r="Y37" s="30"/>
      <c r="Z37" s="113"/>
      <c r="AA37" s="132"/>
      <c r="AB37" s="113"/>
      <c r="AC37" s="118"/>
      <c r="AD37" s="118"/>
      <c r="AE37" s="118"/>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row>
    <row r="38" spans="2:71" s="37" customFormat="1" ht="25" customHeight="1">
      <c r="B38" s="14"/>
      <c r="C38" s="14"/>
      <c r="D38" s="352" t="s">
        <v>76</v>
      </c>
      <c r="E38" s="352"/>
      <c r="F38" s="352"/>
      <c r="G38" s="352"/>
      <c r="H38" s="352"/>
      <c r="I38" s="352"/>
      <c r="J38" s="352"/>
      <c r="K38" s="352"/>
      <c r="L38" s="352"/>
      <c r="M38" s="352"/>
      <c r="N38" s="352"/>
      <c r="O38" s="352"/>
      <c r="P38" s="352"/>
      <c r="Q38" s="353"/>
      <c r="R38" s="353"/>
      <c r="S38" s="353"/>
      <c r="T38" s="353"/>
      <c r="U38" s="30"/>
      <c r="V38" s="30"/>
      <c r="W38" s="30"/>
      <c r="X38" s="30"/>
      <c r="Y38" s="30"/>
      <c r="Z38" s="113"/>
      <c r="AA38" s="132"/>
      <c r="AB38" s="113"/>
      <c r="AC38" s="118"/>
      <c r="AD38" s="118"/>
      <c r="AE38" s="118"/>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row>
    <row r="39" spans="2:71" s="37" customFormat="1" ht="25" customHeight="1">
      <c r="B39" s="14"/>
      <c r="C39" s="14"/>
      <c r="D39" s="352" t="s">
        <v>77</v>
      </c>
      <c r="E39" s="352"/>
      <c r="F39" s="352"/>
      <c r="G39" s="352"/>
      <c r="H39" s="352"/>
      <c r="I39" s="352"/>
      <c r="J39" s="352"/>
      <c r="K39" s="352"/>
      <c r="L39" s="352"/>
      <c r="M39" s="352"/>
      <c r="N39" s="352"/>
      <c r="O39" s="352"/>
      <c r="P39" s="352"/>
      <c r="Q39" s="353">
        <v>65</v>
      </c>
      <c r="R39" s="353"/>
      <c r="S39" s="353"/>
      <c r="T39" s="353"/>
      <c r="U39" s="30"/>
      <c r="V39" s="30"/>
      <c r="W39" s="30"/>
      <c r="X39" s="30"/>
      <c r="Y39" s="30"/>
      <c r="Z39" s="113"/>
      <c r="AA39" s="132"/>
      <c r="AB39" s="113"/>
      <c r="AC39" s="118"/>
      <c r="AD39" s="118"/>
      <c r="AE39" s="118"/>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row>
    <row r="40" spans="2:71" s="37" customFormat="1" ht="25" customHeight="1">
      <c r="B40" s="14"/>
      <c r="C40" s="14"/>
      <c r="D40" s="352" t="s">
        <v>78</v>
      </c>
      <c r="E40" s="352"/>
      <c r="F40" s="352"/>
      <c r="G40" s="352"/>
      <c r="H40" s="352"/>
      <c r="I40" s="352"/>
      <c r="J40" s="352"/>
      <c r="K40" s="352"/>
      <c r="L40" s="352"/>
      <c r="M40" s="352"/>
      <c r="N40" s="352"/>
      <c r="O40" s="352"/>
      <c r="P40" s="352"/>
      <c r="Q40" s="353"/>
      <c r="R40" s="353"/>
      <c r="S40" s="353"/>
      <c r="T40" s="353"/>
      <c r="U40" s="30"/>
      <c r="V40" s="30"/>
      <c r="W40" s="30"/>
      <c r="X40" s="30"/>
      <c r="Y40" s="30"/>
      <c r="Z40" s="113"/>
      <c r="AA40" s="132"/>
      <c r="AB40" s="113"/>
      <c r="AC40" s="118"/>
      <c r="AD40" s="118"/>
      <c r="AE40" s="118"/>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row>
    <row r="41" spans="2:71" s="37" customFormat="1" ht="25" customHeight="1">
      <c r="B41" s="14"/>
      <c r="C41" s="14"/>
      <c r="D41" s="352" t="s">
        <v>79</v>
      </c>
      <c r="E41" s="352"/>
      <c r="F41" s="352"/>
      <c r="G41" s="352"/>
      <c r="H41" s="352"/>
      <c r="I41" s="352"/>
      <c r="J41" s="352"/>
      <c r="K41" s="352"/>
      <c r="L41" s="352"/>
      <c r="M41" s="352"/>
      <c r="N41" s="352"/>
      <c r="O41" s="352"/>
      <c r="P41" s="352"/>
      <c r="Q41" s="353"/>
      <c r="R41" s="353"/>
      <c r="S41" s="353"/>
      <c r="T41" s="353"/>
      <c r="U41" s="30"/>
      <c r="V41" s="30"/>
      <c r="W41" s="30"/>
      <c r="X41" s="30"/>
      <c r="Y41" s="30"/>
      <c r="Z41" s="113"/>
      <c r="AA41" s="132"/>
      <c r="AB41" s="113"/>
      <c r="AC41" s="118"/>
      <c r="AD41" s="118"/>
      <c r="AE41" s="118"/>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row>
    <row r="42" spans="2:71" s="37" customFormat="1" ht="25" customHeight="1">
      <c r="B42" s="14"/>
      <c r="C42" s="14"/>
      <c r="D42" s="352" t="s">
        <v>80</v>
      </c>
      <c r="E42" s="352"/>
      <c r="F42" s="352"/>
      <c r="G42" s="352"/>
      <c r="H42" s="352"/>
      <c r="I42" s="352"/>
      <c r="J42" s="352"/>
      <c r="K42" s="352"/>
      <c r="L42" s="352"/>
      <c r="M42" s="352"/>
      <c r="N42" s="352"/>
      <c r="O42" s="352"/>
      <c r="P42" s="352"/>
      <c r="Q42" s="353"/>
      <c r="R42" s="353"/>
      <c r="S42" s="353"/>
      <c r="T42" s="353"/>
      <c r="U42" s="30"/>
      <c r="V42" s="30"/>
      <c r="W42" s="30"/>
      <c r="X42" s="30"/>
      <c r="Y42" s="30"/>
      <c r="Z42" s="113"/>
      <c r="AA42" s="132"/>
      <c r="AB42" s="113"/>
      <c r="AC42" s="118"/>
      <c r="AD42" s="118"/>
      <c r="AE42" s="118"/>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row>
    <row r="43" spans="2:71" s="37" customFormat="1" ht="25" customHeight="1">
      <c r="B43" s="14"/>
      <c r="C43" s="14"/>
      <c r="D43" s="352" t="s">
        <v>81</v>
      </c>
      <c r="E43" s="352"/>
      <c r="F43" s="352"/>
      <c r="G43" s="352"/>
      <c r="H43" s="352"/>
      <c r="I43" s="352"/>
      <c r="J43" s="352"/>
      <c r="K43" s="352"/>
      <c r="L43" s="352"/>
      <c r="M43" s="352"/>
      <c r="N43" s="352"/>
      <c r="O43" s="352"/>
      <c r="P43" s="352"/>
      <c r="Q43" s="353"/>
      <c r="R43" s="353"/>
      <c r="S43" s="353"/>
      <c r="T43" s="353"/>
      <c r="U43" s="30"/>
      <c r="V43" s="30"/>
      <c r="W43" s="30"/>
      <c r="X43" s="30"/>
      <c r="Y43" s="30"/>
      <c r="Z43" s="113"/>
      <c r="AA43" s="132"/>
      <c r="AB43" s="113"/>
      <c r="AC43" s="118"/>
      <c r="AD43" s="118"/>
      <c r="AE43" s="118"/>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row>
    <row r="44" spans="2:71" s="37" customFormat="1" ht="25" customHeight="1">
      <c r="B44" s="14"/>
      <c r="C44" s="14"/>
      <c r="D44" s="352" t="s">
        <v>82</v>
      </c>
      <c r="E44" s="352"/>
      <c r="F44" s="352"/>
      <c r="G44" s="352"/>
      <c r="H44" s="352"/>
      <c r="I44" s="352"/>
      <c r="J44" s="352"/>
      <c r="K44" s="352"/>
      <c r="L44" s="352"/>
      <c r="M44" s="352"/>
      <c r="N44" s="352"/>
      <c r="O44" s="352"/>
      <c r="P44" s="352"/>
      <c r="Q44" s="353">
        <v>45</v>
      </c>
      <c r="R44" s="353"/>
      <c r="S44" s="353"/>
      <c r="T44" s="353"/>
      <c r="U44" s="30"/>
      <c r="V44" s="30"/>
      <c r="W44" s="30"/>
      <c r="X44" s="30"/>
      <c r="Y44" s="30"/>
      <c r="Z44" s="113"/>
      <c r="AA44" s="132"/>
      <c r="AB44" s="113"/>
      <c r="AC44" s="118"/>
      <c r="AD44" s="118"/>
      <c r="AE44" s="118"/>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row>
    <row r="45" spans="2:71" s="37" customFormat="1" ht="25" customHeight="1">
      <c r="B45" s="14"/>
      <c r="C45" s="14"/>
      <c r="D45" s="387" t="s">
        <v>229</v>
      </c>
      <c r="E45" s="352"/>
      <c r="F45" s="352"/>
      <c r="G45" s="352"/>
      <c r="H45" s="352"/>
      <c r="I45" s="352"/>
      <c r="J45" s="352"/>
      <c r="K45" s="352"/>
      <c r="L45" s="352"/>
      <c r="M45" s="352"/>
      <c r="N45" s="352"/>
      <c r="O45" s="352"/>
      <c r="P45" s="352"/>
      <c r="Q45" s="353"/>
      <c r="R45" s="353"/>
      <c r="S45" s="353"/>
      <c r="T45" s="353"/>
      <c r="U45" s="30"/>
      <c r="V45" s="30"/>
      <c r="W45" s="30"/>
      <c r="X45" s="30"/>
      <c r="Y45" s="30"/>
      <c r="Z45" s="113"/>
      <c r="AA45" s="132"/>
      <c r="AB45" s="113"/>
      <c r="AC45" s="114" t="s">
        <v>185</v>
      </c>
      <c r="AD45" s="115" t="s">
        <v>186</v>
      </c>
      <c r="AE45" s="114" t="s">
        <v>167</v>
      </c>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row>
    <row r="46" spans="2:71" s="37" customFormat="1" ht="25" customHeight="1">
      <c r="B46" s="14"/>
      <c r="C46" s="14"/>
      <c r="D46" s="387" t="s">
        <v>195</v>
      </c>
      <c r="E46" s="352"/>
      <c r="F46" s="352"/>
      <c r="G46" s="352"/>
      <c r="H46" s="352"/>
      <c r="I46" s="352"/>
      <c r="J46" s="352"/>
      <c r="K46" s="352"/>
      <c r="L46" s="352"/>
      <c r="M46" s="352"/>
      <c r="N46" s="352"/>
      <c r="O46" s="352"/>
      <c r="P46" s="352"/>
      <c r="Q46" s="353"/>
      <c r="R46" s="353"/>
      <c r="S46" s="353"/>
      <c r="T46" s="353"/>
      <c r="U46" s="30"/>
      <c r="V46" s="30"/>
      <c r="W46" s="30"/>
      <c r="X46" s="30"/>
      <c r="Y46" s="30"/>
      <c r="Z46" s="113"/>
      <c r="AA46" s="132"/>
      <c r="AB46" s="113"/>
      <c r="AC46" s="116">
        <f>SUM(Q22:T47)</f>
        <v>1001</v>
      </c>
      <c r="AD46" s="116">
        <f>V47-AC46</f>
        <v>0</v>
      </c>
      <c r="AE46" s="117">
        <f>COUNTA(Q22:T47)-COUNTIF(Q22:T47,"=0")</f>
        <v>9</v>
      </c>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row>
    <row r="47" spans="2:71" s="37" customFormat="1" ht="25" customHeight="1">
      <c r="B47" s="14"/>
      <c r="C47" s="14"/>
      <c r="D47" s="352" t="s">
        <v>83</v>
      </c>
      <c r="E47" s="352"/>
      <c r="F47" s="352"/>
      <c r="G47" s="352"/>
      <c r="H47" s="352"/>
      <c r="I47" s="352"/>
      <c r="J47" s="352"/>
      <c r="K47" s="352"/>
      <c r="L47" s="352"/>
      <c r="M47" s="352"/>
      <c r="N47" s="352"/>
      <c r="O47" s="352"/>
      <c r="P47" s="352"/>
      <c r="Q47" s="355">
        <v>87</v>
      </c>
      <c r="R47" s="355"/>
      <c r="S47" s="355"/>
      <c r="T47" s="355"/>
      <c r="U47" s="38"/>
      <c r="V47" s="385">
        <v>1001</v>
      </c>
      <c r="W47" s="385"/>
      <c r="X47" s="385"/>
      <c r="Y47" s="385"/>
      <c r="Z47" s="113"/>
      <c r="AA47" s="129" t="str">
        <f>IF(AND(-AE46&lt;=(AC46-V47),(AC46-V47)&lt;=AE46,V47&lt;&gt;""),"OK","NG")</f>
        <v>OK</v>
      </c>
      <c r="AB47" s="113"/>
      <c r="AC47" s="118"/>
      <c r="AD47" s="118"/>
      <c r="AE47" s="118"/>
      <c r="AF47" s="120"/>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row>
    <row r="48" spans="2:71" s="37" customFormat="1" ht="25" customHeight="1">
      <c r="B48" s="14"/>
      <c r="C48" s="14"/>
      <c r="D48" s="14"/>
      <c r="F48" s="352" t="s">
        <v>152</v>
      </c>
      <c r="G48" s="352"/>
      <c r="H48" s="352"/>
      <c r="I48" s="352"/>
      <c r="J48" s="352"/>
      <c r="K48" s="352"/>
      <c r="L48" s="352"/>
      <c r="M48" s="352"/>
      <c r="N48" s="352"/>
      <c r="O48" s="352"/>
      <c r="P48" s="352"/>
      <c r="Q48" s="352"/>
      <c r="R48" s="352"/>
      <c r="S48" s="352"/>
      <c r="T48" s="352"/>
      <c r="U48" s="352"/>
      <c r="V48" s="353">
        <v>2290</v>
      </c>
      <c r="W48" s="353"/>
      <c r="X48" s="353"/>
      <c r="Y48" s="353"/>
      <c r="Z48" s="113"/>
      <c r="AA48" s="129" t="str">
        <f>IF(AND(-AE49&lt;=(AC49-V48),(AC49-V48)&lt;=AE49,V48&lt;&gt;""),"OK","NG")</f>
        <v>OK</v>
      </c>
      <c r="AB48" s="113"/>
      <c r="AC48" s="115" t="s">
        <v>188</v>
      </c>
      <c r="AD48" s="115" t="s">
        <v>187</v>
      </c>
      <c r="AE48" s="114" t="s">
        <v>167</v>
      </c>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row>
    <row r="49" spans="2:71" s="37" customFormat="1" ht="25" customHeight="1">
      <c r="B49" s="27" t="s">
        <v>38</v>
      </c>
      <c r="C49" s="27"/>
      <c r="D49" s="27"/>
      <c r="E49" s="27"/>
      <c r="F49" s="27"/>
      <c r="G49" s="27"/>
      <c r="H49" s="27"/>
      <c r="I49" s="27"/>
      <c r="J49" s="27"/>
      <c r="K49" s="27"/>
      <c r="L49" s="27"/>
      <c r="M49" s="27"/>
      <c r="N49" s="27"/>
      <c r="O49" s="27"/>
      <c r="P49" s="27"/>
      <c r="Q49" s="27"/>
      <c r="R49" s="27"/>
      <c r="S49" s="27"/>
      <c r="T49" s="27"/>
      <c r="U49" s="27"/>
      <c r="V49" s="27"/>
      <c r="W49" s="27"/>
      <c r="X49" s="27"/>
      <c r="Y49" s="27"/>
      <c r="Z49" s="113"/>
      <c r="AA49" s="130"/>
      <c r="AB49" s="113"/>
      <c r="AC49" s="116">
        <f>V20-V47</f>
        <v>2290</v>
      </c>
      <c r="AD49" s="116">
        <f>V48-AC49</f>
        <v>0</v>
      </c>
      <c r="AE49" s="117">
        <f>COUNTA(Q25:T50)-COUNTIF(Q25:T50,"=0")</f>
        <v>10</v>
      </c>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row>
    <row r="50" spans="2:71" s="37" customFormat="1" ht="25" customHeight="1">
      <c r="B50" s="14"/>
      <c r="C50" s="14"/>
      <c r="D50" s="352" t="s">
        <v>39</v>
      </c>
      <c r="E50" s="352"/>
      <c r="F50" s="352"/>
      <c r="G50" s="352"/>
      <c r="H50" s="352"/>
      <c r="I50" s="352"/>
      <c r="J50" s="352"/>
      <c r="K50" s="352"/>
      <c r="L50" s="352"/>
      <c r="M50" s="352"/>
      <c r="N50" s="352"/>
      <c r="O50" s="352"/>
      <c r="P50" s="352"/>
      <c r="Q50" s="353">
        <v>50</v>
      </c>
      <c r="R50" s="353"/>
      <c r="S50" s="353"/>
      <c r="T50" s="353"/>
      <c r="U50" s="30"/>
      <c r="V50" s="30"/>
      <c r="W50" s="30"/>
      <c r="X50" s="30"/>
      <c r="Y50" s="30"/>
      <c r="Z50" s="113"/>
      <c r="AA50" s="132"/>
      <c r="AB50" s="113"/>
      <c r="AC50" s="118"/>
      <c r="AD50" s="118"/>
      <c r="AE50" s="118"/>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row>
    <row r="51" spans="2:71" s="37" customFormat="1" ht="25" customHeight="1">
      <c r="B51" s="14"/>
      <c r="C51" s="14"/>
      <c r="D51" s="352" t="s">
        <v>57</v>
      </c>
      <c r="E51" s="352"/>
      <c r="F51" s="352"/>
      <c r="G51" s="352"/>
      <c r="H51" s="352"/>
      <c r="I51" s="352"/>
      <c r="J51" s="352"/>
      <c r="K51" s="352"/>
      <c r="L51" s="352"/>
      <c r="M51" s="352"/>
      <c r="N51" s="352"/>
      <c r="O51" s="352"/>
      <c r="P51" s="352"/>
      <c r="Q51" s="355">
        <v>512</v>
      </c>
      <c r="R51" s="355"/>
      <c r="S51" s="355"/>
      <c r="T51" s="355"/>
      <c r="U51" s="38"/>
      <c r="V51" s="353">
        <v>562</v>
      </c>
      <c r="W51" s="353"/>
      <c r="X51" s="353"/>
      <c r="Y51" s="353"/>
      <c r="Z51" s="113"/>
      <c r="AA51" s="129" t="str">
        <f>IF(AND(-AE52&lt;=(AC52-V51),(AC52-V51)&lt;=AE52,V51&lt;&gt;""),"OK","NG")</f>
        <v>OK</v>
      </c>
      <c r="AB51" s="113"/>
      <c r="AC51" s="114" t="s">
        <v>189</v>
      </c>
      <c r="AD51" s="115" t="s">
        <v>190</v>
      </c>
      <c r="AE51" s="114" t="s">
        <v>167</v>
      </c>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row>
    <row r="52" spans="2:71" s="37" customFormat="1" ht="25" customHeight="1">
      <c r="B52" s="27" t="s">
        <v>40</v>
      </c>
      <c r="C52" s="27"/>
      <c r="D52" s="27"/>
      <c r="E52" s="27"/>
      <c r="F52" s="27"/>
      <c r="G52" s="27"/>
      <c r="H52" s="27"/>
      <c r="I52" s="27"/>
      <c r="J52" s="27"/>
      <c r="K52" s="27"/>
      <c r="L52" s="27"/>
      <c r="M52" s="27"/>
      <c r="N52" s="27"/>
      <c r="O52" s="27"/>
      <c r="P52" s="27"/>
      <c r="Q52" s="27"/>
      <c r="R52" s="27"/>
      <c r="S52" s="27"/>
      <c r="T52" s="27"/>
      <c r="U52" s="27"/>
      <c r="V52" s="27"/>
      <c r="W52" s="27"/>
      <c r="X52" s="27"/>
      <c r="Y52" s="27"/>
      <c r="Z52" s="113"/>
      <c r="AA52" s="130"/>
      <c r="AB52" s="113"/>
      <c r="AC52" s="116">
        <f>SUM(Q50:T51)</f>
        <v>562</v>
      </c>
      <c r="AD52" s="116">
        <f>V51-AC52</f>
        <v>0</v>
      </c>
      <c r="AE52" s="117">
        <f>COUNTA(Q50:T51)-COUNTIF(Q50:T51,"=0")</f>
        <v>2</v>
      </c>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row>
    <row r="53" spans="2:71" s="37" customFormat="1" ht="25" customHeight="1">
      <c r="B53" s="14"/>
      <c r="C53" s="14"/>
      <c r="D53" s="352" t="s">
        <v>84</v>
      </c>
      <c r="E53" s="352"/>
      <c r="F53" s="352"/>
      <c r="G53" s="352"/>
      <c r="H53" s="352"/>
      <c r="I53" s="352"/>
      <c r="J53" s="352"/>
      <c r="K53" s="352"/>
      <c r="L53" s="352"/>
      <c r="M53" s="352"/>
      <c r="N53" s="352"/>
      <c r="O53" s="352"/>
      <c r="P53" s="352"/>
      <c r="Q53" s="353">
        <v>0</v>
      </c>
      <c r="R53" s="353"/>
      <c r="S53" s="353"/>
      <c r="T53" s="353"/>
      <c r="U53" s="30"/>
      <c r="V53" s="30"/>
      <c r="W53" s="30"/>
      <c r="X53" s="30"/>
      <c r="Y53" s="30"/>
      <c r="Z53" s="113"/>
      <c r="AA53" s="133"/>
      <c r="AB53" s="113"/>
      <c r="AC53" s="118"/>
      <c r="AD53" s="118"/>
      <c r="AE53" s="118"/>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3"/>
      <c r="BR53" s="113"/>
      <c r="BS53" s="113"/>
    </row>
    <row r="54" spans="2:71" s="37" customFormat="1" ht="25" customHeight="1">
      <c r="B54" s="14"/>
      <c r="C54" s="14"/>
      <c r="D54" s="352" t="s">
        <v>85</v>
      </c>
      <c r="E54" s="352"/>
      <c r="F54" s="352"/>
      <c r="G54" s="352"/>
      <c r="H54" s="352"/>
      <c r="I54" s="352"/>
      <c r="J54" s="352"/>
      <c r="K54" s="352"/>
      <c r="L54" s="352"/>
      <c r="M54" s="352"/>
      <c r="N54" s="352"/>
      <c r="O54" s="352"/>
      <c r="P54" s="352"/>
      <c r="Q54" s="353">
        <v>185</v>
      </c>
      <c r="R54" s="353"/>
      <c r="S54" s="353"/>
      <c r="T54" s="353"/>
      <c r="U54" s="30"/>
      <c r="V54" s="30"/>
      <c r="W54" s="30"/>
      <c r="X54" s="30"/>
      <c r="Y54" s="30"/>
      <c r="Z54" s="113"/>
      <c r="AA54" s="132"/>
      <c r="AB54" s="113"/>
      <c r="AC54" s="114" t="s">
        <v>191</v>
      </c>
      <c r="AD54" s="115" t="s">
        <v>192</v>
      </c>
      <c r="AE54" s="114" t="s">
        <v>167</v>
      </c>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3"/>
      <c r="BS54" s="113"/>
    </row>
    <row r="55" spans="2:71" s="37" customFormat="1" ht="25" customHeight="1">
      <c r="B55" s="14"/>
      <c r="C55" s="14"/>
      <c r="D55" s="352" t="s">
        <v>57</v>
      </c>
      <c r="E55" s="352"/>
      <c r="F55" s="352"/>
      <c r="G55" s="352"/>
      <c r="H55" s="352"/>
      <c r="I55" s="352"/>
      <c r="J55" s="352"/>
      <c r="K55" s="352"/>
      <c r="L55" s="352"/>
      <c r="M55" s="352"/>
      <c r="N55" s="352"/>
      <c r="O55" s="352"/>
      <c r="P55" s="352"/>
      <c r="Q55" s="355">
        <v>90</v>
      </c>
      <c r="R55" s="355"/>
      <c r="S55" s="355"/>
      <c r="T55" s="355"/>
      <c r="U55" s="38"/>
      <c r="V55" s="385">
        <v>275</v>
      </c>
      <c r="W55" s="385"/>
      <c r="X55" s="385"/>
      <c r="Y55" s="385"/>
      <c r="Z55" s="113"/>
      <c r="AA55" s="129" t="str">
        <f>IF(AND(-AE55&lt;=(AC55-V55),(AC55-V55)&lt;=AE55,V55&lt;&gt;""),"OK","NG")</f>
        <v>OK</v>
      </c>
      <c r="AB55" s="113"/>
      <c r="AC55" s="116">
        <f>SUM(Q53:T55)</f>
        <v>275</v>
      </c>
      <c r="AD55" s="116">
        <f>V55-AC55</f>
        <v>0</v>
      </c>
      <c r="AE55" s="117">
        <f>COUNTA(Q53:T55)-COUNTIF(Q53:T55,"=0")</f>
        <v>2</v>
      </c>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3"/>
      <c r="BQ55" s="113"/>
      <c r="BR55" s="113"/>
      <c r="BS55" s="113"/>
    </row>
    <row r="56" spans="2:71" s="37" customFormat="1" ht="25" customHeight="1" thickBot="1">
      <c r="B56" s="14"/>
      <c r="C56" s="14"/>
      <c r="D56" s="14"/>
      <c r="E56" s="14"/>
      <c r="F56" s="352" t="s">
        <v>153</v>
      </c>
      <c r="G56" s="352"/>
      <c r="H56" s="352"/>
      <c r="I56" s="352"/>
      <c r="J56" s="352"/>
      <c r="K56" s="352"/>
      <c r="L56" s="352"/>
      <c r="M56" s="352"/>
      <c r="N56" s="352"/>
      <c r="O56" s="352"/>
      <c r="P56" s="352"/>
      <c r="Q56" s="352"/>
      <c r="R56" s="352"/>
      <c r="S56" s="352"/>
      <c r="T56" s="352"/>
      <c r="U56" s="352"/>
      <c r="V56" s="388">
        <f>'貸借対照表（個人）'!T51</f>
        <v>2577</v>
      </c>
      <c r="W56" s="388"/>
      <c r="X56" s="388"/>
      <c r="Y56" s="388"/>
      <c r="Z56" s="113"/>
      <c r="AA56" s="129" t="str">
        <f>IF(AND(-AE58&lt;=(AC58-V56),(AC58-V56)&lt;=AE58,V56&lt;&gt;""),"OK","NG")</f>
        <v>OK</v>
      </c>
      <c r="AB56" s="113"/>
      <c r="AC56" s="118"/>
      <c r="AD56" s="118"/>
      <c r="AE56" s="118"/>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row>
    <row r="57" spans="2:71" ht="18" customHeight="1" thickTop="1">
      <c r="B57" s="15"/>
      <c r="C57" s="15"/>
      <c r="D57" s="15"/>
      <c r="E57" s="15"/>
      <c r="F57" s="352"/>
      <c r="G57" s="352"/>
      <c r="H57" s="352"/>
      <c r="I57" s="352"/>
      <c r="J57" s="352"/>
      <c r="K57" s="352"/>
      <c r="L57" s="352"/>
      <c r="M57" s="352"/>
      <c r="N57" s="352"/>
      <c r="O57" s="352"/>
      <c r="P57" s="352"/>
      <c r="Q57" s="352"/>
      <c r="R57" s="352"/>
      <c r="S57" s="352"/>
      <c r="T57" s="352"/>
      <c r="U57" s="352"/>
      <c r="V57" s="389"/>
      <c r="W57" s="390"/>
      <c r="X57" s="390"/>
      <c r="Y57" s="390"/>
      <c r="Z57" s="109"/>
      <c r="AA57" s="129"/>
      <c r="AB57" s="109"/>
      <c r="AC57" s="121" t="s">
        <v>196</v>
      </c>
      <c r="AD57" s="115" t="s">
        <v>193</v>
      </c>
      <c r="AE57" s="114" t="s">
        <v>167</v>
      </c>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row>
    <row r="58" spans="2:71" ht="5.15" customHeight="1">
      <c r="B58" s="15"/>
      <c r="C58" s="15"/>
      <c r="D58" s="15"/>
      <c r="E58" s="15"/>
      <c r="F58" s="27"/>
      <c r="G58" s="27"/>
      <c r="H58" s="27"/>
      <c r="I58" s="27"/>
      <c r="J58" s="27"/>
      <c r="K58" s="27"/>
      <c r="L58" s="27"/>
      <c r="M58" s="27"/>
      <c r="N58" s="27"/>
      <c r="O58" s="27"/>
      <c r="P58" s="27"/>
      <c r="Q58" s="27"/>
      <c r="R58" s="27"/>
      <c r="S58" s="27"/>
      <c r="T58" s="27"/>
      <c r="U58" s="27"/>
      <c r="V58" s="21"/>
      <c r="W58" s="39"/>
      <c r="X58" s="39"/>
      <c r="Y58" s="39"/>
      <c r="Z58" s="109"/>
      <c r="AA58" s="134"/>
      <c r="AB58" s="109"/>
      <c r="AC58" s="391">
        <f>V48+V51-V55</f>
        <v>2577</v>
      </c>
      <c r="AD58" s="391">
        <f>V56-AC58</f>
        <v>0</v>
      </c>
      <c r="AE58" s="391">
        <f>COUNTA(V51)-COUNTIF(V51,"=0")+COUNTA(V55)-COUNTIF(V55,"=0")+COUNTA(V48)-COUNTIF(V48,"=0")</f>
        <v>3</v>
      </c>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row>
    <row r="59" spans="2:71" s="16" customFormat="1" ht="14.15" customHeight="1">
      <c r="B59" s="15" t="s">
        <v>154</v>
      </c>
      <c r="C59" s="15"/>
      <c r="D59" s="15"/>
      <c r="E59" s="15"/>
      <c r="F59" s="15"/>
      <c r="G59" s="15"/>
      <c r="H59" s="15"/>
      <c r="I59" s="15"/>
      <c r="J59" s="15"/>
      <c r="K59" s="15"/>
      <c r="L59" s="15"/>
      <c r="M59" s="15"/>
      <c r="N59" s="15"/>
      <c r="O59" s="15"/>
      <c r="P59" s="15"/>
      <c r="Q59" s="15"/>
      <c r="R59" s="15"/>
      <c r="S59" s="15"/>
      <c r="T59" s="15"/>
      <c r="U59" s="15"/>
      <c r="V59" s="15"/>
      <c r="W59" s="15"/>
      <c r="X59" s="15"/>
      <c r="Y59" s="15"/>
      <c r="Z59" s="122"/>
      <c r="AA59" s="134"/>
      <c r="AB59" s="122"/>
      <c r="AC59" s="392"/>
      <c r="AD59" s="392"/>
      <c r="AE59" s="39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row>
    <row r="60" spans="2:71" s="16" customFormat="1" ht="5.15" customHeight="1">
      <c r="B60" s="15"/>
      <c r="C60" s="15"/>
      <c r="D60" s="15"/>
      <c r="E60" s="15"/>
      <c r="F60" s="15"/>
      <c r="G60" s="15"/>
      <c r="H60" s="15"/>
      <c r="I60" s="15"/>
      <c r="J60" s="15"/>
      <c r="K60" s="15"/>
      <c r="L60" s="15"/>
      <c r="M60" s="15"/>
      <c r="N60" s="15"/>
      <c r="O60" s="15"/>
      <c r="P60" s="15"/>
      <c r="Q60" s="15"/>
      <c r="R60" s="15"/>
      <c r="S60" s="15"/>
      <c r="T60" s="15"/>
      <c r="U60" s="15"/>
      <c r="V60" s="15"/>
      <c r="W60" s="15"/>
      <c r="X60" s="15"/>
      <c r="Y60" s="15"/>
      <c r="Z60" s="122"/>
      <c r="AA60" s="134"/>
      <c r="AB60" s="122"/>
      <c r="AC60" s="392"/>
      <c r="AD60" s="392"/>
      <c r="AE60" s="39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row>
    <row r="61" spans="2:71" s="16" customFormat="1" ht="14.15" customHeight="1">
      <c r="B61" s="26" t="s">
        <v>56</v>
      </c>
      <c r="C61" s="26"/>
      <c r="D61" s="26"/>
      <c r="E61" s="26"/>
      <c r="F61" s="26"/>
      <c r="G61" s="26"/>
      <c r="H61" s="26"/>
      <c r="I61" s="26"/>
      <c r="J61" s="26"/>
      <c r="K61" s="26"/>
      <c r="L61" s="26"/>
      <c r="M61" s="26"/>
      <c r="N61" s="26"/>
      <c r="O61" s="26"/>
      <c r="P61" s="26"/>
      <c r="Q61" s="26"/>
      <c r="R61" s="26"/>
      <c r="S61" s="26"/>
      <c r="T61" s="26"/>
      <c r="U61" s="26"/>
      <c r="V61" s="26"/>
      <c r="W61" s="26"/>
      <c r="X61" s="26"/>
      <c r="Y61" s="26"/>
      <c r="Z61" s="122"/>
      <c r="AA61" s="135"/>
      <c r="AB61" s="122"/>
      <c r="AC61" s="392"/>
      <c r="AD61" s="392"/>
      <c r="AE61" s="39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2"/>
      <c r="BS61" s="122"/>
    </row>
    <row r="62" spans="2:71" s="16" customFormat="1" ht="14.15" customHeight="1">
      <c r="C62" s="16" t="s">
        <v>155</v>
      </c>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row>
    <row r="63" spans="2:71" s="16" customFormat="1" ht="14.15" customHeight="1">
      <c r="C63" s="16" t="s">
        <v>156</v>
      </c>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row>
    <row r="64" spans="2:71" s="16" customFormat="1" ht="14.15" customHeight="1">
      <c r="C64" s="16" t="s">
        <v>134</v>
      </c>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row>
    <row r="65" spans="3:71" s="16" customFormat="1" ht="14.15" customHeight="1">
      <c r="C65" s="16" t="s">
        <v>157</v>
      </c>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2"/>
      <c r="BK65" s="122"/>
      <c r="BL65" s="122"/>
      <c r="BM65" s="122"/>
      <c r="BN65" s="122"/>
      <c r="BO65" s="122"/>
      <c r="BP65" s="122"/>
      <c r="BQ65" s="122"/>
      <c r="BR65" s="122"/>
      <c r="BS65" s="122"/>
    </row>
    <row r="66" spans="3:71" s="16" customFormat="1" ht="14.15" customHeight="1">
      <c r="C66" s="16" t="s">
        <v>158</v>
      </c>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row>
    <row r="67" spans="3:71" s="16" customFormat="1" ht="14.15" customHeight="1">
      <c r="C67" s="17" t="s">
        <v>159</v>
      </c>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c r="BH67" s="122"/>
      <c r="BI67" s="122"/>
      <c r="BJ67" s="122"/>
      <c r="BK67" s="122"/>
      <c r="BL67" s="122"/>
      <c r="BM67" s="122"/>
      <c r="BN67" s="122"/>
      <c r="BO67" s="122"/>
      <c r="BP67" s="122"/>
      <c r="BQ67" s="122"/>
      <c r="BR67" s="122"/>
      <c r="BS67" s="122"/>
    </row>
    <row r="68" spans="3:71" s="16" customFormat="1" ht="14.15" customHeight="1">
      <c r="C68" s="26" t="s">
        <v>160</v>
      </c>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row>
    <row r="69" spans="3:71" s="16" customFormat="1" ht="14.15" customHeight="1">
      <c r="C69" s="17" t="s">
        <v>161</v>
      </c>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2"/>
      <c r="BK69" s="122"/>
      <c r="BL69" s="122"/>
      <c r="BM69" s="122"/>
      <c r="BN69" s="122"/>
      <c r="BO69" s="122"/>
      <c r="BP69" s="122"/>
      <c r="BQ69" s="122"/>
      <c r="BR69" s="122"/>
      <c r="BS69" s="122"/>
    </row>
    <row r="70" spans="3:71" s="16" customFormat="1" ht="14.15" customHeight="1">
      <c r="C70" s="16" t="s">
        <v>162</v>
      </c>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row>
    <row r="71" spans="3:71" s="16" customFormat="1" ht="14.15" customHeight="1">
      <c r="C71" s="17" t="s">
        <v>163</v>
      </c>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2"/>
      <c r="BG71" s="122"/>
      <c r="BH71" s="122"/>
      <c r="BI71" s="122"/>
      <c r="BJ71" s="122"/>
      <c r="BK71" s="122"/>
      <c r="BL71" s="122"/>
      <c r="BM71" s="122"/>
      <c r="BN71" s="122"/>
      <c r="BO71" s="122"/>
      <c r="BP71" s="122"/>
      <c r="BQ71" s="122"/>
      <c r="BR71" s="122"/>
      <c r="BS71" s="122"/>
    </row>
    <row r="72" spans="3:71" s="16" customFormat="1" ht="14.15" customHeight="1">
      <c r="C72" s="16" t="s">
        <v>164</v>
      </c>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row>
  </sheetData>
  <sheetProtection sheet="1" formatCells="0" formatColumns="0" formatRows="0" insertColumns="0" insertRows="0" selectLockedCells="1"/>
  <mergeCells count="102">
    <mergeCell ref="F57:U57"/>
    <mergeCell ref="V57:Y57"/>
    <mergeCell ref="AC58:AC61"/>
    <mergeCell ref="AD58:AD61"/>
    <mergeCell ref="AE58:AE61"/>
    <mergeCell ref="D54:P54"/>
    <mergeCell ref="Q54:T54"/>
    <mergeCell ref="D55:P55"/>
    <mergeCell ref="Q55:T55"/>
    <mergeCell ref="V55:Y55"/>
    <mergeCell ref="V47:Y47"/>
    <mergeCell ref="F48:U48"/>
    <mergeCell ref="V48:Y48"/>
    <mergeCell ref="F56:U56"/>
    <mergeCell ref="V56:Y56"/>
    <mergeCell ref="D50:P50"/>
    <mergeCell ref="Q50:T50"/>
    <mergeCell ref="D51:P51"/>
    <mergeCell ref="Q51:T51"/>
    <mergeCell ref="V51:Y51"/>
    <mergeCell ref="D53:P53"/>
    <mergeCell ref="Q53:T53"/>
    <mergeCell ref="D43:P43"/>
    <mergeCell ref="Q43:T43"/>
    <mergeCell ref="D44:P44"/>
    <mergeCell ref="Q44:T44"/>
    <mergeCell ref="D45:P45"/>
    <mergeCell ref="Q45:T45"/>
    <mergeCell ref="D46:P46"/>
    <mergeCell ref="Q46:T46"/>
    <mergeCell ref="D47:P47"/>
    <mergeCell ref="Q47:T47"/>
    <mergeCell ref="D38:P38"/>
    <mergeCell ref="Q38:T38"/>
    <mergeCell ref="D39:P39"/>
    <mergeCell ref="Q39:T39"/>
    <mergeCell ref="D40:P40"/>
    <mergeCell ref="Q40:T40"/>
    <mergeCell ref="D41:P41"/>
    <mergeCell ref="Q41:T41"/>
    <mergeCell ref="D42:P42"/>
    <mergeCell ref="Q42:T42"/>
    <mergeCell ref="D33:P33"/>
    <mergeCell ref="Q33:T33"/>
    <mergeCell ref="D34:P34"/>
    <mergeCell ref="Q34:T34"/>
    <mergeCell ref="D35:P35"/>
    <mergeCell ref="Q35:T35"/>
    <mergeCell ref="D36:P36"/>
    <mergeCell ref="Q36:T36"/>
    <mergeCell ref="D37:P37"/>
    <mergeCell ref="Q37:T37"/>
    <mergeCell ref="D28:P28"/>
    <mergeCell ref="Q28:T28"/>
    <mergeCell ref="D29:P29"/>
    <mergeCell ref="Q29:T29"/>
    <mergeCell ref="D30:P30"/>
    <mergeCell ref="Q30:T30"/>
    <mergeCell ref="D31:P31"/>
    <mergeCell ref="Q31:T31"/>
    <mergeCell ref="D32:P32"/>
    <mergeCell ref="Q32:T32"/>
    <mergeCell ref="D23:P23"/>
    <mergeCell ref="Q23:T23"/>
    <mergeCell ref="D24:P24"/>
    <mergeCell ref="Q24:T24"/>
    <mergeCell ref="D25:P25"/>
    <mergeCell ref="Q25:T25"/>
    <mergeCell ref="D26:P26"/>
    <mergeCell ref="Q26:T26"/>
    <mergeCell ref="D27:P27"/>
    <mergeCell ref="Q27:T27"/>
    <mergeCell ref="D17:P17"/>
    <mergeCell ref="Q17:T17"/>
    <mergeCell ref="V17:Y17"/>
    <mergeCell ref="F19:P19"/>
    <mergeCell ref="Q19:T19"/>
    <mergeCell ref="F20:P20"/>
    <mergeCell ref="Q20:T20"/>
    <mergeCell ref="V20:Y20"/>
    <mergeCell ref="D22:P22"/>
    <mergeCell ref="Q22:T22"/>
    <mergeCell ref="E15:K15"/>
    <mergeCell ref="L15:O15"/>
    <mergeCell ref="E16:K16"/>
    <mergeCell ref="L16:O16"/>
    <mergeCell ref="Q16:T16"/>
    <mergeCell ref="E13:K13"/>
    <mergeCell ref="L13:O13"/>
    <mergeCell ref="E14:K14"/>
    <mergeCell ref="L14:O14"/>
    <mergeCell ref="AC3:AC4"/>
    <mergeCell ref="B4:J5"/>
    <mergeCell ref="D10:P10"/>
    <mergeCell ref="Q10:T10"/>
    <mergeCell ref="V10:Y10"/>
    <mergeCell ref="Q1:Y1"/>
    <mergeCell ref="Q7:Y7"/>
    <mergeCell ref="B1:P1"/>
    <mergeCell ref="B3:U3"/>
    <mergeCell ref="D9:P9"/>
    <mergeCell ref="Q9:T9"/>
  </mergeCells>
  <phoneticPr fontId="20"/>
  <conditionalFormatting sqref="AA4:AA5">
    <cfRule type="cellIs" dxfId="7" priority="1" stopIfTrue="1" operator="equal">
      <formula>"OK"</formula>
    </cfRule>
  </conditionalFormatting>
  <conditionalFormatting sqref="AA10">
    <cfRule type="cellIs" dxfId="6" priority="9" stopIfTrue="1" operator="equal">
      <formula>"OK"</formula>
    </cfRule>
  </conditionalFormatting>
  <conditionalFormatting sqref="AA16:AA17">
    <cfRule type="cellIs" dxfId="5" priority="2" stopIfTrue="1" operator="equal">
      <formula>"OK"</formula>
    </cfRule>
  </conditionalFormatting>
  <conditionalFormatting sqref="AA20">
    <cfRule type="cellIs" dxfId="4" priority="7" stopIfTrue="1" operator="equal">
      <formula>"OK"</formula>
    </cfRule>
  </conditionalFormatting>
  <conditionalFormatting sqref="AA47:AA48">
    <cfRule type="cellIs" dxfId="3" priority="5" stopIfTrue="1" operator="equal">
      <formula>"OK"</formula>
    </cfRule>
  </conditionalFormatting>
  <conditionalFormatting sqref="AA51">
    <cfRule type="cellIs" dxfId="2" priority="4" stopIfTrue="1" operator="equal">
      <formula>"OK"</formula>
    </cfRule>
  </conditionalFormatting>
  <conditionalFormatting sqref="AA55:AA56">
    <cfRule type="cellIs" dxfId="1" priority="3" stopIfTrue="1" operator="equal">
      <formula>"OK"</formula>
    </cfRule>
  </conditionalFormatting>
  <dataValidations count="1">
    <dataValidation imeMode="hiragana" allowBlank="1" showInputMessage="1" showErrorMessage="1" sqref="Q65476:AA65476" xr:uid="{00000000-0002-0000-0300-000000000000}"/>
  </dataValidations>
  <pageMargins left="0.78740157480314965" right="0.15748031496062992" top="0.70866141732283472" bottom="0.51181102362204722" header="0.31496062992125984" footer="0.19685039370078741"/>
  <pageSetup paperSize="9" scale="75" orientation="portrait" blackAndWhite="1" cellComments="asDisplayed" horizontalDpi="200" verticalDpi="2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9"/>
  <sheetViews>
    <sheetView showZeros="0" topLeftCell="A5" zoomScale="90" zoomScaleNormal="90" zoomScaleSheetLayoutView="112" workbookViewId="0">
      <selection activeCell="E7" sqref="E7"/>
    </sheetView>
  </sheetViews>
  <sheetFormatPr defaultColWidth="9" defaultRowHeight="13"/>
  <cols>
    <col min="1" max="1" width="1.7265625" style="156" customWidth="1"/>
    <col min="2" max="2" width="13.26953125" style="156" customWidth="1"/>
    <col min="3" max="4" width="6.08984375" style="156" customWidth="1"/>
    <col min="5" max="5" width="11.6328125" style="156" customWidth="1"/>
    <col min="6" max="7" width="6.08984375" style="156" customWidth="1"/>
    <col min="8" max="8" width="11.6328125" style="156" customWidth="1"/>
    <col min="9" max="10" width="6.08984375" style="156" customWidth="1"/>
    <col min="11" max="11" width="11.6328125" style="156" customWidth="1"/>
    <col min="12" max="12" width="34.6328125" style="156" customWidth="1"/>
    <col min="13" max="13" width="4.453125" style="156" customWidth="1"/>
    <col min="14" max="16384" width="9" style="156"/>
  </cols>
  <sheetData>
    <row r="1" spans="1:34" s="25" customFormat="1" ht="23.25" customHeight="1" thickTop="1">
      <c r="A1" s="18"/>
      <c r="B1" s="347" t="s">
        <v>34</v>
      </c>
      <c r="C1" s="347"/>
      <c r="D1" s="347"/>
      <c r="E1" s="347"/>
      <c r="F1" s="347"/>
      <c r="G1" s="409" t="s">
        <v>230</v>
      </c>
      <c r="H1" s="349"/>
      <c r="I1" s="349"/>
      <c r="J1" s="349"/>
      <c r="K1" s="349"/>
      <c r="M1" s="108"/>
      <c r="N1" s="393" t="str">
        <f>IF((COUNTIF(M1:M29,"NG"))=0,"印刷ＯＫ","印刷ＮＧ")</f>
        <v>印刷ＯＫ</v>
      </c>
      <c r="O1" s="394"/>
      <c r="P1" s="108"/>
      <c r="Q1" s="108"/>
      <c r="R1" s="108"/>
      <c r="S1" s="108"/>
      <c r="T1" s="108"/>
      <c r="U1" s="108"/>
      <c r="V1" s="108"/>
      <c r="W1" s="108"/>
      <c r="X1" s="108"/>
      <c r="Y1" s="108"/>
      <c r="Z1" s="108"/>
      <c r="AA1" s="108"/>
      <c r="AB1" s="108"/>
      <c r="AC1" s="108"/>
      <c r="AD1" s="108"/>
      <c r="AE1" s="108"/>
      <c r="AF1" s="108"/>
      <c r="AG1" s="108"/>
      <c r="AH1" s="108"/>
    </row>
    <row r="2" spans="1:34" s="25" customFormat="1" ht="21" customHeight="1" thickBot="1">
      <c r="A2" s="19"/>
      <c r="B2" s="347" t="s">
        <v>90</v>
      </c>
      <c r="C2" s="347"/>
      <c r="D2" s="347"/>
      <c r="E2" s="347"/>
      <c r="F2" s="347"/>
      <c r="G2" s="347"/>
      <c r="H2" s="347"/>
      <c r="I2" s="347"/>
      <c r="J2" s="347"/>
      <c r="K2" s="347"/>
      <c r="M2" s="108"/>
      <c r="N2" s="395"/>
      <c r="O2" s="396"/>
      <c r="P2" s="108"/>
      <c r="Q2" s="108"/>
      <c r="R2" s="108"/>
      <c r="S2" s="108"/>
      <c r="T2" s="108"/>
      <c r="U2" s="108"/>
      <c r="V2" s="108"/>
      <c r="W2" s="108"/>
      <c r="X2" s="108"/>
      <c r="Y2" s="108"/>
      <c r="Z2" s="108"/>
      <c r="AA2" s="108"/>
      <c r="AB2" s="108"/>
      <c r="AC2" s="108"/>
      <c r="AD2" s="108"/>
      <c r="AE2" s="108"/>
      <c r="AF2" s="108"/>
      <c r="AG2" s="108"/>
      <c r="AH2" s="108"/>
    </row>
    <row r="3" spans="1:34" ht="45" customHeight="1" thickTop="1" thickBot="1">
      <c r="B3" s="397" t="s">
        <v>41</v>
      </c>
      <c r="C3" s="397"/>
      <c r="D3" s="397"/>
      <c r="E3" s="397"/>
      <c r="F3" s="397"/>
      <c r="G3" s="397"/>
      <c r="H3" s="397"/>
      <c r="I3" s="397"/>
      <c r="J3" s="397"/>
      <c r="K3" s="397"/>
      <c r="L3" s="20"/>
      <c r="M3" s="177"/>
      <c r="N3" s="177"/>
      <c r="O3" s="177"/>
      <c r="P3" s="178"/>
      <c r="Q3" s="178"/>
      <c r="R3" s="178"/>
      <c r="S3" s="178"/>
      <c r="T3" s="178"/>
      <c r="U3" s="178"/>
      <c r="V3" s="178"/>
      <c r="W3" s="178"/>
      <c r="X3" s="178"/>
      <c r="Y3" s="178"/>
      <c r="Z3" s="178"/>
      <c r="AA3" s="178"/>
      <c r="AB3" s="178"/>
      <c r="AC3" s="178"/>
      <c r="AD3" s="178"/>
      <c r="AE3" s="178"/>
      <c r="AF3" s="178"/>
      <c r="AG3" s="178"/>
      <c r="AH3" s="178"/>
    </row>
    <row r="4" spans="1:34" ht="21" customHeight="1">
      <c r="B4" s="398" t="s">
        <v>42</v>
      </c>
      <c r="C4" s="400" t="s">
        <v>43</v>
      </c>
      <c r="D4" s="401"/>
      <c r="E4" s="401"/>
      <c r="F4" s="401"/>
      <c r="G4" s="401"/>
      <c r="H4" s="402"/>
      <c r="I4" s="403" t="s">
        <v>44</v>
      </c>
      <c r="J4" s="404"/>
      <c r="K4" s="405" t="s">
        <v>1</v>
      </c>
      <c r="L4" s="20"/>
      <c r="M4" s="177"/>
      <c r="N4" s="177"/>
      <c r="O4" s="177"/>
      <c r="P4" s="178"/>
      <c r="Q4" s="178"/>
      <c r="R4" s="178"/>
      <c r="S4" s="178"/>
      <c r="T4" s="178"/>
      <c r="U4" s="178"/>
      <c r="V4" s="178"/>
      <c r="W4" s="178"/>
      <c r="X4" s="178"/>
      <c r="Y4" s="178"/>
      <c r="Z4" s="178"/>
      <c r="AA4" s="178"/>
      <c r="AB4" s="178"/>
      <c r="AC4" s="178"/>
      <c r="AD4" s="178"/>
      <c r="AE4" s="178"/>
      <c r="AF4" s="178"/>
      <c r="AG4" s="178"/>
      <c r="AH4" s="178"/>
    </row>
    <row r="5" spans="1:34" ht="21" customHeight="1">
      <c r="B5" s="399"/>
      <c r="C5" s="407" t="s">
        <v>45</v>
      </c>
      <c r="D5" s="408"/>
      <c r="E5" s="22" t="s">
        <v>46</v>
      </c>
      <c r="F5" s="407" t="s">
        <v>47</v>
      </c>
      <c r="G5" s="408"/>
      <c r="H5" s="22" t="s">
        <v>1</v>
      </c>
      <c r="I5" s="410" t="s">
        <v>48</v>
      </c>
      <c r="J5" s="411"/>
      <c r="K5" s="406"/>
      <c r="L5" s="20"/>
      <c r="M5" s="177"/>
      <c r="N5" s="177"/>
      <c r="O5" s="177"/>
      <c r="P5" s="178"/>
      <c r="Q5" s="178"/>
      <c r="R5" s="178"/>
      <c r="S5" s="178"/>
      <c r="T5" s="178"/>
      <c r="U5" s="178"/>
      <c r="V5" s="178"/>
      <c r="W5" s="178"/>
      <c r="X5" s="178"/>
      <c r="Y5" s="178"/>
      <c r="Z5" s="178"/>
      <c r="AA5" s="178"/>
      <c r="AB5" s="178"/>
      <c r="AC5" s="178"/>
      <c r="AD5" s="178"/>
      <c r="AE5" s="178"/>
      <c r="AF5" s="178"/>
      <c r="AG5" s="178"/>
      <c r="AH5" s="178"/>
    </row>
    <row r="6" spans="1:34" ht="60" customHeight="1">
      <c r="B6" s="23" t="s">
        <v>49</v>
      </c>
      <c r="C6" s="412">
        <v>1</v>
      </c>
      <c r="D6" s="413"/>
      <c r="E6" s="157">
        <v>1</v>
      </c>
      <c r="F6" s="414"/>
      <c r="G6" s="415"/>
      <c r="H6" s="152">
        <f>SUM(C6:G6)</f>
        <v>2</v>
      </c>
      <c r="I6" s="414"/>
      <c r="J6" s="415"/>
      <c r="K6" s="154">
        <f>SUM(H6,I6)</f>
        <v>2</v>
      </c>
      <c r="L6" s="20"/>
      <c r="M6" s="177"/>
      <c r="N6" s="177"/>
      <c r="O6" s="177"/>
      <c r="P6" s="178"/>
      <c r="Q6" s="178"/>
      <c r="R6" s="178"/>
      <c r="S6" s="178"/>
      <c r="T6" s="178"/>
      <c r="U6" s="178"/>
      <c r="V6" s="178"/>
      <c r="W6" s="178"/>
      <c r="X6" s="178"/>
      <c r="Y6" s="178"/>
      <c r="Z6" s="178"/>
      <c r="AA6" s="178"/>
      <c r="AB6" s="178"/>
      <c r="AC6" s="178"/>
      <c r="AD6" s="178"/>
      <c r="AE6" s="178"/>
      <c r="AF6" s="178"/>
      <c r="AG6" s="178"/>
      <c r="AH6" s="178"/>
    </row>
    <row r="7" spans="1:34" ht="60" customHeight="1" thickBot="1">
      <c r="B7" s="24" t="s">
        <v>50</v>
      </c>
      <c r="C7" s="416">
        <v>1</v>
      </c>
      <c r="D7" s="417"/>
      <c r="E7" s="158">
        <v>1</v>
      </c>
      <c r="F7" s="418"/>
      <c r="G7" s="419"/>
      <c r="H7" s="153">
        <f>SUM(C7:G7)</f>
        <v>2</v>
      </c>
      <c r="I7" s="418">
        <v>1</v>
      </c>
      <c r="J7" s="419"/>
      <c r="K7" s="155">
        <f>SUM(H7,I7)</f>
        <v>3</v>
      </c>
      <c r="L7" s="20"/>
      <c r="M7" s="177"/>
      <c r="N7" s="177"/>
      <c r="O7" s="177"/>
      <c r="P7" s="178"/>
      <c r="Q7" s="178"/>
      <c r="R7" s="178"/>
      <c r="S7" s="178"/>
      <c r="T7" s="178"/>
      <c r="U7" s="178"/>
      <c r="V7" s="178"/>
      <c r="W7" s="178"/>
      <c r="X7" s="178"/>
      <c r="Y7" s="178"/>
      <c r="Z7" s="178"/>
      <c r="AA7" s="178"/>
      <c r="AB7" s="178"/>
      <c r="AC7" s="178"/>
      <c r="AD7" s="178"/>
      <c r="AE7" s="178"/>
      <c r="AF7" s="178"/>
      <c r="AG7" s="178"/>
      <c r="AH7" s="178"/>
    </row>
    <row r="8" spans="1:34">
      <c r="B8" s="420"/>
      <c r="C8" s="420"/>
      <c r="D8" s="420"/>
      <c r="E8" s="420"/>
      <c r="F8" s="420"/>
      <c r="G8" s="420"/>
      <c r="H8" s="420"/>
      <c r="I8" s="420"/>
      <c r="J8" s="420"/>
      <c r="K8" s="420"/>
      <c r="L8" s="20"/>
      <c r="M8" s="177"/>
      <c r="N8" s="177"/>
      <c r="O8" s="177"/>
      <c r="P8" s="178"/>
      <c r="Q8" s="178"/>
      <c r="R8" s="178"/>
      <c r="S8" s="178"/>
      <c r="T8" s="178"/>
      <c r="U8" s="178"/>
      <c r="V8" s="178"/>
      <c r="W8" s="178"/>
      <c r="X8" s="178"/>
      <c r="Y8" s="178"/>
      <c r="Z8" s="178"/>
      <c r="AA8" s="178"/>
      <c r="AB8" s="178"/>
      <c r="AC8" s="178"/>
      <c r="AD8" s="178"/>
      <c r="AE8" s="178"/>
      <c r="AF8" s="178"/>
      <c r="AG8" s="178"/>
      <c r="AH8" s="178"/>
    </row>
    <row r="9" spans="1:34">
      <c r="B9" s="421" t="s">
        <v>0</v>
      </c>
      <c r="C9" s="421"/>
      <c r="D9" s="421"/>
      <c r="E9" s="421"/>
      <c r="F9" s="421"/>
      <c r="G9" s="421"/>
      <c r="H9" s="421"/>
      <c r="I9" s="421"/>
      <c r="J9" s="421"/>
      <c r="K9" s="421"/>
      <c r="L9" s="20"/>
      <c r="M9" s="177"/>
      <c r="N9" s="177"/>
      <c r="O9" s="177"/>
      <c r="P9" s="178"/>
      <c r="Q9" s="178"/>
      <c r="R9" s="178"/>
      <c r="S9" s="178"/>
      <c r="T9" s="178"/>
      <c r="U9" s="178"/>
      <c r="V9" s="178"/>
      <c r="W9" s="178"/>
      <c r="X9" s="178"/>
      <c r="Y9" s="178"/>
      <c r="Z9" s="178"/>
      <c r="AA9" s="178"/>
      <c r="AB9" s="178"/>
      <c r="AC9" s="178"/>
      <c r="AD9" s="178"/>
      <c r="AE9" s="178"/>
      <c r="AF9" s="178"/>
      <c r="AG9" s="178"/>
      <c r="AH9" s="178"/>
    </row>
    <row r="10" spans="1:34" ht="20.25" customHeight="1">
      <c r="B10" s="422" t="s">
        <v>51</v>
      </c>
      <c r="C10" s="422"/>
      <c r="D10" s="422"/>
      <c r="E10" s="422"/>
      <c r="F10" s="422"/>
      <c r="G10" s="422"/>
      <c r="H10" s="422"/>
      <c r="I10" s="422"/>
      <c r="J10" s="422"/>
      <c r="K10" s="422"/>
      <c r="L10" s="20"/>
      <c r="M10" s="177"/>
      <c r="N10" s="177"/>
      <c r="O10" s="177"/>
      <c r="P10" s="178"/>
      <c r="Q10" s="178"/>
      <c r="R10" s="178"/>
      <c r="S10" s="178"/>
      <c r="T10" s="178"/>
      <c r="U10" s="178"/>
      <c r="V10" s="178"/>
      <c r="W10" s="178"/>
      <c r="X10" s="178"/>
      <c r="Y10" s="178"/>
      <c r="Z10" s="178"/>
      <c r="AA10" s="178"/>
      <c r="AB10" s="178"/>
      <c r="AC10" s="178"/>
      <c r="AD10" s="178"/>
      <c r="AE10" s="178"/>
      <c r="AF10" s="178"/>
      <c r="AG10" s="178"/>
      <c r="AH10" s="178"/>
    </row>
    <row r="11" spans="1:34" ht="40.5" customHeight="1">
      <c r="B11" s="423"/>
      <c r="C11" s="423"/>
      <c r="D11" s="423"/>
      <c r="E11" s="423"/>
      <c r="F11" s="423"/>
      <c r="G11" s="423"/>
      <c r="H11" s="423"/>
      <c r="I11" s="423"/>
      <c r="J11" s="423"/>
      <c r="K11" s="423"/>
      <c r="L11" s="20"/>
      <c r="M11" s="177"/>
      <c r="N11" s="177"/>
      <c r="O11" s="177"/>
      <c r="P11" s="178"/>
      <c r="Q11" s="178"/>
      <c r="R11" s="178"/>
      <c r="S11" s="178"/>
      <c r="T11" s="178"/>
      <c r="U11" s="178"/>
      <c r="V11" s="178"/>
      <c r="W11" s="178"/>
      <c r="X11" s="178"/>
      <c r="Y11" s="178"/>
      <c r="Z11" s="178"/>
      <c r="AA11" s="178"/>
      <c r="AB11" s="178"/>
      <c r="AC11" s="178"/>
      <c r="AD11" s="178"/>
      <c r="AE11" s="178"/>
      <c r="AF11" s="178"/>
      <c r="AG11" s="178"/>
      <c r="AH11" s="178"/>
    </row>
    <row r="12" spans="1:34" ht="45" customHeight="1" thickBot="1">
      <c r="B12" s="397" t="s">
        <v>52</v>
      </c>
      <c r="C12" s="397"/>
      <c r="D12" s="397"/>
      <c r="E12" s="397"/>
      <c r="F12" s="397"/>
      <c r="G12" s="397"/>
      <c r="H12" s="397"/>
      <c r="I12" s="397"/>
      <c r="J12" s="397"/>
      <c r="K12" s="397"/>
      <c r="L12" s="20"/>
      <c r="M12" s="177"/>
      <c r="N12" s="177"/>
      <c r="O12" s="177"/>
      <c r="P12" s="178"/>
      <c r="Q12" s="178"/>
      <c r="R12" s="178"/>
      <c r="S12" s="178"/>
      <c r="T12" s="178"/>
      <c r="U12" s="178"/>
      <c r="V12" s="178"/>
      <c r="W12" s="178"/>
      <c r="X12" s="178"/>
      <c r="Y12" s="178"/>
      <c r="Z12" s="178"/>
      <c r="AA12" s="178"/>
      <c r="AB12" s="178"/>
      <c r="AC12" s="178"/>
      <c r="AD12" s="178"/>
      <c r="AE12" s="178"/>
      <c r="AF12" s="178"/>
      <c r="AG12" s="178"/>
      <c r="AH12" s="178"/>
    </row>
    <row r="13" spans="1:34" ht="26.25" customHeight="1">
      <c r="B13" s="398" t="s">
        <v>53</v>
      </c>
      <c r="C13" s="424"/>
      <c r="D13" s="424" t="s">
        <v>54</v>
      </c>
      <c r="E13" s="424"/>
      <c r="F13" s="424"/>
      <c r="G13" s="424" t="s">
        <v>55</v>
      </c>
      <c r="H13" s="424"/>
      <c r="I13" s="424"/>
      <c r="J13" s="424" t="s">
        <v>1</v>
      </c>
      <c r="K13" s="405"/>
      <c r="L13" s="20"/>
      <c r="M13" s="177"/>
      <c r="N13" s="177"/>
      <c r="O13" s="177"/>
      <c r="P13" s="178"/>
      <c r="Q13" s="178"/>
      <c r="R13" s="178"/>
      <c r="S13" s="178"/>
      <c r="T13" s="178"/>
      <c r="U13" s="178"/>
      <c r="V13" s="178"/>
      <c r="W13" s="178"/>
      <c r="X13" s="178"/>
      <c r="Y13" s="178"/>
      <c r="Z13" s="178"/>
      <c r="AA13" s="178"/>
      <c r="AB13" s="178"/>
      <c r="AC13" s="178"/>
      <c r="AD13" s="178"/>
      <c r="AE13" s="178"/>
      <c r="AF13" s="178"/>
      <c r="AG13" s="178"/>
      <c r="AH13" s="178"/>
    </row>
    <row r="14" spans="1:34" ht="21" customHeight="1">
      <c r="B14" s="425"/>
      <c r="C14" s="426"/>
      <c r="D14" s="427"/>
      <c r="E14" s="428"/>
      <c r="F14" s="429"/>
      <c r="G14" s="414"/>
      <c r="H14" s="430"/>
      <c r="I14" s="415"/>
      <c r="J14" s="431">
        <f>SUM(D14:I14)</f>
        <v>0</v>
      </c>
      <c r="K14" s="432"/>
      <c r="L14" s="20"/>
      <c r="M14" s="177"/>
      <c r="N14" s="177"/>
      <c r="O14" s="177"/>
      <c r="P14" s="178"/>
      <c r="Q14" s="178"/>
      <c r="R14" s="178"/>
      <c r="S14" s="178"/>
      <c r="T14" s="178"/>
      <c r="U14" s="178"/>
      <c r="V14" s="178"/>
      <c r="W14" s="178"/>
      <c r="X14" s="178"/>
      <c r="Y14" s="178"/>
      <c r="Z14" s="178"/>
      <c r="AA14" s="178"/>
      <c r="AB14" s="178"/>
      <c r="AC14" s="178"/>
      <c r="AD14" s="178"/>
      <c r="AE14" s="178"/>
      <c r="AF14" s="178"/>
      <c r="AG14" s="178"/>
      <c r="AH14" s="178"/>
    </row>
    <row r="15" spans="1:34" ht="21" customHeight="1">
      <c r="B15" s="425" t="s">
        <v>254</v>
      </c>
      <c r="C15" s="426"/>
      <c r="D15" s="433">
        <v>1</v>
      </c>
      <c r="E15" s="434"/>
      <c r="F15" s="435"/>
      <c r="G15" s="433">
        <v>1</v>
      </c>
      <c r="H15" s="434"/>
      <c r="I15" s="435"/>
      <c r="J15" s="436">
        <f t="shared" ref="J15:J24" si="0">SUM(D15:I15)</f>
        <v>2</v>
      </c>
      <c r="K15" s="437"/>
      <c r="L15" s="20"/>
      <c r="M15" s="177"/>
      <c r="N15" s="177"/>
      <c r="O15" s="177"/>
      <c r="P15" s="178"/>
      <c r="Q15" s="178"/>
      <c r="R15" s="178"/>
      <c r="S15" s="178"/>
      <c r="T15" s="178"/>
      <c r="U15" s="178"/>
      <c r="V15" s="178"/>
      <c r="W15" s="178"/>
      <c r="X15" s="178"/>
      <c r="Y15" s="178"/>
      <c r="Z15" s="178"/>
      <c r="AA15" s="178"/>
      <c r="AB15" s="178"/>
      <c r="AC15" s="178"/>
      <c r="AD15" s="178"/>
      <c r="AE15" s="178"/>
      <c r="AF15" s="178"/>
      <c r="AG15" s="178"/>
      <c r="AH15" s="178"/>
    </row>
    <row r="16" spans="1:34" ht="21" customHeight="1">
      <c r="B16" s="425"/>
      <c r="C16" s="426"/>
      <c r="D16" s="433"/>
      <c r="E16" s="434"/>
      <c r="F16" s="435"/>
      <c r="G16" s="433"/>
      <c r="H16" s="434"/>
      <c r="I16" s="435"/>
      <c r="J16" s="436">
        <f t="shared" si="0"/>
        <v>0</v>
      </c>
      <c r="K16" s="437"/>
      <c r="L16" s="20"/>
      <c r="M16" s="177"/>
      <c r="N16" s="177"/>
      <c r="O16" s="177"/>
      <c r="P16" s="178"/>
      <c r="Q16" s="178"/>
      <c r="R16" s="178"/>
      <c r="S16" s="178"/>
      <c r="T16" s="178"/>
      <c r="U16" s="178"/>
      <c r="V16" s="178"/>
      <c r="W16" s="178"/>
      <c r="X16" s="178"/>
      <c r="Y16" s="178"/>
      <c r="Z16" s="178"/>
      <c r="AA16" s="178"/>
      <c r="AB16" s="178"/>
      <c r="AC16" s="178"/>
      <c r="AD16" s="178"/>
      <c r="AE16" s="178"/>
      <c r="AF16" s="178"/>
      <c r="AG16" s="178"/>
      <c r="AH16" s="178"/>
    </row>
    <row r="17" spans="2:34" ht="21" customHeight="1">
      <c r="B17" s="425" t="s">
        <v>276</v>
      </c>
      <c r="C17" s="426"/>
      <c r="D17" s="433">
        <v>1</v>
      </c>
      <c r="E17" s="434"/>
      <c r="F17" s="435"/>
      <c r="G17" s="433">
        <v>1</v>
      </c>
      <c r="H17" s="434"/>
      <c r="I17" s="435"/>
      <c r="J17" s="436">
        <f t="shared" si="0"/>
        <v>2</v>
      </c>
      <c r="K17" s="437"/>
      <c r="L17" s="20"/>
      <c r="M17" s="177"/>
      <c r="N17" s="177"/>
      <c r="O17" s="177"/>
      <c r="P17" s="178"/>
      <c r="Q17" s="178"/>
      <c r="R17" s="178"/>
      <c r="S17" s="178"/>
      <c r="T17" s="178"/>
      <c r="U17" s="178"/>
      <c r="V17" s="178"/>
      <c r="W17" s="178"/>
      <c r="X17" s="178"/>
      <c r="Y17" s="178"/>
      <c r="Z17" s="178"/>
      <c r="AA17" s="178"/>
      <c r="AB17" s="178"/>
      <c r="AC17" s="178"/>
      <c r="AD17" s="178"/>
      <c r="AE17" s="178"/>
      <c r="AF17" s="178"/>
      <c r="AG17" s="178"/>
      <c r="AH17" s="178"/>
    </row>
    <row r="18" spans="2:34" ht="21" customHeight="1">
      <c r="B18" s="425"/>
      <c r="C18" s="426"/>
      <c r="D18" s="433"/>
      <c r="E18" s="434"/>
      <c r="F18" s="435"/>
      <c r="G18" s="433"/>
      <c r="H18" s="434"/>
      <c r="I18" s="435"/>
      <c r="J18" s="436">
        <f t="shared" si="0"/>
        <v>0</v>
      </c>
      <c r="K18" s="437"/>
      <c r="L18" s="20"/>
      <c r="M18" s="177"/>
      <c r="N18" s="177"/>
      <c r="O18" s="177"/>
      <c r="P18" s="178"/>
      <c r="Q18" s="178"/>
      <c r="R18" s="178"/>
      <c r="S18" s="178"/>
      <c r="T18" s="178"/>
      <c r="U18" s="178"/>
      <c r="V18" s="178"/>
      <c r="W18" s="178"/>
      <c r="X18" s="178"/>
      <c r="Y18" s="178"/>
      <c r="Z18" s="178"/>
      <c r="AA18" s="178"/>
      <c r="AB18" s="178"/>
      <c r="AC18" s="178"/>
      <c r="AD18" s="178"/>
      <c r="AE18" s="178"/>
      <c r="AF18" s="178"/>
      <c r="AG18" s="178"/>
      <c r="AH18" s="178"/>
    </row>
    <row r="19" spans="2:34" ht="21" customHeight="1">
      <c r="B19" s="425"/>
      <c r="C19" s="426"/>
      <c r="D19" s="433"/>
      <c r="E19" s="434"/>
      <c r="F19" s="435"/>
      <c r="G19" s="433"/>
      <c r="H19" s="434"/>
      <c r="I19" s="435"/>
      <c r="J19" s="436">
        <f t="shared" si="0"/>
        <v>0</v>
      </c>
      <c r="K19" s="437"/>
      <c r="L19" s="20"/>
      <c r="M19" s="177"/>
      <c r="N19" s="177"/>
      <c r="O19" s="177"/>
      <c r="P19" s="178"/>
      <c r="Q19" s="178"/>
      <c r="R19" s="178"/>
      <c r="S19" s="178"/>
      <c r="T19" s="178"/>
      <c r="U19" s="178"/>
      <c r="V19" s="178"/>
      <c r="W19" s="178"/>
      <c r="X19" s="178"/>
      <c r="Y19" s="178"/>
      <c r="Z19" s="178"/>
      <c r="AA19" s="178"/>
      <c r="AB19" s="178"/>
      <c r="AC19" s="178"/>
      <c r="AD19" s="178"/>
      <c r="AE19" s="178"/>
      <c r="AF19" s="178"/>
      <c r="AG19" s="178"/>
      <c r="AH19" s="178"/>
    </row>
    <row r="20" spans="2:34" ht="21" customHeight="1">
      <c r="B20" s="425"/>
      <c r="C20" s="426"/>
      <c r="D20" s="433"/>
      <c r="E20" s="434"/>
      <c r="F20" s="435"/>
      <c r="G20" s="433"/>
      <c r="H20" s="434"/>
      <c r="I20" s="435"/>
      <c r="J20" s="436">
        <f t="shared" si="0"/>
        <v>0</v>
      </c>
      <c r="K20" s="437"/>
      <c r="L20" s="20"/>
      <c r="M20" s="177"/>
      <c r="N20" s="177"/>
      <c r="O20" s="177"/>
      <c r="P20" s="178"/>
      <c r="Q20" s="178"/>
      <c r="R20" s="178"/>
      <c r="S20" s="178"/>
      <c r="T20" s="178"/>
      <c r="U20" s="178"/>
      <c r="V20" s="178"/>
      <c r="W20" s="178"/>
      <c r="X20" s="178"/>
      <c r="Y20" s="178"/>
      <c r="Z20" s="178"/>
      <c r="AA20" s="178"/>
      <c r="AB20" s="178"/>
      <c r="AC20" s="178"/>
      <c r="AD20" s="178"/>
      <c r="AE20" s="178"/>
      <c r="AF20" s="178"/>
      <c r="AG20" s="178"/>
      <c r="AH20" s="178"/>
    </row>
    <row r="21" spans="2:34" ht="21" customHeight="1">
      <c r="B21" s="425"/>
      <c r="C21" s="426"/>
      <c r="D21" s="433"/>
      <c r="E21" s="434"/>
      <c r="F21" s="435"/>
      <c r="G21" s="433"/>
      <c r="H21" s="434"/>
      <c r="I21" s="435"/>
      <c r="J21" s="436">
        <f t="shared" si="0"/>
        <v>0</v>
      </c>
      <c r="K21" s="437"/>
      <c r="L21" s="20"/>
      <c r="M21" s="177"/>
      <c r="N21" s="177"/>
      <c r="O21" s="177"/>
      <c r="P21" s="178"/>
      <c r="Q21" s="178"/>
      <c r="R21" s="178"/>
      <c r="S21" s="178"/>
      <c r="T21" s="178"/>
      <c r="U21" s="178"/>
      <c r="V21" s="178"/>
      <c r="W21" s="178"/>
      <c r="X21" s="178"/>
      <c r="Y21" s="178"/>
      <c r="Z21" s="178"/>
      <c r="AA21" s="178"/>
      <c r="AB21" s="178"/>
      <c r="AC21" s="178"/>
      <c r="AD21" s="178"/>
      <c r="AE21" s="178"/>
      <c r="AF21" s="178"/>
      <c r="AG21" s="178"/>
      <c r="AH21" s="178"/>
    </row>
    <row r="22" spans="2:34" ht="21" customHeight="1">
      <c r="B22" s="425"/>
      <c r="C22" s="426"/>
      <c r="D22" s="433"/>
      <c r="E22" s="434"/>
      <c r="F22" s="435"/>
      <c r="G22" s="433"/>
      <c r="H22" s="434"/>
      <c r="I22" s="435"/>
      <c r="J22" s="436">
        <f t="shared" si="0"/>
        <v>0</v>
      </c>
      <c r="K22" s="437"/>
      <c r="L22" s="20"/>
      <c r="M22" s="177"/>
      <c r="N22" s="177"/>
      <c r="O22" s="177"/>
      <c r="P22" s="178"/>
      <c r="Q22" s="178"/>
      <c r="R22" s="178"/>
      <c r="S22" s="178"/>
      <c r="T22" s="178"/>
      <c r="U22" s="178"/>
      <c r="V22" s="178"/>
      <c r="W22" s="178"/>
      <c r="X22" s="178"/>
      <c r="Y22" s="178"/>
      <c r="Z22" s="178"/>
      <c r="AA22" s="178"/>
      <c r="AB22" s="178"/>
      <c r="AC22" s="178"/>
      <c r="AD22" s="178"/>
      <c r="AE22" s="178"/>
      <c r="AF22" s="178"/>
      <c r="AG22" s="178"/>
      <c r="AH22" s="178"/>
    </row>
    <row r="23" spans="2:34" ht="21" customHeight="1">
      <c r="B23" s="425"/>
      <c r="C23" s="426"/>
      <c r="D23" s="433"/>
      <c r="E23" s="434"/>
      <c r="F23" s="435"/>
      <c r="G23" s="433"/>
      <c r="H23" s="434"/>
      <c r="I23" s="435"/>
      <c r="J23" s="436">
        <f t="shared" si="0"/>
        <v>0</v>
      </c>
      <c r="K23" s="437"/>
      <c r="L23" s="20"/>
      <c r="M23" s="177"/>
      <c r="N23" s="177"/>
      <c r="O23" s="177"/>
      <c r="P23" s="178"/>
      <c r="Q23" s="178"/>
      <c r="R23" s="178"/>
      <c r="S23" s="178"/>
      <c r="T23" s="178"/>
      <c r="U23" s="178"/>
      <c r="V23" s="178"/>
      <c r="W23" s="178"/>
      <c r="X23" s="178"/>
      <c r="Y23" s="178"/>
      <c r="Z23" s="178"/>
      <c r="AA23" s="178"/>
      <c r="AB23" s="178"/>
      <c r="AC23" s="178"/>
      <c r="AD23" s="178"/>
      <c r="AE23" s="178"/>
      <c r="AF23" s="178"/>
      <c r="AG23" s="178"/>
      <c r="AH23" s="178"/>
    </row>
    <row r="24" spans="2:34" ht="21" customHeight="1">
      <c r="B24" s="425"/>
      <c r="C24" s="426"/>
      <c r="D24" s="433"/>
      <c r="E24" s="434"/>
      <c r="F24" s="435"/>
      <c r="G24" s="433"/>
      <c r="H24" s="434"/>
      <c r="I24" s="435"/>
      <c r="J24" s="436">
        <f t="shared" si="0"/>
        <v>0</v>
      </c>
      <c r="K24" s="437"/>
      <c r="L24" s="20"/>
      <c r="M24" s="177"/>
      <c r="N24" s="177"/>
      <c r="O24" s="177"/>
      <c r="P24" s="178"/>
      <c r="Q24" s="178"/>
      <c r="R24" s="178"/>
      <c r="S24" s="178"/>
      <c r="T24" s="178"/>
      <c r="U24" s="178"/>
      <c r="V24" s="178"/>
      <c r="W24" s="178"/>
      <c r="X24" s="178"/>
      <c r="Y24" s="178"/>
      <c r="Z24" s="178"/>
      <c r="AA24" s="178"/>
      <c r="AB24" s="178"/>
      <c r="AC24" s="178"/>
      <c r="AD24" s="178"/>
      <c r="AE24" s="178"/>
      <c r="AF24" s="178"/>
      <c r="AG24" s="178"/>
      <c r="AH24" s="178"/>
    </row>
    <row r="25" spans="2:34" ht="21" customHeight="1">
      <c r="B25" s="425"/>
      <c r="C25" s="426"/>
      <c r="D25" s="433"/>
      <c r="E25" s="434"/>
      <c r="F25" s="435"/>
      <c r="G25" s="433"/>
      <c r="H25" s="434"/>
      <c r="I25" s="435"/>
      <c r="J25" s="436">
        <f>SUM(D25:I25)</f>
        <v>0</v>
      </c>
      <c r="K25" s="437"/>
      <c r="L25" s="20"/>
      <c r="M25" s="179" t="str">
        <f>IF(AND(0&lt;=(P26-N26),(P26-N26)&lt;=0,P26&lt;&gt;""),"OK","NG")</f>
        <v>OK</v>
      </c>
      <c r="N25" s="442" t="s">
        <v>197</v>
      </c>
      <c r="O25" s="443"/>
      <c r="P25" s="444" t="s">
        <v>198</v>
      </c>
      <c r="Q25" s="392"/>
      <c r="R25" s="178"/>
      <c r="S25" s="178"/>
      <c r="T25" s="178"/>
      <c r="U25" s="178"/>
      <c r="V25" s="178"/>
      <c r="W25" s="178"/>
      <c r="X25" s="178"/>
      <c r="Y25" s="178"/>
      <c r="Z25" s="178"/>
      <c r="AA25" s="178"/>
      <c r="AB25" s="178"/>
      <c r="AC25" s="178"/>
      <c r="AD25" s="178"/>
      <c r="AE25" s="178"/>
      <c r="AF25" s="178"/>
      <c r="AG25" s="178"/>
      <c r="AH25" s="178"/>
    </row>
    <row r="26" spans="2:34" ht="26.25" customHeight="1" thickBot="1">
      <c r="B26" s="445" t="s">
        <v>1</v>
      </c>
      <c r="C26" s="446"/>
      <c r="D26" s="438">
        <f>SUM(D14:F25)</f>
        <v>2</v>
      </c>
      <c r="E26" s="447"/>
      <c r="F26" s="448"/>
      <c r="G26" s="438">
        <f>SUM(G14:I25)</f>
        <v>2</v>
      </c>
      <c r="H26" s="447"/>
      <c r="I26" s="448"/>
      <c r="J26" s="438">
        <f>SUM(J14:K25)</f>
        <v>4</v>
      </c>
      <c r="K26" s="439"/>
      <c r="L26" s="20"/>
      <c r="M26" s="179" t="str">
        <f>IF(AND(0&lt;=(P29-N29),(P29-N29)&lt;=0,P29&lt;&gt;""),"OK","NG")</f>
        <v>OK</v>
      </c>
      <c r="N26" s="440">
        <f>C6+C7</f>
        <v>2</v>
      </c>
      <c r="O26" s="441"/>
      <c r="P26" s="440">
        <f>D26</f>
        <v>2</v>
      </c>
      <c r="Q26" s="441"/>
      <c r="R26" s="178"/>
      <c r="S26" s="178"/>
      <c r="T26" s="178"/>
      <c r="U26" s="178"/>
      <c r="V26" s="178"/>
      <c r="W26" s="178"/>
      <c r="X26" s="178"/>
      <c r="Y26" s="178"/>
      <c r="Z26" s="178"/>
      <c r="AA26" s="178"/>
      <c r="AB26" s="178"/>
      <c r="AC26" s="178"/>
      <c r="AD26" s="178"/>
      <c r="AE26" s="178"/>
      <c r="AF26" s="178"/>
      <c r="AG26" s="178"/>
      <c r="AH26" s="178"/>
    </row>
    <row r="27" spans="2:34" ht="21" customHeight="1">
      <c r="B27" s="20"/>
      <c r="C27" s="20"/>
      <c r="D27" s="20"/>
      <c r="E27" s="20"/>
      <c r="F27" s="20"/>
      <c r="G27" s="20"/>
      <c r="H27" s="20"/>
      <c r="I27" s="20"/>
      <c r="J27" s="20"/>
      <c r="K27" s="20"/>
      <c r="L27" s="20"/>
      <c r="M27" s="180"/>
      <c r="N27" s="181"/>
      <c r="O27" s="181"/>
      <c r="P27" s="176"/>
      <c r="Q27" s="176"/>
      <c r="R27" s="178"/>
      <c r="S27" s="178"/>
      <c r="T27" s="178"/>
      <c r="U27" s="178"/>
      <c r="V27" s="178"/>
      <c r="W27" s="178"/>
      <c r="X27" s="178"/>
      <c r="Y27" s="178"/>
      <c r="Z27" s="178"/>
      <c r="AA27" s="178"/>
      <c r="AB27" s="178"/>
      <c r="AC27" s="178"/>
      <c r="AD27" s="178"/>
      <c r="AE27" s="178"/>
      <c r="AF27" s="178"/>
      <c r="AG27" s="178"/>
      <c r="AH27" s="178"/>
    </row>
    <row r="28" spans="2:34" ht="21" customHeight="1">
      <c r="B28" s="449"/>
      <c r="C28" s="449"/>
      <c r="D28" s="449"/>
      <c r="E28" s="449"/>
      <c r="F28" s="449"/>
      <c r="G28" s="449"/>
      <c r="H28" s="449"/>
      <c r="I28" s="449"/>
      <c r="J28" s="449"/>
      <c r="K28" s="449"/>
      <c r="L28" s="20"/>
      <c r="M28" s="177"/>
      <c r="N28" s="442" t="s">
        <v>199</v>
      </c>
      <c r="O28" s="443"/>
      <c r="P28" s="444" t="s">
        <v>200</v>
      </c>
      <c r="Q28" s="392"/>
      <c r="R28" s="178"/>
      <c r="S28" s="178"/>
      <c r="T28" s="178"/>
      <c r="U28" s="178"/>
      <c r="V28" s="178"/>
      <c r="W28" s="178"/>
      <c r="X28" s="178"/>
      <c r="Y28" s="178"/>
      <c r="Z28" s="178"/>
      <c r="AA28" s="178"/>
      <c r="AB28" s="178"/>
      <c r="AC28" s="178"/>
      <c r="AD28" s="178"/>
      <c r="AE28" s="178"/>
      <c r="AF28" s="178"/>
      <c r="AG28" s="178"/>
      <c r="AH28" s="178"/>
    </row>
    <row r="29" spans="2:34" ht="21" customHeight="1">
      <c r="B29" s="20"/>
      <c r="C29" s="20"/>
      <c r="D29" s="20"/>
      <c r="E29" s="20"/>
      <c r="F29" s="20"/>
      <c r="G29" s="20"/>
      <c r="H29" s="20"/>
      <c r="I29" s="20"/>
      <c r="J29" s="20"/>
      <c r="K29" s="20"/>
      <c r="L29" s="20"/>
      <c r="M29" s="177"/>
      <c r="N29" s="440">
        <f>E6+E7</f>
        <v>2</v>
      </c>
      <c r="O29" s="441"/>
      <c r="P29" s="440">
        <f>G26</f>
        <v>2</v>
      </c>
      <c r="Q29" s="441"/>
      <c r="R29" s="178"/>
      <c r="S29" s="178"/>
      <c r="T29" s="178"/>
      <c r="U29" s="178"/>
      <c r="V29" s="178"/>
      <c r="W29" s="178"/>
      <c r="X29" s="178"/>
      <c r="Y29" s="178"/>
      <c r="Z29" s="178"/>
      <c r="AA29" s="178"/>
      <c r="AB29" s="178"/>
      <c r="AC29" s="178"/>
      <c r="AD29" s="178"/>
      <c r="AE29" s="178"/>
      <c r="AF29" s="178"/>
      <c r="AG29" s="178"/>
      <c r="AH29" s="178"/>
    </row>
    <row r="30" spans="2:34" ht="21" customHeight="1">
      <c r="B30" s="20"/>
      <c r="C30" s="20"/>
      <c r="D30" s="20"/>
      <c r="E30" s="20"/>
      <c r="F30" s="20"/>
      <c r="G30" s="20"/>
      <c r="H30" s="20"/>
      <c r="I30" s="20"/>
      <c r="J30" s="20"/>
      <c r="K30" s="20"/>
      <c r="L30" s="20"/>
      <c r="M30" s="177"/>
      <c r="N30" s="177"/>
      <c r="O30" s="177"/>
      <c r="P30" s="178"/>
      <c r="Q30" s="178"/>
      <c r="R30" s="178"/>
      <c r="S30" s="178"/>
      <c r="T30" s="178"/>
      <c r="U30" s="178"/>
      <c r="V30" s="178"/>
      <c r="W30" s="178"/>
      <c r="X30" s="178"/>
      <c r="Y30" s="178"/>
      <c r="Z30" s="178"/>
      <c r="AA30" s="178"/>
      <c r="AB30" s="178"/>
      <c r="AC30" s="178"/>
      <c r="AD30" s="178"/>
      <c r="AE30" s="178"/>
      <c r="AF30" s="178"/>
      <c r="AG30" s="178"/>
      <c r="AH30" s="178"/>
    </row>
    <row r="31" spans="2:34" ht="21" customHeight="1">
      <c r="B31" s="20"/>
      <c r="C31" s="20"/>
      <c r="D31" s="20"/>
      <c r="E31" s="20"/>
      <c r="F31" s="20"/>
      <c r="G31" s="20"/>
      <c r="H31" s="20"/>
      <c r="I31" s="20"/>
      <c r="J31" s="20"/>
      <c r="K31" s="20"/>
      <c r="L31" s="20"/>
      <c r="M31" s="177"/>
      <c r="N31" s="177"/>
      <c r="O31" s="177"/>
      <c r="P31" s="178"/>
      <c r="Q31" s="178"/>
      <c r="R31" s="178"/>
      <c r="S31" s="178"/>
      <c r="T31" s="178"/>
      <c r="U31" s="178"/>
      <c r="V31" s="178"/>
      <c r="W31" s="178"/>
      <c r="X31" s="178"/>
      <c r="Y31" s="178"/>
      <c r="Z31" s="178"/>
      <c r="AA31" s="178"/>
      <c r="AB31" s="178"/>
      <c r="AC31" s="178"/>
      <c r="AD31" s="178"/>
      <c r="AE31" s="178"/>
      <c r="AF31" s="178"/>
      <c r="AG31" s="178"/>
      <c r="AH31" s="178"/>
    </row>
    <row r="32" spans="2:34" ht="21" customHeight="1">
      <c r="B32" s="20"/>
      <c r="C32" s="20"/>
      <c r="D32" s="20"/>
      <c r="E32" s="20"/>
      <c r="F32" s="20"/>
      <c r="G32" s="20"/>
      <c r="H32" s="20"/>
      <c r="I32" s="20"/>
      <c r="J32" s="20"/>
      <c r="K32" s="20"/>
      <c r="L32" s="20"/>
      <c r="M32" s="177"/>
      <c r="N32" s="177"/>
      <c r="O32" s="177"/>
      <c r="P32" s="178"/>
      <c r="Q32" s="178"/>
      <c r="R32" s="178"/>
      <c r="S32" s="178"/>
      <c r="T32" s="178"/>
      <c r="U32" s="178"/>
      <c r="V32" s="178"/>
      <c r="W32" s="178"/>
      <c r="X32" s="178"/>
      <c r="Y32" s="178"/>
      <c r="Z32" s="178"/>
      <c r="AA32" s="178"/>
      <c r="AB32" s="178"/>
      <c r="AC32" s="178"/>
      <c r="AD32" s="178"/>
      <c r="AE32" s="178"/>
      <c r="AF32" s="178"/>
      <c r="AG32" s="178"/>
      <c r="AH32" s="178"/>
    </row>
    <row r="33" spans="2:34" ht="21" customHeight="1">
      <c r="B33" s="20"/>
      <c r="C33" s="20"/>
      <c r="D33" s="20"/>
      <c r="E33" s="20"/>
      <c r="F33" s="20"/>
      <c r="G33" s="20"/>
      <c r="H33" s="20"/>
      <c r="I33" s="20"/>
      <c r="J33" s="20"/>
      <c r="K33" s="20"/>
      <c r="L33" s="20"/>
      <c r="M33" s="177"/>
      <c r="N33" s="177"/>
      <c r="O33" s="177"/>
      <c r="P33" s="178"/>
      <c r="Q33" s="178"/>
      <c r="R33" s="178"/>
      <c r="S33" s="178"/>
      <c r="T33" s="178"/>
      <c r="U33" s="178"/>
      <c r="V33" s="178"/>
      <c r="W33" s="178"/>
      <c r="X33" s="178"/>
      <c r="Y33" s="178"/>
      <c r="Z33" s="178"/>
      <c r="AA33" s="178"/>
      <c r="AB33" s="178"/>
      <c r="AC33" s="178"/>
      <c r="AD33" s="178"/>
      <c r="AE33" s="178"/>
      <c r="AF33" s="178"/>
      <c r="AG33" s="178"/>
      <c r="AH33" s="178"/>
    </row>
    <row r="34" spans="2:34">
      <c r="B34" s="20"/>
      <c r="C34" s="20"/>
      <c r="D34" s="20"/>
      <c r="E34" s="20"/>
      <c r="F34" s="20"/>
      <c r="G34" s="20"/>
      <c r="H34" s="20"/>
      <c r="I34" s="20"/>
      <c r="J34" s="20"/>
      <c r="K34" s="20"/>
      <c r="L34" s="20"/>
      <c r="M34" s="177"/>
      <c r="N34" s="177"/>
      <c r="O34" s="177"/>
      <c r="P34" s="178"/>
      <c r="Q34" s="178"/>
      <c r="R34" s="178"/>
      <c r="S34" s="178"/>
      <c r="T34" s="178"/>
      <c r="U34" s="178"/>
      <c r="V34" s="178"/>
      <c r="W34" s="178"/>
      <c r="X34" s="178"/>
      <c r="Y34" s="178"/>
      <c r="Z34" s="178"/>
      <c r="AA34" s="178"/>
      <c r="AB34" s="178"/>
      <c r="AC34" s="178"/>
      <c r="AD34" s="178"/>
      <c r="AE34" s="178"/>
      <c r="AF34" s="178"/>
      <c r="AG34" s="178"/>
      <c r="AH34" s="178"/>
    </row>
    <row r="35" spans="2:34">
      <c r="M35" s="178"/>
      <c r="N35" s="178"/>
      <c r="O35" s="178"/>
      <c r="P35" s="178"/>
      <c r="Q35" s="178"/>
      <c r="R35" s="178"/>
      <c r="S35" s="178"/>
      <c r="T35" s="178"/>
      <c r="U35" s="178"/>
      <c r="V35" s="178"/>
      <c r="W35" s="178"/>
      <c r="X35" s="178"/>
      <c r="Y35" s="178"/>
      <c r="Z35" s="178"/>
      <c r="AA35" s="178"/>
      <c r="AB35" s="178"/>
      <c r="AC35" s="178"/>
      <c r="AD35" s="178"/>
      <c r="AE35" s="178"/>
      <c r="AF35" s="178"/>
      <c r="AG35" s="178"/>
      <c r="AH35" s="178"/>
    </row>
    <row r="36" spans="2:34">
      <c r="M36" s="178"/>
      <c r="N36" s="178"/>
      <c r="O36" s="178"/>
      <c r="P36" s="178"/>
      <c r="Q36" s="178"/>
      <c r="R36" s="178"/>
      <c r="S36" s="178"/>
      <c r="T36" s="178"/>
      <c r="U36" s="178"/>
      <c r="V36" s="178"/>
      <c r="W36" s="178"/>
      <c r="X36" s="178"/>
      <c r="Y36" s="178"/>
      <c r="Z36" s="178"/>
      <c r="AA36" s="178"/>
      <c r="AB36" s="178"/>
      <c r="AC36" s="178"/>
      <c r="AD36" s="178"/>
      <c r="AE36" s="178"/>
      <c r="AF36" s="178"/>
      <c r="AG36" s="178"/>
      <c r="AH36" s="178"/>
    </row>
    <row r="37" spans="2:34">
      <c r="M37" s="178"/>
      <c r="N37" s="178"/>
      <c r="O37" s="178"/>
      <c r="P37" s="178"/>
      <c r="Q37" s="178"/>
      <c r="R37" s="178"/>
      <c r="S37" s="178"/>
      <c r="T37" s="178"/>
      <c r="U37" s="178"/>
      <c r="V37" s="178"/>
      <c r="W37" s="178"/>
      <c r="X37" s="178"/>
      <c r="Y37" s="178"/>
      <c r="Z37" s="178"/>
      <c r="AA37" s="178"/>
      <c r="AB37" s="178"/>
      <c r="AC37" s="178"/>
      <c r="AD37" s="178"/>
      <c r="AE37" s="178"/>
      <c r="AF37" s="178"/>
      <c r="AG37" s="178"/>
      <c r="AH37" s="178"/>
    </row>
    <row r="38" spans="2:34">
      <c r="M38" s="178"/>
      <c r="N38" s="178"/>
      <c r="O38" s="178"/>
      <c r="P38" s="178"/>
      <c r="Q38" s="178"/>
      <c r="R38" s="178"/>
      <c r="S38" s="178"/>
      <c r="T38" s="178"/>
      <c r="U38" s="178"/>
      <c r="V38" s="178"/>
      <c r="W38" s="178"/>
      <c r="X38" s="178"/>
      <c r="Y38" s="178"/>
      <c r="Z38" s="178"/>
      <c r="AA38" s="178"/>
      <c r="AB38" s="178"/>
      <c r="AC38" s="178"/>
      <c r="AD38" s="178"/>
      <c r="AE38" s="178"/>
      <c r="AF38" s="178"/>
      <c r="AG38" s="178"/>
      <c r="AH38" s="178"/>
    </row>
    <row r="39" spans="2:34">
      <c r="M39" s="178"/>
      <c r="N39" s="178"/>
      <c r="O39" s="178"/>
      <c r="P39" s="178"/>
      <c r="Q39" s="178"/>
      <c r="R39" s="178"/>
      <c r="S39" s="178"/>
      <c r="T39" s="178"/>
      <c r="U39" s="178"/>
      <c r="V39" s="178"/>
      <c r="W39" s="178"/>
      <c r="X39" s="178"/>
      <c r="Y39" s="178"/>
      <c r="Z39" s="178"/>
      <c r="AA39" s="178"/>
      <c r="AB39" s="178"/>
      <c r="AC39" s="178"/>
      <c r="AD39" s="178"/>
      <c r="AE39" s="178"/>
      <c r="AF39" s="178"/>
      <c r="AG39" s="178"/>
      <c r="AH39" s="178"/>
    </row>
    <row r="40" spans="2:34">
      <c r="M40" s="178"/>
      <c r="N40" s="178"/>
      <c r="O40" s="178"/>
      <c r="P40" s="178"/>
      <c r="Q40" s="178"/>
      <c r="R40" s="178"/>
      <c r="S40" s="178"/>
      <c r="T40" s="178"/>
      <c r="U40" s="178"/>
      <c r="V40" s="178"/>
      <c r="W40" s="178"/>
      <c r="X40" s="178"/>
      <c r="Y40" s="178"/>
      <c r="Z40" s="178"/>
      <c r="AA40" s="178"/>
      <c r="AB40" s="178"/>
      <c r="AC40" s="178"/>
      <c r="AD40" s="178"/>
      <c r="AE40" s="178"/>
      <c r="AF40" s="178"/>
      <c r="AG40" s="178"/>
      <c r="AH40" s="178"/>
    </row>
    <row r="41" spans="2:34">
      <c r="M41" s="178"/>
      <c r="N41" s="178"/>
      <c r="O41" s="178"/>
      <c r="P41" s="178"/>
      <c r="Q41" s="178"/>
      <c r="R41" s="178"/>
      <c r="S41" s="178"/>
      <c r="T41" s="178"/>
      <c r="U41" s="178"/>
      <c r="V41" s="178"/>
      <c r="W41" s="178"/>
      <c r="X41" s="178"/>
      <c r="Y41" s="178"/>
      <c r="Z41" s="178"/>
      <c r="AA41" s="178"/>
      <c r="AB41" s="178"/>
      <c r="AC41" s="178"/>
      <c r="AD41" s="178"/>
      <c r="AE41" s="178"/>
      <c r="AF41" s="178"/>
      <c r="AG41" s="178"/>
      <c r="AH41" s="178"/>
    </row>
    <row r="42" spans="2:34">
      <c r="M42" s="178"/>
      <c r="N42" s="178"/>
      <c r="O42" s="178"/>
      <c r="P42" s="178"/>
      <c r="Q42" s="178"/>
      <c r="R42" s="178"/>
      <c r="S42" s="178"/>
      <c r="T42" s="178"/>
      <c r="U42" s="178"/>
      <c r="V42" s="178"/>
      <c r="W42" s="178"/>
      <c r="X42" s="178"/>
      <c r="Y42" s="178"/>
      <c r="Z42" s="178"/>
      <c r="AA42" s="178"/>
      <c r="AB42" s="178"/>
      <c r="AC42" s="178"/>
      <c r="AD42" s="178"/>
      <c r="AE42" s="178"/>
      <c r="AF42" s="178"/>
      <c r="AG42" s="178"/>
      <c r="AH42" s="178"/>
    </row>
    <row r="43" spans="2:34">
      <c r="M43" s="178"/>
      <c r="N43" s="178"/>
      <c r="O43" s="178"/>
      <c r="P43" s="178"/>
      <c r="Q43" s="178"/>
      <c r="R43" s="178"/>
      <c r="S43" s="178"/>
      <c r="T43" s="178"/>
      <c r="U43" s="178"/>
      <c r="V43" s="178"/>
      <c r="W43" s="178"/>
      <c r="X43" s="178"/>
      <c r="Y43" s="178"/>
      <c r="Z43" s="178"/>
      <c r="AA43" s="178"/>
      <c r="AB43" s="178"/>
      <c r="AC43" s="178"/>
      <c r="AD43" s="178"/>
      <c r="AE43" s="178"/>
      <c r="AF43" s="178"/>
      <c r="AG43" s="178"/>
      <c r="AH43" s="178"/>
    </row>
    <row r="44" spans="2:34">
      <c r="M44" s="178"/>
      <c r="N44" s="178"/>
      <c r="O44" s="178"/>
      <c r="P44" s="178"/>
      <c r="Q44" s="178"/>
      <c r="R44" s="178"/>
      <c r="S44" s="178"/>
      <c r="T44" s="178"/>
      <c r="U44" s="178"/>
      <c r="V44" s="178"/>
      <c r="W44" s="178"/>
      <c r="X44" s="178"/>
      <c r="Y44" s="178"/>
      <c r="Z44" s="178"/>
      <c r="AA44" s="178"/>
      <c r="AB44" s="178"/>
      <c r="AC44" s="178"/>
      <c r="AD44" s="178"/>
      <c r="AE44" s="178"/>
      <c r="AF44" s="178"/>
      <c r="AG44" s="178"/>
      <c r="AH44" s="178"/>
    </row>
    <row r="45" spans="2:34">
      <c r="M45" s="178"/>
      <c r="N45" s="178"/>
      <c r="O45" s="178"/>
      <c r="P45" s="178"/>
      <c r="Q45" s="178"/>
      <c r="R45" s="178"/>
      <c r="S45" s="178"/>
      <c r="T45" s="178"/>
      <c r="U45" s="178"/>
      <c r="V45" s="178"/>
      <c r="W45" s="178"/>
      <c r="X45" s="178"/>
      <c r="Y45" s="178"/>
      <c r="Z45" s="178"/>
      <c r="AA45" s="178"/>
      <c r="AB45" s="178"/>
      <c r="AC45" s="178"/>
      <c r="AD45" s="178"/>
      <c r="AE45" s="178"/>
      <c r="AF45" s="178"/>
      <c r="AG45" s="178"/>
      <c r="AH45" s="178"/>
    </row>
    <row r="46" spans="2:34">
      <c r="M46" s="178"/>
      <c r="N46" s="178"/>
      <c r="O46" s="178"/>
      <c r="P46" s="178"/>
      <c r="Q46" s="178"/>
      <c r="R46" s="178"/>
      <c r="S46" s="178"/>
      <c r="T46" s="178"/>
      <c r="U46" s="178"/>
      <c r="V46" s="178"/>
      <c r="W46" s="178"/>
      <c r="X46" s="178"/>
      <c r="Y46" s="178"/>
      <c r="Z46" s="178"/>
      <c r="AA46" s="178"/>
      <c r="AB46" s="178"/>
      <c r="AC46" s="178"/>
      <c r="AD46" s="178"/>
      <c r="AE46" s="178"/>
      <c r="AF46" s="178"/>
      <c r="AG46" s="178"/>
      <c r="AH46" s="178"/>
    </row>
    <row r="47" spans="2:34">
      <c r="M47" s="178"/>
      <c r="N47" s="178"/>
      <c r="O47" s="178"/>
      <c r="P47" s="178"/>
      <c r="Q47" s="178"/>
      <c r="R47" s="178"/>
      <c r="S47" s="178"/>
      <c r="T47" s="178"/>
      <c r="U47" s="178"/>
      <c r="V47" s="178"/>
      <c r="W47" s="178"/>
      <c r="X47" s="178"/>
      <c r="Y47" s="178"/>
      <c r="Z47" s="178"/>
      <c r="AA47" s="178"/>
      <c r="AB47" s="178"/>
      <c r="AC47" s="178"/>
      <c r="AD47" s="178"/>
      <c r="AE47" s="178"/>
      <c r="AF47" s="178"/>
      <c r="AG47" s="178"/>
      <c r="AH47" s="178"/>
    </row>
    <row r="48" spans="2:34">
      <c r="M48" s="178"/>
      <c r="N48" s="178"/>
      <c r="O48" s="178"/>
      <c r="P48" s="178"/>
      <c r="Q48" s="178"/>
      <c r="R48" s="178"/>
      <c r="S48" s="178"/>
      <c r="T48" s="178"/>
      <c r="U48" s="178"/>
      <c r="V48" s="178"/>
      <c r="W48" s="178"/>
      <c r="X48" s="178"/>
      <c r="Y48" s="178"/>
      <c r="Z48" s="178"/>
      <c r="AA48" s="178"/>
      <c r="AB48" s="178"/>
      <c r="AC48" s="178"/>
      <c r="AD48" s="178"/>
      <c r="AE48" s="178"/>
      <c r="AF48" s="178"/>
      <c r="AG48" s="178"/>
      <c r="AH48" s="178"/>
    </row>
    <row r="49" spans="13:34">
      <c r="M49" s="178"/>
      <c r="N49" s="178"/>
      <c r="O49" s="178"/>
      <c r="P49" s="178"/>
      <c r="Q49" s="178"/>
      <c r="R49" s="178"/>
      <c r="S49" s="178"/>
      <c r="T49" s="178"/>
      <c r="U49" s="178"/>
      <c r="V49" s="178"/>
      <c r="W49" s="178"/>
      <c r="X49" s="178"/>
      <c r="Y49" s="178"/>
      <c r="Z49" s="178"/>
      <c r="AA49" s="178"/>
      <c r="AB49" s="178"/>
      <c r="AC49" s="178"/>
      <c r="AD49" s="178"/>
      <c r="AE49" s="178"/>
      <c r="AF49" s="178"/>
      <c r="AG49" s="178"/>
      <c r="AH49" s="178"/>
    </row>
  </sheetData>
  <sheetProtection formatCells="0" formatColumns="0" formatRows="0" insertColumns="0" insertRows="0" selectLockedCells="1"/>
  <mergeCells count="88">
    <mergeCell ref="B28:K28"/>
    <mergeCell ref="N28:O28"/>
    <mergeCell ref="P28:Q28"/>
    <mergeCell ref="N29:O29"/>
    <mergeCell ref="P29:Q29"/>
    <mergeCell ref="J26:K26"/>
    <mergeCell ref="N26:O26"/>
    <mergeCell ref="P26:Q26"/>
    <mergeCell ref="B24:C24"/>
    <mergeCell ref="D24:F24"/>
    <mergeCell ref="G24:I24"/>
    <mergeCell ref="J24:K24"/>
    <mergeCell ref="B25:C25"/>
    <mergeCell ref="D25:F25"/>
    <mergeCell ref="G25:I25"/>
    <mergeCell ref="N25:O25"/>
    <mergeCell ref="P25:Q25"/>
    <mergeCell ref="B26:C26"/>
    <mergeCell ref="D26:F26"/>
    <mergeCell ref="G26:I26"/>
    <mergeCell ref="B21:C21"/>
    <mergeCell ref="D21:F21"/>
    <mergeCell ref="G21:I21"/>
    <mergeCell ref="J21:K21"/>
    <mergeCell ref="J25:K25"/>
    <mergeCell ref="B22:C22"/>
    <mergeCell ref="D22:F22"/>
    <mergeCell ref="G22:I22"/>
    <mergeCell ref="J22:K22"/>
    <mergeCell ref="B23:C23"/>
    <mergeCell ref="D23:F23"/>
    <mergeCell ref="G23:I23"/>
    <mergeCell ref="J23:K23"/>
    <mergeCell ref="B19:C19"/>
    <mergeCell ref="D19:F19"/>
    <mergeCell ref="G19:I19"/>
    <mergeCell ref="J19:K19"/>
    <mergeCell ref="B20:C20"/>
    <mergeCell ref="D20:F20"/>
    <mergeCell ref="G20:I20"/>
    <mergeCell ref="J20:K20"/>
    <mergeCell ref="B17:C17"/>
    <mergeCell ref="D17:F17"/>
    <mergeCell ref="G17:I17"/>
    <mergeCell ref="J17:K17"/>
    <mergeCell ref="B18:C18"/>
    <mergeCell ref="D18:F18"/>
    <mergeCell ref="G18:I18"/>
    <mergeCell ref="J18:K18"/>
    <mergeCell ref="B15:C15"/>
    <mergeCell ref="D15:F15"/>
    <mergeCell ref="G15:I15"/>
    <mergeCell ref="J15:K15"/>
    <mergeCell ref="B16:C16"/>
    <mergeCell ref="D16:F16"/>
    <mergeCell ref="G16:I16"/>
    <mergeCell ref="J16:K16"/>
    <mergeCell ref="B13:C13"/>
    <mergeCell ref="D13:F13"/>
    <mergeCell ref="G13:I13"/>
    <mergeCell ref="J13:K13"/>
    <mergeCell ref="B14:C14"/>
    <mergeCell ref="D14:F14"/>
    <mergeCell ref="G14:I14"/>
    <mergeCell ref="J14:K14"/>
    <mergeCell ref="B8:K8"/>
    <mergeCell ref="B9:K9"/>
    <mergeCell ref="B10:K10"/>
    <mergeCell ref="B11:K11"/>
    <mergeCell ref="B12:K12"/>
    <mergeCell ref="C6:D6"/>
    <mergeCell ref="F6:G6"/>
    <mergeCell ref="I6:J6"/>
    <mergeCell ref="C7:D7"/>
    <mergeCell ref="F7:G7"/>
    <mergeCell ref="I7:J7"/>
    <mergeCell ref="N1:O2"/>
    <mergeCell ref="B2:K2"/>
    <mergeCell ref="B3:K3"/>
    <mergeCell ref="B4:B5"/>
    <mergeCell ref="C4:H4"/>
    <mergeCell ref="I4:J4"/>
    <mergeCell ref="K4:K5"/>
    <mergeCell ref="C5:D5"/>
    <mergeCell ref="B1:F1"/>
    <mergeCell ref="G1:K1"/>
    <mergeCell ref="F5:G5"/>
    <mergeCell ref="I5:J5"/>
  </mergeCells>
  <phoneticPr fontId="20"/>
  <conditionalFormatting sqref="M25:M27">
    <cfRule type="cellIs" dxfId="0" priority="1" operator="equal">
      <formula>"OK"</formula>
    </cfRule>
  </conditionalFormatting>
  <printOptions horizontalCentered="1"/>
  <pageMargins left="0.68" right="0.41" top="1.6141732283464567" bottom="0.78740157480314965" header="0.51181102362204722" footer="0.51181102362204722"/>
  <pageSetup paperSize="9" scale="75" orientation="portrait" blackAndWhite="1" cellComments="asDisplayed" r:id="rId1"/>
  <headerFooter alignWithMargins="0">
    <oddHeader>&amp;L&amp;K00-024財務報告_20200401</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81"/>
  <sheetViews>
    <sheetView zoomScaleNormal="100" zoomScaleSheetLayoutView="75" workbookViewId="0">
      <selection activeCell="B28" sqref="B28"/>
    </sheetView>
  </sheetViews>
  <sheetFormatPr defaultColWidth="9" defaultRowHeight="13" customHeight="1"/>
  <cols>
    <col min="1" max="1" width="0.7265625" style="1" customWidth="1"/>
    <col min="2" max="2" width="84.7265625" style="25" customWidth="1"/>
    <col min="3" max="16384" width="9" style="25"/>
  </cols>
  <sheetData>
    <row r="3" spans="1:2" ht="31.5" customHeight="1">
      <c r="B3" s="174" t="s">
        <v>237</v>
      </c>
    </row>
    <row r="4" spans="1:2" ht="13" customHeight="1">
      <c r="B4" s="173" t="s">
        <v>236</v>
      </c>
    </row>
    <row r="6" spans="1:2" ht="13" customHeight="1">
      <c r="B6" s="25" t="s">
        <v>235</v>
      </c>
    </row>
    <row r="7" spans="1:2" ht="13" customHeight="1">
      <c r="B7" s="25" t="s">
        <v>234</v>
      </c>
    </row>
    <row r="9" spans="1:2" ht="13" customHeight="1">
      <c r="B9" s="25" t="s">
        <v>238</v>
      </c>
    </row>
    <row r="12" spans="1:2" ht="13" customHeight="1">
      <c r="B12" s="172"/>
    </row>
    <row r="13" spans="1:2" ht="13" customHeight="1">
      <c r="B13" s="172"/>
    </row>
    <row r="16" spans="1:2" ht="13" customHeight="1">
      <c r="A16" s="171"/>
      <c r="B16" s="170"/>
    </row>
    <row r="17" spans="1:2" ht="13" customHeight="1">
      <c r="A17" s="171"/>
      <c r="B17" s="170"/>
    </row>
    <row r="18" spans="1:2" ht="13" customHeight="1">
      <c r="B18" s="170"/>
    </row>
    <row r="19" spans="1:2" ht="13" customHeight="1">
      <c r="B19" s="170"/>
    </row>
    <row r="20" spans="1:2" ht="13" customHeight="1">
      <c r="B20" s="170"/>
    </row>
    <row r="21" spans="1:2" ht="13" customHeight="1">
      <c r="B21" s="170"/>
    </row>
    <row r="22" spans="1:2" ht="13" customHeight="1">
      <c r="B22" s="170"/>
    </row>
    <row r="23" spans="1:2" ht="13" customHeight="1">
      <c r="B23" s="170"/>
    </row>
    <row r="24" spans="1:2" ht="13" customHeight="1">
      <c r="B24" s="170"/>
    </row>
    <row r="25" spans="1:2" ht="13" customHeight="1">
      <c r="B25" s="170"/>
    </row>
    <row r="26" spans="1:2" ht="13" customHeight="1">
      <c r="B26" s="170"/>
    </row>
    <row r="27" spans="1:2" ht="13" customHeight="1">
      <c r="B27" s="170"/>
    </row>
    <row r="28" spans="1:2" ht="13" customHeight="1">
      <c r="B28" s="170"/>
    </row>
    <row r="29" spans="1:2" ht="13" customHeight="1">
      <c r="B29" s="170"/>
    </row>
    <row r="30" spans="1:2" ht="13" customHeight="1">
      <c r="B30" s="170"/>
    </row>
    <row r="81" spans="1:1" ht="13" customHeight="1">
      <c r="A81" s="169"/>
    </row>
  </sheetData>
  <phoneticPr fontId="20"/>
  <pageMargins left="0.78740157480314965" right="0.27559055118110237" top="0.59055118110236227" bottom="0.78740157480314965" header="0.51181102362204722" footer="0.51181102362204722"/>
  <pageSetup paperSize="9" scale="75" orientation="portrait" cellComments="asDisplayed"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財務に関する報告書（表紙）</vt:lpstr>
      <vt:lpstr>営業経歴書</vt:lpstr>
      <vt:lpstr>貸借対照表（個人）</vt:lpstr>
      <vt:lpstr>損益計算書（個人）</vt:lpstr>
      <vt:lpstr>人数変更した場合のみ　 使用人数</vt:lpstr>
      <vt:lpstr>納税証明書</vt:lpstr>
      <vt:lpstr>営業経歴書!Print_Area</vt:lpstr>
      <vt:lpstr>'財務に関する報告書（表紙）'!Print_Area</vt:lpstr>
      <vt:lpstr>'人数変更した場合のみ　 使用人数'!Print_Area</vt:lpstr>
      <vt:lpstr>'損益計算書（個人）'!Print_Area</vt:lpstr>
      <vt:lpstr>'貸借対照表（個人）'!Print_Area</vt:lpstr>
      <vt:lpstr>納税証明書!Print_Area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