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tabRatio="773"/>
  </bookViews>
  <sheets>
    <sheet name="2-1-1" sheetId="45" r:id="rId1"/>
    <sheet name="2-1-2" sheetId="46" r:id="rId2"/>
    <sheet name="2-1-3" sheetId="47" r:id="rId3"/>
    <sheet name="2-2-1" sheetId="30" r:id="rId4"/>
    <sheet name="2-2-2" sheetId="31" r:id="rId5"/>
    <sheet name="2-2-3" sheetId="32" r:id="rId6"/>
    <sheet name="2-2-4" sheetId="33" r:id="rId7"/>
    <sheet name="2-3-1" sheetId="34" r:id="rId8"/>
    <sheet name="2-3-2" sheetId="35" r:id="rId9"/>
    <sheet name="2-3-3" sheetId="36" r:id="rId10"/>
    <sheet name="2-3-4" sheetId="37" r:id="rId11"/>
    <sheet name="2-3-5" sheetId="38" r:id="rId12"/>
    <sheet name="2-4-1" sheetId="39" r:id="rId13"/>
    <sheet name="2-4-2" sheetId="40" r:id="rId14"/>
    <sheet name="2-4-3" sheetId="41" r:id="rId15"/>
    <sheet name="2-4-4" sheetId="42" r:id="rId16"/>
    <sheet name="2-4-5" sheetId="43" r:id="rId17"/>
    <sheet name="2-5-1" sheetId="22" r:id="rId18"/>
    <sheet name="2-5-2" sheetId="26" r:id="rId19"/>
    <sheet name="2-5-3" sheetId="27" r:id="rId20"/>
    <sheet name="2-5-4" sheetId="28" r:id="rId21"/>
    <sheet name="2-5-5" sheetId="29" r:id="rId22"/>
    <sheet name="2-6-1" sheetId="8" r:id="rId23"/>
    <sheet name="2-6-2" sheetId="9" r:id="rId24"/>
    <sheet name="2-6-3" sheetId="10" r:id="rId25"/>
    <sheet name="2-6-4" sheetId="11" r:id="rId26"/>
    <sheet name="2-6-5" sheetId="12" r:id="rId27"/>
    <sheet name="2-7-1" sheetId="44" r:id="rId28"/>
    <sheet name="2-8-1" sheetId="23" r:id="rId29"/>
    <sheet name="2-8-2" sheetId="24" r:id="rId30"/>
    <sheet name="2-8-3" sheetId="25" r:id="rId31"/>
    <sheet name="2-9-1" sheetId="18" r:id="rId32"/>
    <sheet name="2-9-2" sheetId="19" r:id="rId33"/>
    <sheet name="2-9-3" sheetId="20" r:id="rId34"/>
    <sheet name="2-9-4" sheetId="21" r:id="rId35"/>
  </sheets>
  <definedNames>
    <definedName name="_xlnm._FilterDatabase" localSheetId="2" hidden="1">'2-1-3'!$A$5:$L$101</definedName>
  </definedNames>
  <calcPr calcId="162913"/>
</workbook>
</file>

<file path=xl/calcChain.xml><?xml version="1.0" encoding="utf-8"?>
<calcChain xmlns="http://schemas.openxmlformats.org/spreadsheetml/2006/main">
  <c r="L13" i="19" l="1"/>
  <c r="N12" i="19"/>
  <c r="L12" i="19"/>
  <c r="K18" i="23"/>
  <c r="J16" i="23"/>
  <c r="J14" i="23"/>
  <c r="I14" i="23"/>
  <c r="I16" i="23"/>
  <c r="M12" i="19" l="1"/>
  <c r="H18" i="23"/>
  <c r="I18" i="23"/>
  <c r="J18" i="23"/>
  <c r="H16" i="23"/>
  <c r="M13" i="19"/>
  <c r="K13" i="19"/>
  <c r="K12" i="19"/>
  <c r="O12" i="19"/>
  <c r="N13" i="19"/>
  <c r="O13" i="19"/>
  <c r="K14" i="23"/>
  <c r="H14" i="23"/>
  <c r="K16" i="23"/>
  <c r="R102" i="10"/>
  <c r="M102" i="10"/>
  <c r="G102" i="10"/>
  <c r="L100" i="10"/>
  <c r="J98" i="10"/>
  <c r="P96" i="10"/>
  <c r="J96" i="10"/>
  <c r="I96" i="10"/>
  <c r="M94" i="10"/>
  <c r="J94" i="10"/>
  <c r="I94" i="10"/>
  <c r="F94" i="10"/>
  <c r="P92" i="10"/>
  <c r="I92" i="10"/>
  <c r="G92" i="10"/>
  <c r="P90" i="10"/>
  <c r="I90" i="10"/>
  <c r="G90" i="10"/>
  <c r="P88" i="10"/>
  <c r="M88" i="10"/>
  <c r="I88" i="10"/>
  <c r="G88" i="10"/>
  <c r="F88" i="10"/>
  <c r="R86" i="10"/>
  <c r="O86" i="10"/>
  <c r="M86" i="10"/>
  <c r="G86" i="10"/>
  <c r="O102" i="10"/>
  <c r="M100" i="10"/>
  <c r="I100" i="10"/>
  <c r="F100" i="10"/>
  <c r="R98" i="10"/>
  <c r="L98" i="10"/>
  <c r="R96" i="10"/>
  <c r="S96" i="10"/>
  <c r="O96" i="10"/>
  <c r="R94" i="10"/>
  <c r="S94" i="10"/>
  <c r="P94" i="10"/>
  <c r="O94" i="10"/>
  <c r="L94" i="10"/>
  <c r="G94" i="10"/>
  <c r="Q18" i="9"/>
  <c r="H18" i="9"/>
  <c r="U16" i="9"/>
  <c r="O16" i="9"/>
  <c r="I18" i="9"/>
  <c r="Q16" i="9"/>
  <c r="S102" i="27"/>
  <c r="I102" i="27"/>
  <c r="F102" i="27"/>
  <c r="R100" i="27"/>
  <c r="P100" i="27"/>
  <c r="I100" i="27"/>
  <c r="S98" i="27"/>
  <c r="R98" i="27"/>
  <c r="P96" i="27"/>
  <c r="L96" i="27"/>
  <c r="J96" i="27"/>
  <c r="S94" i="27"/>
  <c r="R94" i="27"/>
  <c r="P94" i="27"/>
  <c r="M94" i="27"/>
  <c r="L94" i="27"/>
  <c r="J94" i="27"/>
  <c r="I94" i="27"/>
  <c r="F94" i="27"/>
  <c r="M92" i="27"/>
  <c r="I92" i="27"/>
  <c r="J92" i="27"/>
  <c r="S90" i="27"/>
  <c r="M90" i="27"/>
  <c r="I90" i="27"/>
  <c r="G90" i="27"/>
  <c r="F90" i="27"/>
  <c r="I88" i="27"/>
  <c r="S86" i="27"/>
  <c r="M86" i="27"/>
  <c r="L86" i="27"/>
  <c r="I86" i="27"/>
  <c r="G100" i="27"/>
  <c r="S96" i="27"/>
  <c r="I96" i="27"/>
  <c r="G94" i="27"/>
  <c r="P90" i="27"/>
  <c r="P88" i="27"/>
  <c r="O16" i="26"/>
  <c r="I16" i="26"/>
  <c r="H16" i="26"/>
  <c r="R18" i="26"/>
  <c r="R16" i="26"/>
  <c r="F100" i="41"/>
  <c r="H98" i="41"/>
  <c r="G98" i="41"/>
  <c r="I96" i="41"/>
  <c r="G96" i="41"/>
  <c r="I94" i="41"/>
  <c r="H94" i="41"/>
  <c r="F94" i="41"/>
  <c r="G92" i="41"/>
  <c r="F92" i="41"/>
  <c r="H90" i="41"/>
  <c r="G90" i="41"/>
  <c r="I88" i="41"/>
  <c r="I86" i="41"/>
  <c r="F98" i="41"/>
  <c r="I98" i="41"/>
  <c r="G94" i="41"/>
  <c r="E94" i="41"/>
  <c r="I92" i="41"/>
  <c r="F90" i="41"/>
  <c r="I90" i="41"/>
  <c r="L18" i="40"/>
  <c r="I18" i="40"/>
  <c r="J16" i="40"/>
  <c r="J18" i="40"/>
  <c r="L103" i="36"/>
  <c r="H103" i="36"/>
  <c r="F103" i="36"/>
  <c r="L101" i="36"/>
  <c r="J99" i="36"/>
  <c r="J97" i="36"/>
  <c r="L95" i="36"/>
  <c r="H95" i="36"/>
  <c r="G95" i="36"/>
  <c r="F95" i="36"/>
  <c r="L93" i="36"/>
  <c r="L91" i="36"/>
  <c r="H91" i="36"/>
  <c r="L89" i="36"/>
  <c r="H89" i="36"/>
  <c r="G89" i="36"/>
  <c r="L87" i="36"/>
  <c r="J87" i="36"/>
  <c r="J103" i="36"/>
  <c r="L97" i="36"/>
  <c r="H97" i="36"/>
  <c r="J95" i="36"/>
  <c r="K95" i="36"/>
  <c r="F89" i="36"/>
  <c r="N19" i="35"/>
  <c r="M19" i="35"/>
  <c r="L19" i="35"/>
  <c r="J19" i="35"/>
  <c r="I19" i="35"/>
  <c r="N17" i="35"/>
  <c r="M17" i="35"/>
  <c r="H17" i="35"/>
  <c r="H19" i="35"/>
  <c r="L17" i="35"/>
  <c r="F44" i="31"/>
  <c r="F42" i="31"/>
  <c r="F40" i="31"/>
  <c r="F36" i="31"/>
  <c r="F34" i="31"/>
  <c r="F26" i="31"/>
  <c r="F24" i="31"/>
  <c r="F21" i="31"/>
  <c r="F20" i="31"/>
  <c r="F18" i="31"/>
  <c r="F16" i="31"/>
  <c r="F13" i="31"/>
  <c r="F12" i="31"/>
  <c r="F10" i="31"/>
  <c r="F8" i="31"/>
  <c r="F41" i="31"/>
  <c r="F29" i="31"/>
  <c r="F14" i="31"/>
  <c r="F22" i="31"/>
  <c r="F30" i="31"/>
  <c r="F32" i="31"/>
  <c r="F38" i="31"/>
  <c r="G86" i="41" l="1"/>
  <c r="K16" i="9"/>
  <c r="J93" i="36"/>
  <c r="O18" i="9"/>
  <c r="U18" i="9"/>
  <c r="F92" i="10"/>
  <c r="I98" i="10"/>
  <c r="J100" i="10"/>
  <c r="R100" i="10"/>
  <c r="G99" i="36"/>
  <c r="G103" i="36"/>
  <c r="L16" i="40"/>
  <c r="G100" i="41"/>
  <c r="I18" i="26"/>
  <c r="G88" i="27"/>
  <c r="M88" i="27"/>
  <c r="G92" i="27"/>
  <c r="R96" i="27"/>
  <c r="J98" i="27"/>
  <c r="S100" i="27"/>
  <c r="H99" i="36"/>
  <c r="L88" i="10"/>
  <c r="O88" i="10"/>
  <c r="H93" i="36"/>
  <c r="F88" i="41"/>
  <c r="U16" i="26"/>
  <c r="L18" i="26"/>
  <c r="T18" i="26"/>
  <c r="G86" i="27"/>
  <c r="G98" i="10"/>
  <c r="P100" i="10"/>
  <c r="N16" i="26"/>
  <c r="H101" i="36"/>
  <c r="K99" i="36"/>
  <c r="K103" i="36"/>
  <c r="I16" i="40"/>
  <c r="K18" i="40"/>
  <c r="G88" i="41"/>
  <c r="J86" i="27"/>
  <c r="P86" i="27"/>
  <c r="J102" i="27"/>
  <c r="L18" i="9"/>
  <c r="R18" i="9"/>
  <c r="J86" i="10"/>
  <c r="P86" i="10"/>
  <c r="S88" i="10"/>
  <c r="J90" i="10"/>
  <c r="R90" i="10"/>
  <c r="M92" i="10"/>
  <c r="S92" i="10"/>
  <c r="F96" i="10"/>
  <c r="M96" i="10"/>
  <c r="F98" i="10"/>
  <c r="P98" i="10"/>
  <c r="G100" i="10"/>
  <c r="J102" i="10"/>
  <c r="P102" i="10"/>
  <c r="H87" i="36"/>
  <c r="H86" i="41"/>
  <c r="F86" i="41"/>
  <c r="F102" i="41"/>
  <c r="L16" i="26"/>
  <c r="T16" i="26"/>
  <c r="O18" i="26"/>
  <c r="U18" i="26"/>
  <c r="L90" i="27"/>
  <c r="G96" i="27"/>
  <c r="N18" i="9"/>
  <c r="I86" i="10"/>
  <c r="S86" i="10"/>
  <c r="J88" i="10"/>
  <c r="R88" i="10"/>
  <c r="M90" i="10"/>
  <c r="S90" i="10"/>
  <c r="S102" i="10"/>
  <c r="N16" i="9"/>
  <c r="I102" i="10"/>
  <c r="J91" i="36"/>
  <c r="H102" i="41"/>
  <c r="R86" i="27"/>
  <c r="M100" i="27"/>
  <c r="L102" i="27"/>
  <c r="I16" i="9"/>
  <c r="S98" i="10"/>
  <c r="I17" i="35"/>
  <c r="J17" i="35"/>
  <c r="I102" i="41"/>
  <c r="H18" i="26"/>
  <c r="L98" i="27"/>
  <c r="G102" i="27"/>
  <c r="M102" i="27"/>
  <c r="H16" i="9"/>
  <c r="J92" i="10"/>
  <c r="L86" i="10"/>
  <c r="F90" i="10"/>
  <c r="S100" i="10"/>
  <c r="L102" i="10"/>
  <c r="L99" i="36"/>
  <c r="K16" i="40"/>
  <c r="L92" i="10"/>
  <c r="F99" i="36"/>
  <c r="J101" i="36"/>
  <c r="G102" i="41"/>
  <c r="K18" i="26"/>
  <c r="L16" i="9"/>
  <c r="F86" i="10"/>
  <c r="F102" i="10"/>
  <c r="I100" i="41"/>
  <c r="K16" i="26"/>
  <c r="R88" i="27"/>
  <c r="J90" i="27"/>
  <c r="R90" i="27"/>
  <c r="S92" i="27"/>
  <c r="M96" i="27"/>
  <c r="O98" i="27"/>
  <c r="P102" i="27"/>
  <c r="T16" i="9"/>
  <c r="T18" i="9"/>
  <c r="G96" i="10"/>
  <c r="R92" i="10"/>
  <c r="L96" i="10"/>
  <c r="M98" i="10"/>
  <c r="F19" i="31"/>
  <c r="F28" i="31"/>
  <c r="F9" i="31"/>
  <c r="F25" i="31"/>
  <c r="F33" i="31"/>
  <c r="F45" i="31"/>
  <c r="L90" i="10"/>
  <c r="O90" i="10"/>
  <c r="O98" i="10"/>
  <c r="O92" i="10"/>
  <c r="O100" i="10"/>
  <c r="K18" i="9"/>
  <c r="R16" i="9"/>
  <c r="S88" i="27"/>
  <c r="F88" i="27"/>
  <c r="O90" i="27"/>
  <c r="L92" i="27"/>
  <c r="F96" i="27"/>
  <c r="L100" i="27"/>
  <c r="F86" i="27"/>
  <c r="J100" i="27"/>
  <c r="J88" i="27"/>
  <c r="L88" i="27"/>
  <c r="F92" i="27"/>
  <c r="P92" i="27"/>
  <c r="R92" i="27"/>
  <c r="F98" i="27"/>
  <c r="I98" i="27"/>
  <c r="M98" i="27"/>
  <c r="F100" i="27"/>
  <c r="O100" i="27"/>
  <c r="R102" i="27"/>
  <c r="P98" i="27"/>
  <c r="G98" i="27"/>
  <c r="O92" i="27"/>
  <c r="O86" i="27"/>
  <c r="O94" i="27"/>
  <c r="O102" i="27"/>
  <c r="O88" i="27"/>
  <c r="O96" i="27"/>
  <c r="N18" i="26"/>
  <c r="Q18" i="26"/>
  <c r="Q16" i="26"/>
  <c r="F96" i="41"/>
  <c r="H88" i="41"/>
  <c r="H92" i="41"/>
  <c r="H96" i="41"/>
  <c r="H100" i="41"/>
  <c r="J89" i="36"/>
  <c r="K89" i="36"/>
  <c r="F93" i="36"/>
  <c r="K93" i="36"/>
  <c r="F97" i="36"/>
  <c r="K97" i="36"/>
  <c r="F101" i="36"/>
  <c r="K101" i="36"/>
  <c r="G93" i="36"/>
  <c r="G97" i="36"/>
  <c r="G101" i="36"/>
  <c r="F87" i="36"/>
  <c r="K87" i="36"/>
  <c r="F91" i="36"/>
  <c r="K91" i="36"/>
  <c r="G87" i="36"/>
  <c r="G91" i="36"/>
  <c r="F17" i="31"/>
  <c r="F37" i="31"/>
  <c r="F7" i="31"/>
  <c r="F11" i="31"/>
  <c r="F15" i="31"/>
  <c r="F23" i="31"/>
  <c r="F27" i="31"/>
  <c r="F31" i="31"/>
  <c r="F35" i="31"/>
  <c r="F39" i="31"/>
  <c r="F43" i="31"/>
  <c r="M15" i="45"/>
  <c r="I15" i="45" l="1"/>
  <c r="L15" i="45"/>
  <c r="N15" i="45"/>
  <c r="K13" i="45"/>
  <c r="K15" i="45"/>
  <c r="G15" i="45"/>
  <c r="J15" i="45"/>
  <c r="F15" i="45"/>
  <c r="L13" i="45"/>
  <c r="H15" i="45"/>
  <c r="F13" i="45"/>
  <c r="I13" i="45"/>
  <c r="G13" i="45"/>
  <c r="M13" i="45"/>
  <c r="J13" i="45"/>
  <c r="N13" i="45"/>
  <c r="H13" i="45"/>
  <c r="F6" i="31"/>
  <c r="G43" i="31" s="1"/>
  <c r="G28" i="31" l="1"/>
  <c r="G34" i="31"/>
  <c r="G24" i="31"/>
  <c r="G22" i="31"/>
  <c r="G14" i="31"/>
  <c r="G30" i="31"/>
  <c r="G21" i="31"/>
  <c r="G17" i="31"/>
  <c r="G29" i="31"/>
  <c r="G32" i="31"/>
  <c r="G12" i="31"/>
  <c r="G20" i="31"/>
  <c r="G18" i="31"/>
  <c r="G37" i="31"/>
  <c r="G25" i="31"/>
  <c r="G8" i="31"/>
  <c r="G40" i="31"/>
  <c r="G10" i="31"/>
  <c r="G13" i="31"/>
  <c r="G36" i="31"/>
  <c r="G44" i="31"/>
  <c r="G45" i="31"/>
  <c r="G33" i="31"/>
  <c r="G16" i="31"/>
  <c r="G38" i="31"/>
  <c r="G42" i="31"/>
  <c r="G26" i="31"/>
  <c r="G9" i="31"/>
  <c r="G41" i="31"/>
  <c r="G23" i="31"/>
  <c r="G19" i="31"/>
  <c r="G15" i="31"/>
  <c r="G39" i="31"/>
  <c r="G11" i="31"/>
  <c r="G35" i="31"/>
  <c r="G27" i="31"/>
  <c r="G31" i="31"/>
  <c r="I18" i="21" l="1"/>
  <c r="I17" i="21"/>
  <c r="I14" i="21"/>
  <c r="I10" i="21"/>
  <c r="I9" i="21"/>
  <c r="I11" i="20"/>
  <c r="I7" i="20"/>
  <c r="L11" i="19"/>
  <c r="L7" i="19"/>
  <c r="S78" i="10"/>
  <c r="R78" i="10"/>
  <c r="P78" i="10"/>
  <c r="O78" i="10"/>
  <c r="M78" i="10"/>
  <c r="L78" i="10"/>
  <c r="J78" i="10"/>
  <c r="I78" i="10"/>
  <c r="G78" i="10"/>
  <c r="F78" i="10"/>
  <c r="S78" i="27"/>
  <c r="R78" i="27"/>
  <c r="P78" i="27"/>
  <c r="O78" i="27"/>
  <c r="M78" i="27"/>
  <c r="L78" i="27"/>
  <c r="J78" i="27"/>
  <c r="I78" i="27"/>
  <c r="G78" i="27"/>
  <c r="F78" i="27"/>
  <c r="I78" i="41"/>
  <c r="H78" i="41"/>
  <c r="G78" i="41"/>
  <c r="F78" i="41"/>
  <c r="E78" i="41"/>
  <c r="L79" i="36"/>
  <c r="K79" i="36"/>
  <c r="J79" i="36"/>
  <c r="H79" i="36"/>
  <c r="G79" i="36"/>
  <c r="F79" i="36"/>
  <c r="K45" i="31"/>
  <c r="K44" i="31"/>
  <c r="K43" i="31"/>
  <c r="K42" i="31"/>
  <c r="K41" i="31"/>
  <c r="K40" i="31"/>
  <c r="K39" i="31"/>
  <c r="K38" i="31"/>
  <c r="K37" i="31"/>
  <c r="K36" i="31"/>
  <c r="K35" i="31"/>
  <c r="K34" i="31"/>
  <c r="K33" i="31"/>
  <c r="K32" i="31"/>
  <c r="K31" i="31"/>
  <c r="K30" i="31"/>
  <c r="K29" i="31"/>
  <c r="K28" i="31"/>
  <c r="K27" i="31"/>
  <c r="K26" i="31"/>
  <c r="K25" i="31"/>
  <c r="K24" i="31"/>
  <c r="K23" i="31"/>
  <c r="K22" i="31"/>
  <c r="K21" i="31"/>
  <c r="K20" i="31"/>
  <c r="K19" i="31"/>
  <c r="K18" i="31"/>
  <c r="K17" i="31"/>
  <c r="K16" i="31"/>
  <c r="K15" i="31"/>
  <c r="K14" i="31"/>
  <c r="K13" i="31"/>
  <c r="K12" i="31"/>
  <c r="K11" i="31"/>
  <c r="K10" i="31"/>
  <c r="K9" i="31"/>
  <c r="K8" i="31"/>
  <c r="K7" i="31"/>
  <c r="K10" i="19" l="1"/>
  <c r="H10" i="20"/>
  <c r="H13" i="21"/>
  <c r="I7" i="18"/>
  <c r="L14" i="19"/>
  <c r="I7" i="21"/>
  <c r="I15" i="21"/>
  <c r="I8" i="18"/>
  <c r="K8" i="19"/>
  <c r="L15" i="19"/>
  <c r="H8" i="20"/>
  <c r="I8" i="21"/>
  <c r="H11" i="21"/>
  <c r="I16" i="21"/>
  <c r="E96" i="41"/>
  <c r="E100" i="41"/>
  <c r="E90" i="41"/>
  <c r="E88" i="41"/>
  <c r="E98" i="41"/>
  <c r="E92" i="41"/>
  <c r="E102" i="41"/>
  <c r="E86" i="41"/>
  <c r="H8" i="18"/>
  <c r="L10" i="19"/>
  <c r="K15" i="19"/>
  <c r="I10" i="20"/>
  <c r="H8" i="21"/>
  <c r="I13" i="21"/>
  <c r="H16" i="21"/>
  <c r="K7" i="19"/>
  <c r="H7" i="20"/>
  <c r="H10" i="21"/>
  <c r="H18" i="21"/>
  <c r="H7" i="18"/>
  <c r="L9" i="19"/>
  <c r="K14" i="19"/>
  <c r="I9" i="20"/>
  <c r="H7" i="21"/>
  <c r="I12" i="21"/>
  <c r="H15" i="21"/>
  <c r="I9" i="18"/>
  <c r="K9" i="19"/>
  <c r="L16" i="19"/>
  <c r="H9" i="20"/>
  <c r="H12" i="21"/>
  <c r="H9" i="18"/>
  <c r="K16" i="19"/>
  <c r="H9" i="21"/>
  <c r="H17" i="21"/>
  <c r="L8" i="19"/>
  <c r="K11" i="19"/>
  <c r="I8" i="20"/>
  <c r="H11" i="20"/>
  <c r="I11" i="21"/>
  <c r="H14" i="21"/>
  <c r="N9" i="30"/>
  <c r="E8" i="29"/>
  <c r="N10" i="29"/>
  <c r="H14" i="29"/>
  <c r="Q16" i="29"/>
  <c r="K20" i="29"/>
  <c r="E24" i="29"/>
  <c r="N26" i="29"/>
  <c r="H30" i="29"/>
  <c r="Q32" i="29"/>
  <c r="N7" i="35"/>
  <c r="J9" i="35"/>
  <c r="N11" i="35"/>
  <c r="J13" i="35"/>
  <c r="N15" i="35"/>
  <c r="J21" i="35"/>
  <c r="N23" i="35"/>
  <c r="J25" i="35"/>
  <c r="N27" i="35"/>
  <c r="J29" i="35"/>
  <c r="F7" i="38"/>
  <c r="M18" i="28"/>
  <c r="P24" i="28"/>
  <c r="D6" i="29"/>
  <c r="M8" i="29"/>
  <c r="G12" i="29"/>
  <c r="P14" i="29"/>
  <c r="J18" i="29"/>
  <c r="D22" i="29"/>
  <c r="M24" i="29"/>
  <c r="G28" i="29"/>
  <c r="P30" i="29"/>
  <c r="J34" i="29"/>
  <c r="D38" i="29"/>
  <c r="M40" i="29"/>
  <c r="G44" i="29"/>
  <c r="P46" i="29"/>
  <c r="J50" i="29"/>
  <c r="D54" i="29"/>
  <c r="M56" i="29"/>
  <c r="G60" i="29"/>
  <c r="P62" i="29"/>
  <c r="J66" i="29"/>
  <c r="D70" i="29"/>
  <c r="M72" i="29"/>
  <c r="E6" i="29"/>
  <c r="N8" i="29"/>
  <c r="H12" i="29"/>
  <c r="Q14" i="29"/>
  <c r="K18" i="29"/>
  <c r="E22" i="29"/>
  <c r="N24" i="29"/>
  <c r="H28" i="29"/>
  <c r="Q30" i="29"/>
  <c r="K34" i="29"/>
  <c r="E38" i="29"/>
  <c r="N40" i="29"/>
  <c r="H6" i="12"/>
  <c r="Q8" i="12"/>
  <c r="K12" i="12"/>
  <c r="E16" i="12"/>
  <c r="N18" i="12"/>
  <c r="H22" i="12"/>
  <c r="G76" i="29"/>
  <c r="P78" i="29"/>
  <c r="J82" i="29"/>
  <c r="D86" i="29"/>
  <c r="M88" i="29"/>
  <c r="G92" i="29"/>
  <c r="P94" i="29"/>
  <c r="J98" i="29"/>
  <c r="L6" i="9"/>
  <c r="U8" i="9"/>
  <c r="O12" i="9"/>
  <c r="I20" i="9"/>
  <c r="H8" i="12"/>
  <c r="Q10" i="12"/>
  <c r="K14" i="12"/>
  <c r="E18" i="12"/>
  <c r="N20" i="12"/>
  <c r="H24" i="12"/>
  <c r="Q26" i="12"/>
  <c r="K30" i="12"/>
  <c r="E34" i="12"/>
  <c r="F11" i="44"/>
  <c r="E80" i="25"/>
  <c r="E96" i="25"/>
  <c r="L7" i="18"/>
  <c r="D11" i="38"/>
  <c r="D15" i="38"/>
  <c r="D19" i="38"/>
  <c r="D23" i="38"/>
  <c r="Q24" i="12"/>
  <c r="K28" i="12"/>
  <c r="E32" i="12"/>
  <c r="H11" i="44"/>
  <c r="K12" i="23"/>
  <c r="G16" i="25"/>
  <c r="G32" i="25"/>
  <c r="G48" i="25"/>
  <c r="G64" i="25"/>
  <c r="G80" i="25"/>
  <c r="G96" i="25"/>
  <c r="H20" i="23"/>
  <c r="D18" i="25"/>
  <c r="D34" i="25"/>
  <c r="D50" i="25"/>
  <c r="D66" i="25"/>
  <c r="E18" i="25"/>
  <c r="E7" i="34"/>
  <c r="J7" i="35"/>
  <c r="J11" i="35"/>
  <c r="J15" i="35"/>
  <c r="J23" i="35"/>
  <c r="J27" i="35"/>
  <c r="K25" i="36"/>
  <c r="K41" i="36"/>
  <c r="K45" i="36"/>
  <c r="F9" i="38"/>
  <c r="F13" i="38"/>
  <c r="F17" i="38"/>
  <c r="F21" i="38"/>
  <c r="F25" i="38"/>
  <c r="F29" i="38"/>
  <c r="F33" i="38"/>
  <c r="F37" i="38"/>
  <c r="F41" i="38"/>
  <c r="F45" i="38"/>
  <c r="J47" i="38"/>
  <c r="F49" i="38"/>
  <c r="J51" i="38"/>
  <c r="F53" i="38"/>
  <c r="J55" i="38"/>
  <c r="F57" i="38"/>
  <c r="J59" i="38"/>
  <c r="F61" i="38"/>
  <c r="J63" i="38"/>
  <c r="F65" i="38"/>
  <c r="J67" i="38"/>
  <c r="F69" i="38"/>
  <c r="J71" i="38"/>
  <c r="F73" i="38"/>
  <c r="J75" i="38"/>
  <c r="F77" i="38"/>
  <c r="J79" i="38"/>
  <c r="F81" i="38"/>
  <c r="J83" i="38"/>
  <c r="F85" i="38"/>
  <c r="J87" i="38"/>
  <c r="F89" i="38"/>
  <c r="J91" i="38"/>
  <c r="F93" i="38"/>
  <c r="J95" i="38"/>
  <c r="F97" i="38"/>
  <c r="J99" i="38"/>
  <c r="F101" i="38"/>
  <c r="H10" i="23"/>
  <c r="D8" i="24"/>
  <c r="D24" i="24"/>
  <c r="D14" i="25"/>
  <c r="D30" i="25"/>
  <c r="D46" i="25"/>
  <c r="D62" i="25"/>
  <c r="D78" i="25"/>
  <c r="D94" i="25"/>
  <c r="D82" i="25"/>
  <c r="D98" i="25"/>
  <c r="L10" i="20"/>
  <c r="E34" i="25"/>
  <c r="E50" i="25"/>
  <c r="G94" i="25"/>
  <c r="G18" i="43"/>
  <c r="G34" i="43"/>
  <c r="G50" i="43"/>
  <c r="G66" i="43"/>
  <c r="G82" i="43"/>
  <c r="G98" i="43"/>
  <c r="J10" i="23"/>
  <c r="F8" i="24"/>
  <c r="F24" i="24"/>
  <c r="F14" i="25"/>
  <c r="F30" i="25"/>
  <c r="F46" i="25"/>
  <c r="F62" i="25"/>
  <c r="F78" i="25"/>
  <c r="F94" i="25"/>
  <c r="F10" i="24"/>
  <c r="F26" i="24"/>
  <c r="L20" i="10"/>
  <c r="F24" i="10"/>
  <c r="O26" i="10"/>
  <c r="R32" i="10"/>
  <c r="L36" i="10"/>
  <c r="F40" i="10"/>
  <c r="O42" i="10"/>
  <c r="I46" i="10"/>
  <c r="R48" i="10"/>
  <c r="L52" i="10"/>
  <c r="O58" i="10"/>
  <c r="I62" i="10"/>
  <c r="R64" i="10"/>
  <c r="F72" i="10"/>
  <c r="G6" i="12"/>
  <c r="P8" i="12"/>
  <c r="J12" i="12"/>
  <c r="D16" i="12"/>
  <c r="J24" i="23"/>
  <c r="F16" i="24"/>
  <c r="F6" i="25"/>
  <c r="F22" i="25"/>
  <c r="F38" i="25"/>
  <c r="F54" i="25"/>
  <c r="F70" i="25"/>
  <c r="F86" i="25"/>
  <c r="N34" i="12"/>
  <c r="H38" i="12"/>
  <c r="Q40" i="12"/>
  <c r="K44" i="12"/>
  <c r="E48" i="12"/>
  <c r="N50" i="12"/>
  <c r="H54" i="12"/>
  <c r="Q56" i="12"/>
  <c r="K60" i="12"/>
  <c r="E64" i="12"/>
  <c r="N66" i="12"/>
  <c r="H70" i="12"/>
  <c r="Q72" i="12"/>
  <c r="K76" i="12"/>
  <c r="E80" i="12"/>
  <c r="N82" i="12"/>
  <c r="F18" i="24"/>
  <c r="I7" i="34"/>
  <c r="D27" i="38"/>
  <c r="D31" i="38"/>
  <c r="D35" i="38"/>
  <c r="D39" i="38"/>
  <c r="D43" i="38"/>
  <c r="D47" i="38"/>
  <c r="D51" i="38"/>
  <c r="D55" i="38"/>
  <c r="G6" i="41"/>
  <c r="E10" i="41"/>
  <c r="G22" i="41"/>
  <c r="G38" i="41"/>
  <c r="G54" i="41"/>
  <c r="G70" i="41"/>
  <c r="G56" i="43"/>
  <c r="G72" i="43"/>
  <c r="G88" i="43"/>
  <c r="J9" i="32"/>
  <c r="F6" i="41"/>
  <c r="F22" i="41"/>
  <c r="F38" i="41"/>
  <c r="G11" i="44"/>
  <c r="I28" i="40"/>
  <c r="H6" i="41"/>
  <c r="E20" i="41"/>
  <c r="H22" i="41"/>
  <c r="H38" i="41"/>
  <c r="H54" i="41"/>
  <c r="H70" i="41"/>
  <c r="F90" i="43"/>
  <c r="T6" i="26"/>
  <c r="H14" i="26"/>
  <c r="K24" i="26"/>
  <c r="D26" i="12"/>
  <c r="M28" i="12"/>
  <c r="G32" i="12"/>
  <c r="M92" i="12"/>
  <c r="G96" i="12"/>
  <c r="P98" i="12"/>
  <c r="K7" i="44"/>
  <c r="J9" i="44"/>
  <c r="I11" i="44"/>
  <c r="I10" i="23"/>
  <c r="E8" i="24"/>
  <c r="E24" i="24"/>
  <c r="H6" i="29"/>
  <c r="Q8" i="29"/>
  <c r="K12" i="29"/>
  <c r="E16" i="29"/>
  <c r="N18" i="29"/>
  <c r="H22" i="29"/>
  <c r="Q24" i="29"/>
  <c r="K28" i="29"/>
  <c r="I8" i="9"/>
  <c r="R10" i="9"/>
  <c r="L14" i="9"/>
  <c r="U20" i="9"/>
  <c r="O24" i="9"/>
  <c r="I28" i="9"/>
  <c r="P6" i="10"/>
  <c r="J10" i="10"/>
  <c r="S12" i="10"/>
  <c r="M16" i="10"/>
  <c r="G68" i="10"/>
  <c r="P70" i="10"/>
  <c r="J74" i="10"/>
  <c r="S76" i="10"/>
  <c r="M80" i="10"/>
  <c r="G84" i="10"/>
  <c r="H10" i="11"/>
  <c r="K6" i="12"/>
  <c r="E10" i="12"/>
  <c r="N12" i="12"/>
  <c r="H16" i="12"/>
  <c r="Q18" i="12"/>
  <c r="K22" i="12"/>
  <c r="E26" i="12"/>
  <c r="E8" i="41"/>
  <c r="F14" i="41"/>
  <c r="F30" i="41"/>
  <c r="F46" i="41"/>
  <c r="F62" i="41"/>
  <c r="C8" i="42"/>
  <c r="D14" i="42"/>
  <c r="D20" i="43"/>
  <c r="D36" i="43"/>
  <c r="D52" i="43"/>
  <c r="D62" i="43"/>
  <c r="D68" i="43"/>
  <c r="D78" i="43"/>
  <c r="D84" i="43"/>
  <c r="D94" i="43"/>
  <c r="E7" i="44"/>
  <c r="J10" i="21"/>
  <c r="K13" i="21"/>
  <c r="J18" i="21"/>
  <c r="G14" i="41"/>
  <c r="E18" i="41"/>
  <c r="G30" i="41"/>
  <c r="E34" i="41"/>
  <c r="G46" i="41"/>
  <c r="E50" i="41"/>
  <c r="G62" i="41"/>
  <c r="E66" i="41"/>
  <c r="E82" i="41"/>
  <c r="E12" i="41"/>
  <c r="H14" i="41"/>
  <c r="H30" i="41"/>
  <c r="H46" i="41"/>
  <c r="H62" i="41"/>
  <c r="K7" i="18"/>
  <c r="J9" i="20"/>
  <c r="D18" i="33"/>
  <c r="D30" i="33"/>
  <c r="J14" i="33"/>
  <c r="J22" i="33"/>
  <c r="J30" i="33"/>
  <c r="J38" i="33"/>
  <c r="J46" i="33"/>
  <c r="M8" i="31"/>
  <c r="M16" i="31"/>
  <c r="I8" i="31"/>
  <c r="M12" i="31"/>
  <c r="M20" i="31"/>
  <c r="I12" i="31"/>
  <c r="E16" i="41"/>
  <c r="I24" i="41"/>
  <c r="E32" i="41"/>
  <c r="I40" i="41"/>
  <c r="E48" i="41"/>
  <c r="F54" i="41"/>
  <c r="I56" i="41"/>
  <c r="E64" i="41"/>
  <c r="F70" i="41"/>
  <c r="I72" i="41"/>
  <c r="C96" i="43"/>
  <c r="F8" i="43"/>
  <c r="D12" i="43"/>
  <c r="G14" i="43"/>
  <c r="E18" i="43"/>
  <c r="F24" i="43"/>
  <c r="D28" i="43"/>
  <c r="G30" i="43"/>
  <c r="E34" i="43"/>
  <c r="F40" i="43"/>
  <c r="D44" i="43"/>
  <c r="G46" i="43"/>
  <c r="E50" i="43"/>
  <c r="F56" i="43"/>
  <c r="D60" i="43"/>
  <c r="G62" i="43"/>
  <c r="E66" i="43"/>
  <c r="D70" i="43"/>
  <c r="F72" i="43"/>
  <c r="D76" i="43"/>
  <c r="G78" i="43"/>
  <c r="E82" i="43"/>
  <c r="D86" i="43"/>
  <c r="F88" i="43"/>
  <c r="G94" i="43"/>
  <c r="H6" i="26"/>
  <c r="K12" i="26"/>
  <c r="N22" i="26"/>
  <c r="J20" i="10"/>
  <c r="M22" i="10"/>
  <c r="S22" i="10"/>
  <c r="G26" i="10"/>
  <c r="M26" i="10"/>
  <c r="G30" i="10"/>
  <c r="J32" i="10"/>
  <c r="P32" i="10"/>
  <c r="J36" i="10"/>
  <c r="M38" i="10"/>
  <c r="S38" i="10"/>
  <c r="G42" i="10"/>
  <c r="M42" i="10"/>
  <c r="G46" i="10"/>
  <c r="J48" i="10"/>
  <c r="P48" i="10"/>
  <c r="S50" i="10"/>
  <c r="J52" i="10"/>
  <c r="M54" i="10"/>
  <c r="S54" i="10"/>
  <c r="G58" i="10"/>
  <c r="P90" i="12"/>
  <c r="J94" i="12"/>
  <c r="D98" i="12"/>
  <c r="M100" i="12"/>
  <c r="G7" i="44"/>
  <c r="E11" i="44"/>
  <c r="J20" i="23"/>
  <c r="H24" i="23"/>
  <c r="D16" i="24"/>
  <c r="D6" i="25"/>
  <c r="F18" i="25"/>
  <c r="D22" i="25"/>
  <c r="F34" i="25"/>
  <c r="D38" i="25"/>
  <c r="F50" i="25"/>
  <c r="D54" i="25"/>
  <c r="F66" i="25"/>
  <c r="D70" i="25"/>
  <c r="F82" i="25"/>
  <c r="D86" i="25"/>
  <c r="F98" i="25"/>
  <c r="I14" i="40"/>
  <c r="F10" i="41"/>
  <c r="F26" i="41"/>
  <c r="F42" i="41"/>
  <c r="F58" i="41"/>
  <c r="F74" i="41"/>
  <c r="J6" i="22"/>
  <c r="D10" i="22"/>
  <c r="M12" i="22"/>
  <c r="H28" i="23"/>
  <c r="D10" i="25"/>
  <c r="D26" i="25"/>
  <c r="D42" i="25"/>
  <c r="D58" i="25"/>
  <c r="D74" i="25"/>
  <c r="D90" i="25"/>
  <c r="H52" i="33"/>
  <c r="I38" i="41"/>
  <c r="I54" i="41"/>
  <c r="I70" i="41"/>
  <c r="I28" i="23"/>
  <c r="E10" i="25"/>
  <c r="E26" i="25"/>
  <c r="E42" i="25"/>
  <c r="G54" i="25"/>
  <c r="E58" i="25"/>
  <c r="E74" i="25"/>
  <c r="K9" i="18"/>
  <c r="J8" i="20"/>
  <c r="K9" i="21"/>
  <c r="L12" i="21"/>
  <c r="J14" i="21"/>
  <c r="K17" i="21"/>
  <c r="F26" i="42"/>
  <c r="F16" i="43"/>
  <c r="F32" i="43"/>
  <c r="F48" i="43"/>
  <c r="F64" i="43"/>
  <c r="F80" i="43"/>
  <c r="F96" i="43"/>
  <c r="G22" i="10"/>
  <c r="J28" i="10"/>
  <c r="M34" i="10"/>
  <c r="P40" i="10"/>
  <c r="J6" i="23"/>
  <c r="I22" i="23"/>
  <c r="J28" i="23"/>
  <c r="F10" i="25"/>
  <c r="E20" i="25"/>
  <c r="F26" i="25"/>
  <c r="E36" i="25"/>
  <c r="F42" i="25"/>
  <c r="E52" i="25"/>
  <c r="F58" i="25"/>
  <c r="E68" i="25"/>
  <c r="F74" i="25"/>
  <c r="E84" i="25"/>
  <c r="F90" i="25"/>
  <c r="E100" i="25"/>
  <c r="I12" i="40"/>
  <c r="F8" i="41"/>
  <c r="I10" i="41"/>
  <c r="H20" i="41"/>
  <c r="F24" i="41"/>
  <c r="I26" i="41"/>
  <c r="H36" i="41"/>
  <c r="F40" i="41"/>
  <c r="I42" i="41"/>
  <c r="H52" i="41"/>
  <c r="F56" i="41"/>
  <c r="I58" i="41"/>
  <c r="H68" i="41"/>
  <c r="F72" i="41"/>
  <c r="I74" i="41"/>
  <c r="H84" i="41"/>
  <c r="G10" i="42"/>
  <c r="G64" i="43"/>
  <c r="G80" i="43"/>
  <c r="P6" i="29"/>
  <c r="J10" i="29"/>
  <c r="D14" i="29"/>
  <c r="M16" i="29"/>
  <c r="G20" i="29"/>
  <c r="P22" i="29"/>
  <c r="J26" i="29"/>
  <c r="D30" i="29"/>
  <c r="M32" i="29"/>
  <c r="G36" i="29"/>
  <c r="P38" i="29"/>
  <c r="J42" i="29"/>
  <c r="D46" i="29"/>
  <c r="M48" i="29"/>
  <c r="G52" i="29"/>
  <c r="P54" i="29"/>
  <c r="J58" i="29"/>
  <c r="D62" i="29"/>
  <c r="M64" i="29"/>
  <c r="D94" i="29"/>
  <c r="M96" i="29"/>
  <c r="G100" i="29"/>
  <c r="J11" i="44"/>
  <c r="K28" i="23"/>
  <c r="E12" i="24"/>
  <c r="G74" i="25"/>
  <c r="L8" i="18"/>
  <c r="K8" i="20"/>
  <c r="G8" i="41"/>
  <c r="I20" i="41"/>
  <c r="G24" i="41"/>
  <c r="E28" i="41"/>
  <c r="I36" i="41"/>
  <c r="G40" i="41"/>
  <c r="E44" i="41"/>
  <c r="I52" i="41"/>
  <c r="G56" i="41"/>
  <c r="E60" i="41"/>
  <c r="I68" i="41"/>
  <c r="G72" i="41"/>
  <c r="E76" i="41"/>
  <c r="I84" i="41"/>
  <c r="D8" i="43"/>
  <c r="G8" i="22"/>
  <c r="P10" i="22"/>
  <c r="M84" i="27"/>
  <c r="Q6" i="29"/>
  <c r="K10" i="29"/>
  <c r="E14" i="29"/>
  <c r="N16" i="29"/>
  <c r="H20" i="29"/>
  <c r="Q22" i="29"/>
  <c r="K26" i="29"/>
  <c r="E30" i="29"/>
  <c r="N32" i="29"/>
  <c r="H36" i="29"/>
  <c r="Q38" i="29"/>
  <c r="K42" i="29"/>
  <c r="E46" i="29"/>
  <c r="N48" i="29"/>
  <c r="H52" i="29"/>
  <c r="K11" i="44"/>
  <c r="K22" i="23"/>
  <c r="G30" i="24"/>
  <c r="G20" i="25"/>
  <c r="G36" i="25"/>
  <c r="G52" i="25"/>
  <c r="G68" i="25"/>
  <c r="G84" i="25"/>
  <c r="G100" i="25"/>
  <c r="L8" i="20"/>
  <c r="D11" i="33"/>
  <c r="D19" i="33"/>
  <c r="D35" i="33"/>
  <c r="D51" i="33"/>
  <c r="F11" i="33"/>
  <c r="F19" i="33"/>
  <c r="F27" i="33"/>
  <c r="F35" i="33"/>
  <c r="F43" i="33"/>
  <c r="F51" i="33"/>
  <c r="D9" i="37"/>
  <c r="H11" i="37"/>
  <c r="D17" i="37"/>
  <c r="H19" i="37"/>
  <c r="D25" i="37"/>
  <c r="H27" i="37"/>
  <c r="I12" i="41"/>
  <c r="G16" i="41"/>
  <c r="I28" i="41"/>
  <c r="G32" i="41"/>
  <c r="E36" i="41"/>
  <c r="I44" i="41"/>
  <c r="G48" i="41"/>
  <c r="E52" i="41"/>
  <c r="I60" i="41"/>
  <c r="G64" i="41"/>
  <c r="E68" i="41"/>
  <c r="I76" i="41"/>
  <c r="G80" i="41"/>
  <c r="E84" i="41"/>
  <c r="D46" i="33"/>
  <c r="D12" i="33"/>
  <c r="D20" i="33"/>
  <c r="D28" i="33"/>
  <c r="D36" i="33"/>
  <c r="D44" i="33"/>
  <c r="D52" i="33"/>
  <c r="F12" i="33"/>
  <c r="F20" i="33"/>
  <c r="F28" i="33"/>
  <c r="F36" i="33"/>
  <c r="F44" i="33"/>
  <c r="F52" i="33"/>
  <c r="H12" i="33"/>
  <c r="H20" i="33"/>
  <c r="H28" i="33"/>
  <c r="H36" i="33"/>
  <c r="H44" i="33"/>
  <c r="J12" i="33"/>
  <c r="J20" i="33"/>
  <c r="J28" i="33"/>
  <c r="J36" i="33"/>
  <c r="J44" i="33"/>
  <c r="J52" i="33"/>
  <c r="I7" i="37"/>
  <c r="E9" i="37"/>
  <c r="I11" i="37"/>
  <c r="E13" i="37"/>
  <c r="I15" i="37"/>
  <c r="E17" i="37"/>
  <c r="I19" i="37"/>
  <c r="E21" i="37"/>
  <c r="I23" i="37"/>
  <c r="E25" i="37"/>
  <c r="I27" i="37"/>
  <c r="E29" i="37"/>
  <c r="I31" i="37"/>
  <c r="I9" i="38"/>
  <c r="I13" i="38"/>
  <c r="I17" i="38"/>
  <c r="I21" i="38"/>
  <c r="I25" i="38"/>
  <c r="I29" i="38"/>
  <c r="I33" i="38"/>
  <c r="I37" i="38"/>
  <c r="I41" i="38"/>
  <c r="I45" i="38"/>
  <c r="I53" i="38"/>
  <c r="I57" i="38"/>
  <c r="I61" i="38"/>
  <c r="I69" i="38"/>
  <c r="I73" i="38"/>
  <c r="I77" i="38"/>
  <c r="I97" i="38"/>
  <c r="F12" i="39"/>
  <c r="I6" i="41"/>
  <c r="G10" i="41"/>
  <c r="E14" i="41"/>
  <c r="H16" i="41"/>
  <c r="F20" i="41"/>
  <c r="I22" i="41"/>
  <c r="G26" i="41"/>
  <c r="E30" i="41"/>
  <c r="H32" i="41"/>
  <c r="F36" i="41"/>
  <c r="G42" i="41"/>
  <c r="E46" i="41"/>
  <c r="H48" i="41"/>
  <c r="F52" i="41"/>
  <c r="G58" i="41"/>
  <c r="E62" i="41"/>
  <c r="H64" i="41"/>
  <c r="F68" i="41"/>
  <c r="G74" i="41"/>
  <c r="H80" i="41"/>
  <c r="M24" i="31"/>
  <c r="M32" i="31"/>
  <c r="M40" i="31"/>
  <c r="I16" i="31"/>
  <c r="I24" i="31"/>
  <c r="I32" i="31"/>
  <c r="I40" i="31"/>
  <c r="D13" i="33"/>
  <c r="D21" i="33"/>
  <c r="D29" i="33"/>
  <c r="D37" i="33"/>
  <c r="D45" i="33"/>
  <c r="D53" i="33"/>
  <c r="F13" i="33"/>
  <c r="F21" i="33"/>
  <c r="F29" i="33"/>
  <c r="F37" i="33"/>
  <c r="F45" i="33"/>
  <c r="F53" i="33"/>
  <c r="H13" i="33"/>
  <c r="H21" i="33"/>
  <c r="H29" i="33"/>
  <c r="H37" i="33"/>
  <c r="H45" i="33"/>
  <c r="H53" i="33"/>
  <c r="J13" i="33"/>
  <c r="J21" i="33"/>
  <c r="J29" i="33"/>
  <c r="J37" i="33"/>
  <c r="J45" i="33"/>
  <c r="J53" i="33"/>
  <c r="J7" i="37"/>
  <c r="F9" i="37"/>
  <c r="J11" i="37"/>
  <c r="F13" i="37"/>
  <c r="J15" i="37"/>
  <c r="F17" i="37"/>
  <c r="J19" i="37"/>
  <c r="F21" i="37"/>
  <c r="J23" i="37"/>
  <c r="F25" i="37"/>
  <c r="J27" i="37"/>
  <c r="F29" i="37"/>
  <c r="J31" i="37"/>
  <c r="F11" i="38"/>
  <c r="F15" i="38"/>
  <c r="F19" i="38"/>
  <c r="F23" i="38"/>
  <c r="F27" i="38"/>
  <c r="F31" i="38"/>
  <c r="F35" i="38"/>
  <c r="F39" i="38"/>
  <c r="F43" i="38"/>
  <c r="F47" i="38"/>
  <c r="F51" i="38"/>
  <c r="F59" i="38"/>
  <c r="F63" i="38"/>
  <c r="F67" i="38"/>
  <c r="F75" i="38"/>
  <c r="F79" i="38"/>
  <c r="F83" i="38"/>
  <c r="F87" i="38"/>
  <c r="F95" i="38"/>
  <c r="H10" i="41"/>
  <c r="I16" i="41"/>
  <c r="G20" i="41"/>
  <c r="E24" i="41"/>
  <c r="H26" i="41"/>
  <c r="I32" i="41"/>
  <c r="G36" i="41"/>
  <c r="E40" i="41"/>
  <c r="H42" i="41"/>
  <c r="I48" i="41"/>
  <c r="G52" i="41"/>
  <c r="E56" i="41"/>
  <c r="H58" i="41"/>
  <c r="I64" i="41"/>
  <c r="G68" i="41"/>
  <c r="E72" i="41"/>
  <c r="H74" i="41"/>
  <c r="I80" i="41"/>
  <c r="G84" i="41"/>
  <c r="F10" i="42"/>
  <c r="E20" i="42"/>
  <c r="G6" i="43"/>
  <c r="E10" i="43"/>
  <c r="G22" i="43"/>
  <c r="E26" i="43"/>
  <c r="D23" i="33"/>
  <c r="D31" i="33"/>
  <c r="D39" i="33"/>
  <c r="D47" i="33"/>
  <c r="H7" i="35"/>
  <c r="H7" i="38"/>
  <c r="D9" i="38"/>
  <c r="D13" i="38"/>
  <c r="D17" i="38"/>
  <c r="D21" i="38"/>
  <c r="D25" i="38"/>
  <c r="D29" i="38"/>
  <c r="D33" i="38"/>
  <c r="D37" i="38"/>
  <c r="D41" i="38"/>
  <c r="D49" i="38"/>
  <c r="D53" i="38"/>
  <c r="D57" i="38"/>
  <c r="D65" i="38"/>
  <c r="D69" i="38"/>
  <c r="D73" i="38"/>
  <c r="I6" i="40"/>
  <c r="I26" i="40"/>
  <c r="F18" i="41"/>
  <c r="F34" i="41"/>
  <c r="F50" i="41"/>
  <c r="F66" i="41"/>
  <c r="F82" i="41"/>
  <c r="D8" i="33"/>
  <c r="D16" i="33"/>
  <c r="D24" i="33"/>
  <c r="D32" i="33"/>
  <c r="D40" i="33"/>
  <c r="D48" i="33"/>
  <c r="J8" i="33"/>
  <c r="J16" i="33"/>
  <c r="J24" i="33"/>
  <c r="J32" i="33"/>
  <c r="J40" i="33"/>
  <c r="J48" i="33"/>
  <c r="E7" i="37"/>
  <c r="I9" i="37"/>
  <c r="E11" i="37"/>
  <c r="I13" i="37"/>
  <c r="E15" i="37"/>
  <c r="I17" i="37"/>
  <c r="E19" i="37"/>
  <c r="I21" i="37"/>
  <c r="E23" i="37"/>
  <c r="I25" i="37"/>
  <c r="E27" i="37"/>
  <c r="I29" i="37"/>
  <c r="E31" i="37"/>
  <c r="H8" i="41"/>
  <c r="F12" i="41"/>
  <c r="I14" i="41"/>
  <c r="G18" i="41"/>
  <c r="E22" i="41"/>
  <c r="H24" i="41"/>
  <c r="F28" i="41"/>
  <c r="I30" i="41"/>
  <c r="G34" i="41"/>
  <c r="E38" i="41"/>
  <c r="H40" i="41"/>
  <c r="F44" i="41"/>
  <c r="I46" i="41"/>
  <c r="G50" i="41"/>
  <c r="E54" i="41"/>
  <c r="H56" i="41"/>
  <c r="F60" i="41"/>
  <c r="I62" i="41"/>
  <c r="G66" i="41"/>
  <c r="E70" i="41"/>
  <c r="H72" i="41"/>
  <c r="F76" i="41"/>
  <c r="M28" i="31"/>
  <c r="M36" i="31"/>
  <c r="M44" i="31"/>
  <c r="I20" i="31"/>
  <c r="I28" i="31"/>
  <c r="I36" i="31"/>
  <c r="I44" i="31"/>
  <c r="D9" i="33"/>
  <c r="D17" i="33"/>
  <c r="D25" i="33"/>
  <c r="D33" i="33"/>
  <c r="D41" i="33"/>
  <c r="D49" i="33"/>
  <c r="F9" i="33"/>
  <c r="F17" i="33"/>
  <c r="F25" i="33"/>
  <c r="F33" i="33"/>
  <c r="F41" i="33"/>
  <c r="F49" i="33"/>
  <c r="H9" i="33"/>
  <c r="H17" i="33"/>
  <c r="H25" i="33"/>
  <c r="H33" i="33"/>
  <c r="H41" i="33"/>
  <c r="H49" i="33"/>
  <c r="J9" i="33"/>
  <c r="J17" i="33"/>
  <c r="J25" i="33"/>
  <c r="J33" i="33"/>
  <c r="J41" i="33"/>
  <c r="J49" i="33"/>
  <c r="F7" i="37"/>
  <c r="J9" i="37"/>
  <c r="F11" i="37"/>
  <c r="J13" i="37"/>
  <c r="F15" i="37"/>
  <c r="J17" i="37"/>
  <c r="F19" i="37"/>
  <c r="J21" i="37"/>
  <c r="F23" i="37"/>
  <c r="J25" i="37"/>
  <c r="F27" i="37"/>
  <c r="J29" i="37"/>
  <c r="F31" i="37"/>
  <c r="G12" i="41"/>
  <c r="H18" i="41"/>
  <c r="G28" i="41"/>
  <c r="H34" i="41"/>
  <c r="G44" i="41"/>
  <c r="H50" i="41"/>
  <c r="G60" i="41"/>
  <c r="H66" i="41"/>
  <c r="G76" i="41"/>
  <c r="E80" i="41"/>
  <c r="H82" i="41"/>
  <c r="E12" i="42"/>
  <c r="F18" i="42"/>
  <c r="E28" i="42"/>
  <c r="C22" i="43"/>
  <c r="C38" i="43"/>
  <c r="C54" i="43"/>
  <c r="D10" i="33"/>
  <c r="D34" i="33"/>
  <c r="D50" i="33"/>
  <c r="J10" i="33"/>
  <c r="D59" i="38"/>
  <c r="D63" i="38"/>
  <c r="D67" i="38"/>
  <c r="D71" i="38"/>
  <c r="D75" i="38"/>
  <c r="D79" i="38"/>
  <c r="D83" i="38"/>
  <c r="D87" i="38"/>
  <c r="D91" i="38"/>
  <c r="D95" i="38"/>
  <c r="D99" i="38"/>
  <c r="L6" i="40"/>
  <c r="I24" i="40"/>
  <c r="H12" i="41"/>
  <c r="F16" i="41"/>
  <c r="I18" i="41"/>
  <c r="E26" i="41"/>
  <c r="H28" i="41"/>
  <c r="F32" i="41"/>
  <c r="I34" i="41"/>
  <c r="E42" i="41"/>
  <c r="H44" i="41"/>
  <c r="F48" i="41"/>
  <c r="I50" i="41"/>
  <c r="E58" i="41"/>
  <c r="H60" i="41"/>
  <c r="F64" i="41"/>
  <c r="I66" i="41"/>
  <c r="E74" i="41"/>
  <c r="H76" i="41"/>
  <c r="F80" i="41"/>
  <c r="I82" i="41"/>
  <c r="F12" i="42"/>
  <c r="G82" i="41"/>
  <c r="E8" i="43"/>
  <c r="F14" i="43"/>
  <c r="E24" i="43"/>
  <c r="F30" i="43"/>
  <c r="E40" i="43"/>
  <c r="F46" i="43"/>
  <c r="E56" i="43"/>
  <c r="F62" i="43"/>
  <c r="E72" i="43"/>
  <c r="F78" i="43"/>
  <c r="E88" i="43"/>
  <c r="S46" i="10"/>
  <c r="G54" i="10"/>
  <c r="J60" i="10"/>
  <c r="M66" i="10"/>
  <c r="F68" i="10"/>
  <c r="O70" i="10"/>
  <c r="P72" i="10"/>
  <c r="I74" i="10"/>
  <c r="R76" i="10"/>
  <c r="L80" i="10"/>
  <c r="F84" i="10"/>
  <c r="D6" i="11"/>
  <c r="J6" i="12"/>
  <c r="J8" i="12"/>
  <c r="D10" i="12"/>
  <c r="D12" i="12"/>
  <c r="M12" i="12"/>
  <c r="M14" i="12"/>
  <c r="G16" i="12"/>
  <c r="G18" i="12"/>
  <c r="P18" i="12"/>
  <c r="J22" i="12"/>
  <c r="G50" i="12"/>
  <c r="P52" i="12"/>
  <c r="J56" i="12"/>
  <c r="D60" i="12"/>
  <c r="M62" i="12"/>
  <c r="G66" i="12"/>
  <c r="P68" i="12"/>
  <c r="J72" i="12"/>
  <c r="D76" i="12"/>
  <c r="M78" i="12"/>
  <c r="G82" i="12"/>
  <c r="P84" i="12"/>
  <c r="J88" i="12"/>
  <c r="M94" i="12"/>
  <c r="G98" i="12"/>
  <c r="P100" i="12"/>
  <c r="J12" i="23"/>
  <c r="H22" i="23"/>
  <c r="K24" i="23"/>
  <c r="G6" i="25"/>
  <c r="F16" i="25"/>
  <c r="D20" i="25"/>
  <c r="G22" i="25"/>
  <c r="F32" i="25"/>
  <c r="D36" i="25"/>
  <c r="G38" i="25"/>
  <c r="F48" i="25"/>
  <c r="D52" i="25"/>
  <c r="F64" i="25"/>
  <c r="D68" i="25"/>
  <c r="G70" i="25"/>
  <c r="F80" i="25"/>
  <c r="D84" i="25"/>
  <c r="G86" i="25"/>
  <c r="F96" i="25"/>
  <c r="D100" i="25"/>
  <c r="J9" i="18"/>
  <c r="M16" i="19"/>
  <c r="F28" i="42"/>
  <c r="G8" i="43"/>
  <c r="F18" i="43"/>
  <c r="G24" i="43"/>
  <c r="F34" i="43"/>
  <c r="G40" i="43"/>
  <c r="F50" i="43"/>
  <c r="F66" i="43"/>
  <c r="F82" i="43"/>
  <c r="Q28" i="26"/>
  <c r="J8" i="29"/>
  <c r="D12" i="29"/>
  <c r="M14" i="29"/>
  <c r="G18" i="29"/>
  <c r="P20" i="29"/>
  <c r="J24" i="29"/>
  <c r="D28" i="29"/>
  <c r="M30" i="29"/>
  <c r="G34" i="29"/>
  <c r="P36" i="29"/>
  <c r="J40" i="29"/>
  <c r="D44" i="29"/>
  <c r="M46" i="29"/>
  <c r="G50" i="29"/>
  <c r="P52" i="29"/>
  <c r="Q54" i="29"/>
  <c r="K58" i="29"/>
  <c r="E62" i="29"/>
  <c r="N64" i="29"/>
  <c r="P68" i="29"/>
  <c r="G6" i="11"/>
  <c r="P8" i="11"/>
  <c r="J12" i="11"/>
  <c r="D6" i="12"/>
  <c r="D8" i="12"/>
  <c r="M8" i="12"/>
  <c r="M10" i="12"/>
  <c r="G12" i="12"/>
  <c r="G14" i="12"/>
  <c r="P14" i="12"/>
  <c r="P16" i="12"/>
  <c r="J18" i="12"/>
  <c r="J20" i="12"/>
  <c r="D22" i="12"/>
  <c r="D24" i="12"/>
  <c r="M24" i="12"/>
  <c r="M26" i="12"/>
  <c r="G28" i="12"/>
  <c r="G30" i="12"/>
  <c r="P32" i="12"/>
  <c r="J36" i="12"/>
  <c r="D40" i="12"/>
  <c r="M42" i="12"/>
  <c r="G46" i="12"/>
  <c r="P48" i="12"/>
  <c r="J52" i="12"/>
  <c r="D56" i="12"/>
  <c r="M58" i="12"/>
  <c r="L7" i="44"/>
  <c r="J22" i="23"/>
  <c r="H26" i="23"/>
  <c r="F14" i="24"/>
  <c r="D18" i="24"/>
  <c r="D8" i="25"/>
  <c r="G10" i="25"/>
  <c r="E14" i="25"/>
  <c r="F20" i="25"/>
  <c r="D24" i="25"/>
  <c r="G26" i="25"/>
  <c r="E30" i="25"/>
  <c r="F36" i="25"/>
  <c r="D40" i="25"/>
  <c r="G42" i="25"/>
  <c r="E46" i="25"/>
  <c r="F52" i="25"/>
  <c r="D56" i="25"/>
  <c r="G58" i="25"/>
  <c r="E62" i="25"/>
  <c r="F68" i="25"/>
  <c r="D72" i="25"/>
  <c r="E78" i="25"/>
  <c r="E82" i="25"/>
  <c r="F84" i="25"/>
  <c r="D88" i="25"/>
  <c r="G90" i="25"/>
  <c r="E94" i="25"/>
  <c r="E98" i="25"/>
  <c r="F100" i="25"/>
  <c r="L9" i="18"/>
  <c r="O16" i="19"/>
  <c r="H6" i="22"/>
  <c r="Q8" i="22"/>
  <c r="K12" i="22"/>
  <c r="P6" i="27"/>
  <c r="J10" i="27"/>
  <c r="S12" i="27"/>
  <c r="M16" i="27"/>
  <c r="G20" i="27"/>
  <c r="P22" i="27"/>
  <c r="J26" i="27"/>
  <c r="S28" i="27"/>
  <c r="M32" i="27"/>
  <c r="G36" i="27"/>
  <c r="P38" i="27"/>
  <c r="J42" i="27"/>
  <c r="S44" i="27"/>
  <c r="M48" i="27"/>
  <c r="G52" i="27"/>
  <c r="P54" i="27"/>
  <c r="J58" i="27"/>
  <c r="S60" i="27"/>
  <c r="M64" i="27"/>
  <c r="G68" i="27"/>
  <c r="P70" i="27"/>
  <c r="J74" i="27"/>
  <c r="S76" i="27"/>
  <c r="M80" i="27"/>
  <c r="G84" i="27"/>
  <c r="H34" i="29"/>
  <c r="Q36" i="29"/>
  <c r="K40" i="29"/>
  <c r="E44" i="29"/>
  <c r="N46" i="29"/>
  <c r="H50" i="29"/>
  <c r="Q52" i="29"/>
  <c r="K56" i="29"/>
  <c r="E8" i="12"/>
  <c r="N10" i="12"/>
  <c r="H14" i="12"/>
  <c r="Q16" i="12"/>
  <c r="K20" i="12"/>
  <c r="E24" i="12"/>
  <c r="N26" i="12"/>
  <c r="H30" i="12"/>
  <c r="Q32" i="12"/>
  <c r="K36" i="12"/>
  <c r="E40" i="12"/>
  <c r="N42" i="12"/>
  <c r="H46" i="12"/>
  <c r="Q48" i="12"/>
  <c r="K52" i="12"/>
  <c r="E56" i="12"/>
  <c r="N58" i="12"/>
  <c r="H62" i="12"/>
  <c r="Q64" i="12"/>
  <c r="K68" i="12"/>
  <c r="E72" i="12"/>
  <c r="N74" i="12"/>
  <c r="H78" i="12"/>
  <c r="Q80" i="12"/>
  <c r="K84" i="12"/>
  <c r="E88" i="12"/>
  <c r="N90" i="12"/>
  <c r="H94" i="12"/>
  <c r="Q96" i="12"/>
  <c r="L9" i="44"/>
  <c r="I26" i="23"/>
  <c r="E8" i="25"/>
  <c r="E24" i="25"/>
  <c r="E40" i="25"/>
  <c r="E56" i="25"/>
  <c r="E72" i="25"/>
  <c r="E88" i="25"/>
  <c r="F84" i="41"/>
  <c r="F6" i="43"/>
  <c r="E16" i="43"/>
  <c r="F22" i="43"/>
  <c r="E32" i="43"/>
  <c r="F38" i="43"/>
  <c r="E48" i="43"/>
  <c r="F54" i="43"/>
  <c r="E64" i="43"/>
  <c r="F70" i="43"/>
  <c r="E80" i="43"/>
  <c r="F86" i="43"/>
  <c r="E96" i="43"/>
  <c r="M58" i="10"/>
  <c r="G62" i="10"/>
  <c r="P64" i="10"/>
  <c r="I66" i="10"/>
  <c r="S66" i="10"/>
  <c r="J68" i="10"/>
  <c r="R68" i="10"/>
  <c r="M70" i="10"/>
  <c r="S70" i="10"/>
  <c r="L72" i="10"/>
  <c r="M74" i="10"/>
  <c r="F76" i="10"/>
  <c r="J80" i="10"/>
  <c r="P80" i="10"/>
  <c r="I82" i="10"/>
  <c r="S82" i="10"/>
  <c r="J84" i="10"/>
  <c r="R84" i="10"/>
  <c r="M6" i="12"/>
  <c r="G8" i="12"/>
  <c r="G10" i="12"/>
  <c r="P10" i="12"/>
  <c r="P12" i="12"/>
  <c r="J14" i="12"/>
  <c r="J16" i="12"/>
  <c r="D18" i="12"/>
  <c r="D20" i="12"/>
  <c r="M20" i="12"/>
  <c r="M22" i="12"/>
  <c r="G24" i="12"/>
  <c r="G26" i="12"/>
  <c r="P26" i="12"/>
  <c r="P28" i="12"/>
  <c r="J30" i="12"/>
  <c r="D34" i="12"/>
  <c r="H8" i="23"/>
  <c r="K10" i="23"/>
  <c r="I20" i="23"/>
  <c r="J26" i="23"/>
  <c r="F8" i="25"/>
  <c r="D12" i="25"/>
  <c r="G14" i="25"/>
  <c r="F24" i="25"/>
  <c r="D28" i="25"/>
  <c r="G30" i="25"/>
  <c r="F40" i="25"/>
  <c r="D44" i="25"/>
  <c r="G46" i="25"/>
  <c r="F56" i="25"/>
  <c r="D60" i="25"/>
  <c r="G62" i="25"/>
  <c r="E66" i="25"/>
  <c r="F72" i="25"/>
  <c r="D76" i="25"/>
  <c r="G78" i="25"/>
  <c r="F88" i="25"/>
  <c r="D92" i="25"/>
  <c r="K8" i="18"/>
  <c r="M10" i="19"/>
  <c r="K8" i="21"/>
  <c r="G38" i="43"/>
  <c r="E42" i="43"/>
  <c r="G54" i="43"/>
  <c r="E58" i="43"/>
  <c r="G70" i="43"/>
  <c r="E74" i="43"/>
  <c r="G86" i="43"/>
  <c r="E90" i="43"/>
  <c r="R22" i="9"/>
  <c r="L26" i="9"/>
  <c r="U28" i="9"/>
  <c r="M8" i="10"/>
  <c r="G12" i="10"/>
  <c r="P14" i="10"/>
  <c r="J66" i="10"/>
  <c r="S68" i="10"/>
  <c r="M72" i="10"/>
  <c r="G76" i="10"/>
  <c r="J82" i="10"/>
  <c r="S84" i="10"/>
  <c r="F9" i="44"/>
  <c r="I8" i="23"/>
  <c r="K26" i="23"/>
  <c r="G8" i="25"/>
  <c r="E12" i="25"/>
  <c r="G24" i="25"/>
  <c r="E28" i="25"/>
  <c r="G40" i="25"/>
  <c r="E44" i="25"/>
  <c r="G56" i="25"/>
  <c r="E60" i="25"/>
  <c r="G72" i="25"/>
  <c r="E76" i="25"/>
  <c r="G88" i="25"/>
  <c r="E92" i="25"/>
  <c r="F20" i="42"/>
  <c r="C8" i="43"/>
  <c r="F10" i="43"/>
  <c r="G16" i="43"/>
  <c r="F26" i="43"/>
  <c r="G32" i="43"/>
  <c r="F42" i="43"/>
  <c r="F58" i="43"/>
  <c r="F74" i="43"/>
  <c r="G96" i="43"/>
  <c r="G10" i="29"/>
  <c r="M22" i="29"/>
  <c r="G26" i="29"/>
  <c r="P28" i="29"/>
  <c r="J32" i="29"/>
  <c r="D36" i="29"/>
  <c r="H44" i="29"/>
  <c r="Q46" i="29"/>
  <c r="K50" i="29"/>
  <c r="E54" i="29"/>
  <c r="N56" i="29"/>
  <c r="H60" i="29"/>
  <c r="G8" i="8"/>
  <c r="P16" i="11"/>
  <c r="D24" i="11"/>
  <c r="G30" i="11"/>
  <c r="P6" i="12"/>
  <c r="J10" i="12"/>
  <c r="D14" i="12"/>
  <c r="M16" i="12"/>
  <c r="M18" i="12"/>
  <c r="G20" i="12"/>
  <c r="G22" i="12"/>
  <c r="P22" i="12"/>
  <c r="P24" i="12"/>
  <c r="J26" i="12"/>
  <c r="J28" i="12"/>
  <c r="D30" i="12"/>
  <c r="D32" i="12"/>
  <c r="M32" i="12"/>
  <c r="M34" i="12"/>
  <c r="G38" i="12"/>
  <c r="P40" i="12"/>
  <c r="J44" i="12"/>
  <c r="D48" i="12"/>
  <c r="M50" i="12"/>
  <c r="G54" i="12"/>
  <c r="P56" i="12"/>
  <c r="J60" i="12"/>
  <c r="H7" i="44"/>
  <c r="G9" i="44"/>
  <c r="J8" i="23"/>
  <c r="H12" i="23"/>
  <c r="K20" i="23"/>
  <c r="I24" i="23"/>
  <c r="E16" i="24"/>
  <c r="E6" i="25"/>
  <c r="F12" i="25"/>
  <c r="D16" i="25"/>
  <c r="G18" i="25"/>
  <c r="E22" i="25"/>
  <c r="F28" i="25"/>
  <c r="D32" i="25"/>
  <c r="G34" i="25"/>
  <c r="E38" i="25"/>
  <c r="F44" i="25"/>
  <c r="D48" i="25"/>
  <c r="G50" i="25"/>
  <c r="E54" i="25"/>
  <c r="F60" i="25"/>
  <c r="D64" i="25"/>
  <c r="G66" i="25"/>
  <c r="E70" i="25"/>
  <c r="F76" i="25"/>
  <c r="D80" i="25"/>
  <c r="G82" i="25"/>
  <c r="E86" i="25"/>
  <c r="E90" i="25"/>
  <c r="F92" i="25"/>
  <c r="D96" i="25"/>
  <c r="G98" i="25"/>
  <c r="J7" i="18"/>
  <c r="O10" i="19"/>
  <c r="O14" i="19"/>
  <c r="G10" i="43"/>
  <c r="G26" i="43"/>
  <c r="G42" i="43"/>
  <c r="G58" i="43"/>
  <c r="G74" i="43"/>
  <c r="G90" i="43"/>
  <c r="E98" i="43"/>
  <c r="E8" i="22"/>
  <c r="N10" i="22"/>
  <c r="M8" i="27"/>
  <c r="G12" i="27"/>
  <c r="P14" i="27"/>
  <c r="S68" i="27"/>
  <c r="G72" i="27"/>
  <c r="M72" i="27"/>
  <c r="G76" i="27"/>
  <c r="S80" i="27"/>
  <c r="J82" i="27"/>
  <c r="S84" i="27"/>
  <c r="E36" i="29"/>
  <c r="H86" i="12"/>
  <c r="Q88" i="12"/>
  <c r="K92" i="12"/>
  <c r="E96" i="12"/>
  <c r="N98" i="12"/>
  <c r="H9" i="44"/>
  <c r="K8" i="23"/>
  <c r="I12" i="23"/>
  <c r="G12" i="25"/>
  <c r="E16" i="25"/>
  <c r="G28" i="25"/>
  <c r="E32" i="25"/>
  <c r="G44" i="25"/>
  <c r="E48" i="25"/>
  <c r="G60" i="25"/>
  <c r="E64" i="25"/>
  <c r="G76" i="25"/>
  <c r="G92" i="25"/>
  <c r="K11" i="46"/>
  <c r="K19" i="46"/>
  <c r="K27" i="46"/>
  <c r="J7" i="34"/>
  <c r="F13" i="34"/>
  <c r="L7" i="36"/>
  <c r="H9" i="36"/>
  <c r="L11" i="36"/>
  <c r="H13" i="36"/>
  <c r="L15" i="36"/>
  <c r="H17" i="36"/>
  <c r="L19" i="36"/>
  <c r="H21" i="36"/>
  <c r="L23" i="36"/>
  <c r="H25" i="36"/>
  <c r="L27" i="36"/>
  <c r="H29" i="36"/>
  <c r="L31" i="36"/>
  <c r="H33" i="36"/>
  <c r="L35" i="36"/>
  <c r="H37" i="36"/>
  <c r="L39" i="36"/>
  <c r="H41" i="36"/>
  <c r="L43" i="36"/>
  <c r="H45" i="36"/>
  <c r="L47" i="36"/>
  <c r="H49" i="36"/>
  <c r="L51" i="36"/>
  <c r="H53" i="36"/>
  <c r="L55" i="36"/>
  <c r="H57" i="36"/>
  <c r="L59" i="36"/>
  <c r="H61" i="36"/>
  <c r="L63" i="36"/>
  <c r="H65" i="36"/>
  <c r="L67" i="36"/>
  <c r="H69" i="36"/>
  <c r="L71" i="36"/>
  <c r="H73" i="36"/>
  <c r="L75" i="36"/>
  <c r="H77" i="36"/>
  <c r="H81" i="36"/>
  <c r="L83" i="36"/>
  <c r="H85" i="36"/>
  <c r="J7" i="38"/>
  <c r="J11" i="38"/>
  <c r="J15" i="38"/>
  <c r="J19" i="38"/>
  <c r="J23" i="38"/>
  <c r="J27" i="38"/>
  <c r="J31" i="38"/>
  <c r="J35" i="38"/>
  <c r="J39" i="38"/>
  <c r="J43" i="38"/>
  <c r="J14" i="32"/>
  <c r="D81" i="38"/>
  <c r="M13" i="31"/>
  <c r="M21" i="31"/>
  <c r="M29" i="31"/>
  <c r="M37" i="31"/>
  <c r="M45" i="31"/>
  <c r="I13" i="31"/>
  <c r="I21" i="31"/>
  <c r="I29" i="31"/>
  <c r="I37" i="31"/>
  <c r="I45" i="31"/>
  <c r="D26" i="33"/>
  <c r="D42" i="33"/>
  <c r="J18" i="33"/>
  <c r="J26" i="33"/>
  <c r="J34" i="33"/>
  <c r="J42" i="33"/>
  <c r="J50" i="33"/>
  <c r="H13" i="34"/>
  <c r="L29" i="35"/>
  <c r="D7" i="37"/>
  <c r="D11" i="37"/>
  <c r="D15" i="37"/>
  <c r="D19" i="37"/>
  <c r="D23" i="37"/>
  <c r="D27" i="37"/>
  <c r="D31" i="37"/>
  <c r="H9" i="38"/>
  <c r="H13" i="38"/>
  <c r="H17" i="38"/>
  <c r="H21" i="38"/>
  <c r="H25" i="38"/>
  <c r="H29" i="38"/>
  <c r="H33" i="38"/>
  <c r="H37" i="38"/>
  <c r="H41" i="38"/>
  <c r="H45" i="38"/>
  <c r="H49" i="38"/>
  <c r="H53" i="38"/>
  <c r="H57" i="38"/>
  <c r="H61" i="38"/>
  <c r="H65" i="38"/>
  <c r="H69" i="38"/>
  <c r="H73" i="38"/>
  <c r="H77" i="38"/>
  <c r="H81" i="38"/>
  <c r="H85" i="38"/>
  <c r="H89" i="38"/>
  <c r="H93" i="38"/>
  <c r="H97" i="38"/>
  <c r="H101" i="38"/>
  <c r="E6" i="39"/>
  <c r="M9" i="35"/>
  <c r="M13" i="35"/>
  <c r="M21" i="35"/>
  <c r="M25" i="35"/>
  <c r="M29" i="35"/>
  <c r="K9" i="36"/>
  <c r="E7" i="38"/>
  <c r="E31" i="38"/>
  <c r="E43" i="38"/>
  <c r="I49" i="38"/>
  <c r="I65" i="38"/>
  <c r="I81" i="38"/>
  <c r="I85" i="38"/>
  <c r="I89" i="38"/>
  <c r="E91" i="38"/>
  <c r="I93" i="38"/>
  <c r="E95" i="38"/>
  <c r="I101" i="38"/>
  <c r="D85" i="38"/>
  <c r="G11" i="46"/>
  <c r="G27" i="46"/>
  <c r="J9" i="34"/>
  <c r="J13" i="34"/>
  <c r="H7" i="36"/>
  <c r="L9" i="36"/>
  <c r="H11" i="36"/>
  <c r="L13" i="36"/>
  <c r="H15" i="36"/>
  <c r="L17" i="36"/>
  <c r="H19" i="36"/>
  <c r="L21" i="36"/>
  <c r="H23" i="36"/>
  <c r="L25" i="36"/>
  <c r="H27" i="36"/>
  <c r="L29" i="36"/>
  <c r="H31" i="36"/>
  <c r="L33" i="36"/>
  <c r="H35" i="36"/>
  <c r="L37" i="36"/>
  <c r="H39" i="36"/>
  <c r="L41" i="36"/>
  <c r="H43" i="36"/>
  <c r="L45" i="36"/>
  <c r="H47" i="36"/>
  <c r="L49" i="36"/>
  <c r="H51" i="36"/>
  <c r="L53" i="36"/>
  <c r="H55" i="36"/>
  <c r="L57" i="36"/>
  <c r="H59" i="36"/>
  <c r="L61" i="36"/>
  <c r="H63" i="36"/>
  <c r="L65" i="36"/>
  <c r="H67" i="36"/>
  <c r="L69" i="36"/>
  <c r="H71" i="36"/>
  <c r="L73" i="36"/>
  <c r="H75" i="36"/>
  <c r="L77" i="36"/>
  <c r="L81" i="36"/>
  <c r="H83" i="36"/>
  <c r="L85" i="36"/>
  <c r="J9" i="38"/>
  <c r="J13" i="38"/>
  <c r="J17" i="38"/>
  <c r="J21" i="38"/>
  <c r="J25" i="38"/>
  <c r="J29" i="38"/>
  <c r="J33" i="38"/>
  <c r="J37" i="38"/>
  <c r="J41" i="38"/>
  <c r="J45" i="38"/>
  <c r="J49" i="38"/>
  <c r="J53" i="38"/>
  <c r="F55" i="38"/>
  <c r="J57" i="38"/>
  <c r="J61" i="38"/>
  <c r="J65" i="38"/>
  <c r="J69" i="38"/>
  <c r="F71" i="38"/>
  <c r="J73" i="38"/>
  <c r="J77" i="38"/>
  <c r="J81" i="38"/>
  <c r="J85" i="38"/>
  <c r="J89" i="38"/>
  <c r="J93" i="38"/>
  <c r="J97" i="38"/>
  <c r="J101" i="38"/>
  <c r="J10" i="32"/>
  <c r="D93" i="38"/>
  <c r="M9" i="31"/>
  <c r="M17" i="31"/>
  <c r="M25" i="31"/>
  <c r="M33" i="31"/>
  <c r="M41" i="31"/>
  <c r="I9" i="31"/>
  <c r="I17" i="31"/>
  <c r="I25" i="31"/>
  <c r="I33" i="31"/>
  <c r="I41" i="31"/>
  <c r="D15" i="33"/>
  <c r="D14" i="33"/>
  <c r="D22" i="33"/>
  <c r="D38" i="33"/>
  <c r="F48" i="33"/>
  <c r="H48" i="33"/>
  <c r="H7" i="37"/>
  <c r="D13" i="37"/>
  <c r="H15" i="37"/>
  <c r="D21" i="37"/>
  <c r="H23" i="37"/>
  <c r="D29" i="37"/>
  <c r="H31" i="37"/>
  <c r="H11" i="38"/>
  <c r="H15" i="38"/>
  <c r="H19" i="38"/>
  <c r="H23" i="38"/>
  <c r="H27" i="38"/>
  <c r="H31" i="38"/>
  <c r="H35" i="38"/>
  <c r="H39" i="38"/>
  <c r="H43" i="38"/>
  <c r="D45" i="38"/>
  <c r="H47" i="38"/>
  <c r="H51" i="38"/>
  <c r="H55" i="38"/>
  <c r="H59" i="38"/>
  <c r="D61" i="38"/>
  <c r="H63" i="38"/>
  <c r="H67" i="38"/>
  <c r="H71" i="38"/>
  <c r="H75" i="38"/>
  <c r="D77" i="38"/>
  <c r="H79" i="38"/>
  <c r="H83" i="38"/>
  <c r="H87" i="38"/>
  <c r="H91" i="38"/>
  <c r="H95" i="38"/>
  <c r="H99" i="38"/>
  <c r="D101" i="38"/>
  <c r="M7" i="35"/>
  <c r="I9" i="35"/>
  <c r="I13" i="35"/>
  <c r="I21" i="35"/>
  <c r="I25" i="35"/>
  <c r="I29" i="35"/>
  <c r="I7" i="38"/>
  <c r="E9" i="38"/>
  <c r="I11" i="38"/>
  <c r="I15" i="38"/>
  <c r="I19" i="38"/>
  <c r="I23" i="38"/>
  <c r="E25" i="38"/>
  <c r="I27" i="38"/>
  <c r="I31" i="38"/>
  <c r="E33" i="38"/>
  <c r="I35" i="38"/>
  <c r="I39" i="38"/>
  <c r="I43" i="38"/>
  <c r="E45" i="38"/>
  <c r="I47" i="38"/>
  <c r="I51" i="38"/>
  <c r="I55" i="38"/>
  <c r="I59" i="38"/>
  <c r="E61" i="38"/>
  <c r="I63" i="38"/>
  <c r="I67" i="38"/>
  <c r="I71" i="38"/>
  <c r="I75" i="38"/>
  <c r="E77" i="38"/>
  <c r="I79" i="38"/>
  <c r="I83" i="38"/>
  <c r="I87" i="38"/>
  <c r="E89" i="38"/>
  <c r="I91" i="38"/>
  <c r="I95" i="38"/>
  <c r="I99" i="38"/>
  <c r="E101" i="38"/>
  <c r="C16" i="42"/>
  <c r="D22" i="42"/>
  <c r="D10" i="43"/>
  <c r="D26" i="43"/>
  <c r="D42" i="43"/>
  <c r="D58" i="43"/>
  <c r="D74" i="43"/>
  <c r="D90" i="43"/>
  <c r="F98" i="43"/>
  <c r="Q8" i="26"/>
  <c r="T14" i="26"/>
  <c r="H26" i="26"/>
  <c r="J56" i="29"/>
  <c r="D60" i="29"/>
  <c r="M62" i="29"/>
  <c r="G66" i="29"/>
  <c r="E6" i="42"/>
  <c r="C10" i="42"/>
  <c r="E22" i="42"/>
  <c r="C26" i="42"/>
  <c r="E14" i="43"/>
  <c r="E30" i="43"/>
  <c r="E46" i="43"/>
  <c r="I6" i="26"/>
  <c r="Q6" i="26"/>
  <c r="L8" i="26"/>
  <c r="R8" i="26"/>
  <c r="K10" i="26"/>
  <c r="U10" i="26"/>
  <c r="L12" i="26"/>
  <c r="T12" i="26"/>
  <c r="O14" i="26"/>
  <c r="U14" i="26"/>
  <c r="N20" i="26"/>
  <c r="I22" i="26"/>
  <c r="O22" i="26"/>
  <c r="H24" i="26"/>
  <c r="R24" i="26"/>
  <c r="I26" i="26"/>
  <c r="Q26" i="26"/>
  <c r="L28" i="26"/>
  <c r="R28" i="26"/>
  <c r="K8" i="29"/>
  <c r="E12" i="29"/>
  <c r="N14" i="29"/>
  <c r="H18" i="29"/>
  <c r="Q20" i="29"/>
  <c r="K24" i="29"/>
  <c r="E28" i="29"/>
  <c r="N30" i="29"/>
  <c r="E60" i="29"/>
  <c r="D10" i="39"/>
  <c r="J8" i="40"/>
  <c r="J12" i="40"/>
  <c r="K14" i="40"/>
  <c r="J28" i="40"/>
  <c r="F6" i="42"/>
  <c r="C20" i="42"/>
  <c r="F22" i="42"/>
  <c r="D24" i="43"/>
  <c r="D40" i="43"/>
  <c r="D56" i="43"/>
  <c r="D72" i="43"/>
  <c r="D88" i="43"/>
  <c r="E6" i="22"/>
  <c r="K6" i="22"/>
  <c r="N8" i="22"/>
  <c r="E10" i="22"/>
  <c r="H12" i="22"/>
  <c r="R84" i="27"/>
  <c r="G6" i="28"/>
  <c r="N6" i="28"/>
  <c r="H10" i="28"/>
  <c r="K12" i="28"/>
  <c r="Q12" i="28"/>
  <c r="D8" i="29"/>
  <c r="M10" i="29"/>
  <c r="G14" i="29"/>
  <c r="P16" i="29"/>
  <c r="J20" i="29"/>
  <c r="D24" i="29"/>
  <c r="M26" i="29"/>
  <c r="G30" i="29"/>
  <c r="P32" i="29"/>
  <c r="C94" i="43"/>
  <c r="C24" i="42"/>
  <c r="D30" i="42"/>
  <c r="D18" i="43"/>
  <c r="D34" i="43"/>
  <c r="D50" i="43"/>
  <c r="D66" i="43"/>
  <c r="D82" i="43"/>
  <c r="F94" i="43"/>
  <c r="D98" i="43"/>
  <c r="C14" i="43"/>
  <c r="C30" i="43"/>
  <c r="C46" i="43"/>
  <c r="C62" i="43"/>
  <c r="C70" i="43"/>
  <c r="C78" i="43"/>
  <c r="C86" i="43"/>
  <c r="N10" i="26"/>
  <c r="Q20" i="26"/>
  <c r="T26" i="26"/>
  <c r="M6" i="29"/>
  <c r="P12" i="29"/>
  <c r="J16" i="29"/>
  <c r="D20" i="29"/>
  <c r="M38" i="29"/>
  <c r="G42" i="29"/>
  <c r="P44" i="29"/>
  <c r="J48" i="29"/>
  <c r="D52" i="29"/>
  <c r="M54" i="29"/>
  <c r="G58" i="29"/>
  <c r="P60" i="29"/>
  <c r="Q62" i="29"/>
  <c r="J64" i="29"/>
  <c r="D8" i="39"/>
  <c r="E14" i="42"/>
  <c r="C18" i="42"/>
  <c r="E30" i="42"/>
  <c r="E22" i="43"/>
  <c r="E38" i="43"/>
  <c r="E54" i="43"/>
  <c r="O6" i="26"/>
  <c r="U6" i="26"/>
  <c r="N8" i="26"/>
  <c r="I10" i="26"/>
  <c r="O10" i="26"/>
  <c r="H12" i="26"/>
  <c r="R12" i="26"/>
  <c r="I14" i="26"/>
  <c r="Q14" i="26"/>
  <c r="L20" i="26"/>
  <c r="R20" i="26"/>
  <c r="K22" i="26"/>
  <c r="U22" i="26"/>
  <c r="L24" i="26"/>
  <c r="T24" i="26"/>
  <c r="O26" i="26"/>
  <c r="U26" i="26"/>
  <c r="N28" i="26"/>
  <c r="N6" i="29"/>
  <c r="H10" i="29"/>
  <c r="Q12" i="29"/>
  <c r="K16" i="29"/>
  <c r="E20" i="29"/>
  <c r="N22" i="29"/>
  <c r="H26" i="29"/>
  <c r="Q28" i="29"/>
  <c r="K32" i="29"/>
  <c r="N38" i="29"/>
  <c r="H42" i="29"/>
  <c r="Q44" i="29"/>
  <c r="K48" i="29"/>
  <c r="E52" i="29"/>
  <c r="N54" i="29"/>
  <c r="H58" i="29"/>
  <c r="K6" i="40"/>
  <c r="J20" i="40"/>
  <c r="J24" i="40"/>
  <c r="K26" i="40"/>
  <c r="C12" i="42"/>
  <c r="F14" i="42"/>
  <c r="C28" i="42"/>
  <c r="F30" i="42"/>
  <c r="D6" i="43"/>
  <c r="D16" i="43"/>
  <c r="D32" i="43"/>
  <c r="D48" i="43"/>
  <c r="D64" i="43"/>
  <c r="D80" i="43"/>
  <c r="D96" i="43"/>
  <c r="Q6" i="22"/>
  <c r="H8" i="22"/>
  <c r="K10" i="22"/>
  <c r="Q10" i="22"/>
  <c r="O70" i="27"/>
  <c r="I74" i="27"/>
  <c r="R76" i="27"/>
  <c r="L80" i="27"/>
  <c r="G82" i="27"/>
  <c r="F84" i="27"/>
  <c r="E8" i="28"/>
  <c r="K8" i="28"/>
  <c r="E12" i="28"/>
  <c r="H14" i="28"/>
  <c r="N14" i="28"/>
  <c r="G30" i="28"/>
  <c r="G6" i="29"/>
  <c r="P8" i="29"/>
  <c r="J12" i="29"/>
  <c r="D16" i="29"/>
  <c r="M18" i="29"/>
  <c r="G22" i="29"/>
  <c r="P24" i="29"/>
  <c r="J28" i="29"/>
  <c r="D32" i="29"/>
  <c r="G48" i="43"/>
  <c r="E32" i="29"/>
  <c r="K66" i="29"/>
  <c r="D68" i="29"/>
  <c r="E70" i="29"/>
  <c r="M70" i="29"/>
  <c r="N72" i="29"/>
  <c r="G74" i="29"/>
  <c r="H76" i="29"/>
  <c r="P76" i="29"/>
  <c r="Q78" i="29"/>
  <c r="J80" i="29"/>
  <c r="K82" i="29"/>
  <c r="D84" i="29"/>
  <c r="E86" i="29"/>
  <c r="M86" i="29"/>
  <c r="N88" i="29"/>
  <c r="G90" i="29"/>
  <c r="H92" i="29"/>
  <c r="P92" i="29"/>
  <c r="Q94" i="29"/>
  <c r="J96" i="29"/>
  <c r="K98" i="29"/>
  <c r="D100" i="29"/>
  <c r="G10" i="8"/>
  <c r="P12" i="8"/>
  <c r="J32" i="12"/>
  <c r="D36" i="12"/>
  <c r="M38" i="12"/>
  <c r="G42" i="12"/>
  <c r="P44" i="12"/>
  <c r="J48" i="12"/>
  <c r="D52" i="12"/>
  <c r="M54" i="12"/>
  <c r="G58" i="12"/>
  <c r="P60" i="12"/>
  <c r="J64" i="12"/>
  <c r="D68" i="12"/>
  <c r="M70" i="12"/>
  <c r="G74" i="12"/>
  <c r="P76" i="12"/>
  <c r="J80" i="12"/>
  <c r="D84" i="12"/>
  <c r="M86" i="12"/>
  <c r="G90" i="12"/>
  <c r="P92" i="12"/>
  <c r="J96" i="12"/>
  <c r="D100" i="12"/>
  <c r="K9" i="44"/>
  <c r="F6" i="24"/>
  <c r="D10" i="24"/>
  <c r="F22" i="24"/>
  <c r="D26" i="24"/>
  <c r="Q60" i="29"/>
  <c r="K64" i="29"/>
  <c r="E68" i="29"/>
  <c r="N70" i="29"/>
  <c r="H74" i="29"/>
  <c r="Q76" i="29"/>
  <c r="K80" i="29"/>
  <c r="E84" i="29"/>
  <c r="N86" i="29"/>
  <c r="H90" i="29"/>
  <c r="Q92" i="29"/>
  <c r="K96" i="29"/>
  <c r="E100" i="29"/>
  <c r="N6" i="8"/>
  <c r="H10" i="8"/>
  <c r="Q12" i="8"/>
  <c r="I76" i="10"/>
  <c r="D9" i="44"/>
  <c r="L8" i="21"/>
  <c r="L16" i="21"/>
  <c r="N36" i="12"/>
  <c r="H40" i="12"/>
  <c r="Q42" i="12"/>
  <c r="K46" i="12"/>
  <c r="E50" i="12"/>
  <c r="N52" i="12"/>
  <c r="H56" i="12"/>
  <c r="Q58" i="12"/>
  <c r="K62" i="12"/>
  <c r="D64" i="12"/>
  <c r="E66" i="12"/>
  <c r="M66" i="12"/>
  <c r="N68" i="12"/>
  <c r="G70" i="12"/>
  <c r="H72" i="12"/>
  <c r="P72" i="12"/>
  <c r="Q74" i="12"/>
  <c r="J76" i="12"/>
  <c r="K78" i="12"/>
  <c r="D80" i="12"/>
  <c r="E82" i="12"/>
  <c r="M82" i="12"/>
  <c r="N84" i="12"/>
  <c r="G86" i="12"/>
  <c r="H88" i="12"/>
  <c r="P88" i="12"/>
  <c r="Q90" i="12"/>
  <c r="J92" i="12"/>
  <c r="K94" i="12"/>
  <c r="D96" i="12"/>
  <c r="E98" i="12"/>
  <c r="M98" i="12"/>
  <c r="N100" i="12"/>
  <c r="F7" i="44"/>
  <c r="E9" i="44"/>
  <c r="D11" i="44"/>
  <c r="L11" i="44"/>
  <c r="E20" i="24"/>
  <c r="O9" i="19"/>
  <c r="M11" i="19"/>
  <c r="N16" i="19"/>
  <c r="J8" i="18"/>
  <c r="K7" i="21"/>
  <c r="L13" i="21"/>
  <c r="K15" i="21"/>
  <c r="G68" i="29"/>
  <c r="P70" i="29"/>
  <c r="J74" i="29"/>
  <c r="D78" i="29"/>
  <c r="M80" i="29"/>
  <c r="G84" i="29"/>
  <c r="P86" i="29"/>
  <c r="J90" i="29"/>
  <c r="L7" i="20"/>
  <c r="H68" i="29"/>
  <c r="Q70" i="29"/>
  <c r="J72" i="29"/>
  <c r="K74" i="29"/>
  <c r="D76" i="29"/>
  <c r="E78" i="29"/>
  <c r="M78" i="29"/>
  <c r="N80" i="29"/>
  <c r="G82" i="29"/>
  <c r="H84" i="29"/>
  <c r="P84" i="29"/>
  <c r="Q86" i="29"/>
  <c r="J88" i="29"/>
  <c r="K90" i="29"/>
  <c r="D92" i="29"/>
  <c r="E94" i="29"/>
  <c r="M94" i="29"/>
  <c r="N96" i="29"/>
  <c r="G98" i="29"/>
  <c r="H100" i="29"/>
  <c r="P100" i="29"/>
  <c r="Q6" i="8"/>
  <c r="J8" i="8"/>
  <c r="D12" i="8"/>
  <c r="P20" i="12"/>
  <c r="J24" i="12"/>
  <c r="D28" i="12"/>
  <c r="M30" i="12"/>
  <c r="G34" i="12"/>
  <c r="P36" i="12"/>
  <c r="J40" i="12"/>
  <c r="D44" i="12"/>
  <c r="M46" i="12"/>
  <c r="D92" i="12"/>
  <c r="F30" i="24"/>
  <c r="K12" i="21"/>
  <c r="N62" i="29"/>
  <c r="H66" i="29"/>
  <c r="Q68" i="29"/>
  <c r="K72" i="29"/>
  <c r="E76" i="29"/>
  <c r="N78" i="29"/>
  <c r="H82" i="29"/>
  <c r="Q84" i="29"/>
  <c r="K88" i="29"/>
  <c r="E92" i="29"/>
  <c r="N94" i="29"/>
  <c r="H98" i="29"/>
  <c r="Q100" i="29"/>
  <c r="K8" i="8"/>
  <c r="E12" i="8"/>
  <c r="I7" i="44"/>
  <c r="N28" i="12"/>
  <c r="P30" i="12"/>
  <c r="H32" i="12"/>
  <c r="Q34" i="12"/>
  <c r="K38" i="12"/>
  <c r="E42" i="12"/>
  <c r="N44" i="12"/>
  <c r="H48" i="12"/>
  <c r="Q50" i="12"/>
  <c r="K54" i="12"/>
  <c r="E58" i="12"/>
  <c r="N60" i="12"/>
  <c r="G62" i="12"/>
  <c r="H64" i="12"/>
  <c r="P64" i="12"/>
  <c r="Q66" i="12"/>
  <c r="J68" i="12"/>
  <c r="K70" i="12"/>
  <c r="D72" i="12"/>
  <c r="E74" i="12"/>
  <c r="M74" i="12"/>
  <c r="N76" i="12"/>
  <c r="G78" i="12"/>
  <c r="H80" i="12"/>
  <c r="P80" i="12"/>
  <c r="Q82" i="12"/>
  <c r="J84" i="12"/>
  <c r="K86" i="12"/>
  <c r="D88" i="12"/>
  <c r="E90" i="12"/>
  <c r="M90" i="12"/>
  <c r="N92" i="12"/>
  <c r="G94" i="12"/>
  <c r="H96" i="12"/>
  <c r="P96" i="12"/>
  <c r="Q98" i="12"/>
  <c r="J100" i="12"/>
  <c r="J7" i="44"/>
  <c r="I9" i="44"/>
  <c r="E28" i="24"/>
  <c r="M7" i="19"/>
  <c r="N10" i="19"/>
  <c r="O15" i="19"/>
  <c r="L9" i="21"/>
  <c r="K11" i="21"/>
  <c r="L17" i="21"/>
  <c r="O74" i="10"/>
  <c r="R80" i="10"/>
  <c r="L84" i="10"/>
  <c r="M18" i="11"/>
  <c r="K100" i="12"/>
  <c r="L11" i="20"/>
  <c r="M10" i="31"/>
  <c r="M14" i="31"/>
  <c r="M18" i="31"/>
  <c r="M22" i="31"/>
  <c r="M26" i="31"/>
  <c r="M30" i="31"/>
  <c r="M34" i="31"/>
  <c r="M38" i="31"/>
  <c r="M42" i="31"/>
  <c r="I14" i="31"/>
  <c r="I18" i="31"/>
  <c r="I22" i="31"/>
  <c r="I30" i="31"/>
  <c r="I34" i="31"/>
  <c r="I38" i="31"/>
  <c r="I42" i="31"/>
  <c r="I10" i="31"/>
  <c r="I26" i="31"/>
  <c r="M7" i="31"/>
  <c r="M11" i="31"/>
  <c r="M15" i="31"/>
  <c r="M19" i="31"/>
  <c r="M23" i="31"/>
  <c r="M27" i="31"/>
  <c r="M31" i="31"/>
  <c r="M35" i="31"/>
  <c r="M39" i="31"/>
  <c r="M43" i="31"/>
  <c r="K10" i="21"/>
  <c r="K14" i="21"/>
  <c r="K18" i="21"/>
  <c r="J8" i="21"/>
  <c r="L10" i="21"/>
  <c r="J12" i="21"/>
  <c r="L14" i="21"/>
  <c r="J16" i="21"/>
  <c r="L18" i="21"/>
  <c r="K16" i="21"/>
  <c r="L7" i="21"/>
  <c r="J9" i="21"/>
  <c r="L11" i="21"/>
  <c r="J13" i="21"/>
  <c r="L15" i="21"/>
  <c r="J17" i="21"/>
  <c r="J7" i="21"/>
  <c r="J11" i="21"/>
  <c r="J15" i="21"/>
  <c r="J7" i="20"/>
  <c r="L9" i="20"/>
  <c r="K10" i="20"/>
  <c r="J11" i="20"/>
  <c r="K7" i="20"/>
  <c r="K11" i="20"/>
  <c r="K9" i="20"/>
  <c r="J10" i="20"/>
  <c r="M8" i="19"/>
  <c r="M14" i="19"/>
  <c r="M9" i="19"/>
  <c r="O11" i="19"/>
  <c r="M15" i="19"/>
  <c r="O8" i="19"/>
  <c r="N7" i="19"/>
  <c r="N11" i="19"/>
  <c r="O7" i="19"/>
  <c r="N14" i="19"/>
  <c r="N8" i="19"/>
  <c r="N15" i="19"/>
  <c r="N9" i="19"/>
  <c r="G12" i="24"/>
  <c r="G20" i="24"/>
  <c r="G6" i="24"/>
  <c r="E6" i="24"/>
  <c r="G10" i="24"/>
  <c r="F12" i="24"/>
  <c r="E14" i="24"/>
  <c r="G18" i="24"/>
  <c r="F20" i="24"/>
  <c r="E22" i="24"/>
  <c r="G26" i="24"/>
  <c r="F28" i="24"/>
  <c r="E30" i="24"/>
  <c r="G28" i="24"/>
  <c r="D12" i="24"/>
  <c r="G14" i="24"/>
  <c r="D20" i="24"/>
  <c r="G22" i="24"/>
  <c r="D28" i="24"/>
  <c r="D6" i="24"/>
  <c r="G8" i="24"/>
  <c r="D14" i="24"/>
  <c r="G16" i="24"/>
  <c r="D22" i="24"/>
  <c r="G24" i="24"/>
  <c r="D30" i="24"/>
  <c r="E18" i="24"/>
  <c r="E10" i="24"/>
  <c r="E26" i="24"/>
  <c r="K6" i="23"/>
  <c r="H6" i="23"/>
  <c r="I6" i="23"/>
  <c r="P34" i="12"/>
  <c r="M36" i="12"/>
  <c r="J38" i="12"/>
  <c r="G40" i="12"/>
  <c r="D42" i="12"/>
  <c r="P42" i="12"/>
  <c r="M44" i="12"/>
  <c r="J46" i="12"/>
  <c r="G48" i="12"/>
  <c r="D50" i="12"/>
  <c r="P50" i="12"/>
  <c r="M52" i="12"/>
  <c r="J54" i="12"/>
  <c r="G56" i="12"/>
  <c r="D58" i="12"/>
  <c r="P58" i="12"/>
  <c r="M60" i="12"/>
  <c r="J62" i="12"/>
  <c r="G64" i="12"/>
  <c r="D66" i="12"/>
  <c r="P66" i="12"/>
  <c r="M68" i="12"/>
  <c r="J70" i="12"/>
  <c r="G72" i="12"/>
  <c r="D74" i="12"/>
  <c r="P74" i="12"/>
  <c r="M76" i="12"/>
  <c r="J78" i="12"/>
  <c r="G80" i="12"/>
  <c r="D82" i="12"/>
  <c r="P82" i="12"/>
  <c r="M84" i="12"/>
  <c r="J86" i="12"/>
  <c r="G88" i="12"/>
  <c r="D90" i="12"/>
  <c r="E6" i="12"/>
  <c r="Q6" i="12"/>
  <c r="N8" i="12"/>
  <c r="K10" i="12"/>
  <c r="H12" i="12"/>
  <c r="E14" i="12"/>
  <c r="Q14" i="12"/>
  <c r="N16" i="12"/>
  <c r="K18" i="12"/>
  <c r="H20" i="12"/>
  <c r="E22" i="12"/>
  <c r="Q22" i="12"/>
  <c r="N24" i="12"/>
  <c r="K26" i="12"/>
  <c r="H28" i="12"/>
  <c r="E30" i="12"/>
  <c r="Q30" i="12"/>
  <c r="N32" i="12"/>
  <c r="K34" i="12"/>
  <c r="H36" i="12"/>
  <c r="E38" i="12"/>
  <c r="Q38" i="12"/>
  <c r="N40" i="12"/>
  <c r="K42" i="12"/>
  <c r="H44" i="12"/>
  <c r="E46" i="12"/>
  <c r="Q46" i="12"/>
  <c r="N48" i="12"/>
  <c r="K50" i="12"/>
  <c r="H52" i="12"/>
  <c r="E54" i="12"/>
  <c r="Q54" i="12"/>
  <c r="N56" i="12"/>
  <c r="K58" i="12"/>
  <c r="H60" i="12"/>
  <c r="E62" i="12"/>
  <c r="Q62" i="12"/>
  <c r="N64" i="12"/>
  <c r="K66" i="12"/>
  <c r="H68" i="12"/>
  <c r="E70" i="12"/>
  <c r="Q70" i="12"/>
  <c r="N72" i="12"/>
  <c r="K74" i="12"/>
  <c r="H76" i="12"/>
  <c r="E78" i="12"/>
  <c r="Q78" i="12"/>
  <c r="N80" i="12"/>
  <c r="K82" i="12"/>
  <c r="H84" i="12"/>
  <c r="E86" i="12"/>
  <c r="Q86" i="12"/>
  <c r="N88" i="12"/>
  <c r="J34" i="12"/>
  <c r="G36" i="12"/>
  <c r="D38" i="12"/>
  <c r="P38" i="12"/>
  <c r="M40" i="12"/>
  <c r="J42" i="12"/>
  <c r="G44" i="12"/>
  <c r="D46" i="12"/>
  <c r="P46" i="12"/>
  <c r="M48" i="12"/>
  <c r="J50" i="12"/>
  <c r="G52" i="12"/>
  <c r="D54" i="12"/>
  <c r="P54" i="12"/>
  <c r="M56" i="12"/>
  <c r="J58" i="12"/>
  <c r="G60" i="12"/>
  <c r="D62" i="12"/>
  <c r="P62" i="12"/>
  <c r="M64" i="12"/>
  <c r="J66" i="12"/>
  <c r="G68" i="12"/>
  <c r="D70" i="12"/>
  <c r="P70" i="12"/>
  <c r="M72" i="12"/>
  <c r="J74" i="12"/>
  <c r="G76" i="12"/>
  <c r="D78" i="12"/>
  <c r="P78" i="12"/>
  <c r="M80" i="12"/>
  <c r="J82" i="12"/>
  <c r="G84" i="12"/>
  <c r="D86" i="12"/>
  <c r="P86" i="12"/>
  <c r="M88" i="12"/>
  <c r="J90" i="12"/>
  <c r="G92" i="12"/>
  <c r="D94" i="12"/>
  <c r="P94" i="12"/>
  <c r="M96" i="12"/>
  <c r="J98" i="12"/>
  <c r="G100" i="12"/>
  <c r="N6" i="12"/>
  <c r="K8" i="12"/>
  <c r="H10" i="12"/>
  <c r="E12" i="12"/>
  <c r="Q12" i="12"/>
  <c r="N14" i="12"/>
  <c r="K16" i="12"/>
  <c r="H18" i="12"/>
  <c r="E20" i="12"/>
  <c r="Q20" i="12"/>
  <c r="N22" i="12"/>
  <c r="K24" i="12"/>
  <c r="H26" i="12"/>
  <c r="E28" i="12"/>
  <c r="Q28" i="12"/>
  <c r="N30" i="12"/>
  <c r="K32" i="12"/>
  <c r="H34" i="12"/>
  <c r="E36" i="12"/>
  <c r="Q36" i="12"/>
  <c r="N38" i="12"/>
  <c r="K40" i="12"/>
  <c r="H42" i="12"/>
  <c r="E44" i="12"/>
  <c r="Q44" i="12"/>
  <c r="N46" i="12"/>
  <c r="K48" i="12"/>
  <c r="H50" i="12"/>
  <c r="E52" i="12"/>
  <c r="Q52" i="12"/>
  <c r="N54" i="12"/>
  <c r="K56" i="12"/>
  <c r="H58" i="12"/>
  <c r="E60" i="12"/>
  <c r="Q60" i="12"/>
  <c r="N62" i="12"/>
  <c r="K64" i="12"/>
  <c r="H66" i="12"/>
  <c r="E68" i="12"/>
  <c r="Q68" i="12"/>
  <c r="N70" i="12"/>
  <c r="K72" i="12"/>
  <c r="H74" i="12"/>
  <c r="E76" i="12"/>
  <c r="Q76" i="12"/>
  <c r="N78" i="12"/>
  <c r="K80" i="12"/>
  <c r="H82" i="12"/>
  <c r="E84" i="12"/>
  <c r="Q84" i="12"/>
  <c r="N86" i="12"/>
  <c r="K88" i="12"/>
  <c r="H90" i="12"/>
  <c r="E92" i="12"/>
  <c r="Q92" i="12"/>
  <c r="N94" i="12"/>
  <c r="K96" i="12"/>
  <c r="H98" i="12"/>
  <c r="E100" i="12"/>
  <c r="Q100" i="12"/>
  <c r="K90" i="12"/>
  <c r="H92" i="12"/>
  <c r="E94" i="12"/>
  <c r="Q94" i="12"/>
  <c r="N96" i="12"/>
  <c r="K98" i="12"/>
  <c r="H100" i="12"/>
  <c r="P24" i="11"/>
  <c r="N6" i="11"/>
  <c r="K8" i="11"/>
  <c r="E12" i="11"/>
  <c r="Q12" i="11"/>
  <c r="N30" i="11"/>
  <c r="D8" i="11"/>
  <c r="M10" i="11"/>
  <c r="G14" i="11"/>
  <c r="D16" i="11"/>
  <c r="J20" i="11"/>
  <c r="G22" i="11"/>
  <c r="M26" i="11"/>
  <c r="J28" i="11"/>
  <c r="H6" i="11"/>
  <c r="P6" i="11"/>
  <c r="E8" i="11"/>
  <c r="M8" i="11"/>
  <c r="Q8" i="11"/>
  <c r="J10" i="11"/>
  <c r="N10" i="11"/>
  <c r="G12" i="11"/>
  <c r="K12" i="11"/>
  <c r="D14" i="11"/>
  <c r="H14" i="11"/>
  <c r="N14" i="11"/>
  <c r="P14" i="11"/>
  <c r="E16" i="11"/>
  <c r="K16" i="11"/>
  <c r="M16" i="11"/>
  <c r="Q16" i="11"/>
  <c r="H18" i="11"/>
  <c r="J18" i="11"/>
  <c r="N18" i="11"/>
  <c r="E20" i="11"/>
  <c r="G20" i="11"/>
  <c r="K20" i="11"/>
  <c r="Q20" i="11"/>
  <c r="D22" i="11"/>
  <c r="H22" i="11"/>
  <c r="N22" i="11"/>
  <c r="P22" i="11"/>
  <c r="E24" i="11"/>
  <c r="K24" i="11"/>
  <c r="M24" i="11"/>
  <c r="Q24" i="11"/>
  <c r="H26" i="11"/>
  <c r="J26" i="11"/>
  <c r="N26" i="11"/>
  <c r="E28" i="11"/>
  <c r="G28" i="11"/>
  <c r="K28" i="11"/>
  <c r="Q28" i="11"/>
  <c r="D30" i="11"/>
  <c r="H30" i="11"/>
  <c r="P30" i="11"/>
  <c r="E6" i="11"/>
  <c r="M6" i="11"/>
  <c r="Q6" i="11"/>
  <c r="J8" i="11"/>
  <c r="N8" i="11"/>
  <c r="G10" i="11"/>
  <c r="K10" i="11"/>
  <c r="D12" i="11"/>
  <c r="H12" i="11"/>
  <c r="P12" i="11"/>
  <c r="E14" i="11"/>
  <c r="M14" i="11"/>
  <c r="Q14" i="11"/>
  <c r="J16" i="11"/>
  <c r="N16" i="11"/>
  <c r="G18" i="11"/>
  <c r="K18" i="11"/>
  <c r="D20" i="11"/>
  <c r="H20" i="11"/>
  <c r="P20" i="11"/>
  <c r="E22" i="11"/>
  <c r="M22" i="11"/>
  <c r="Q22" i="11"/>
  <c r="J24" i="11"/>
  <c r="N24" i="11"/>
  <c r="G26" i="11"/>
  <c r="K26" i="11"/>
  <c r="D28" i="11"/>
  <c r="H28" i="11"/>
  <c r="P28" i="11"/>
  <c r="E30" i="11"/>
  <c r="M30" i="11"/>
  <c r="Q30" i="11"/>
  <c r="J6" i="11"/>
  <c r="G8" i="11"/>
  <c r="D10" i="11"/>
  <c r="P10" i="11"/>
  <c r="M12" i="11"/>
  <c r="J14" i="11"/>
  <c r="G16" i="11"/>
  <c r="D18" i="11"/>
  <c r="P18" i="11"/>
  <c r="M20" i="11"/>
  <c r="J22" i="11"/>
  <c r="G24" i="11"/>
  <c r="D26" i="11"/>
  <c r="P26" i="11"/>
  <c r="M28" i="11"/>
  <c r="J30" i="11"/>
  <c r="K6" i="11"/>
  <c r="H8" i="11"/>
  <c r="E10" i="11"/>
  <c r="Q10" i="11"/>
  <c r="N12" i="11"/>
  <c r="K14" i="11"/>
  <c r="H16" i="11"/>
  <c r="E18" i="11"/>
  <c r="Q18" i="11"/>
  <c r="N20" i="11"/>
  <c r="K22" i="11"/>
  <c r="H24" i="11"/>
  <c r="E26" i="11"/>
  <c r="Q26" i="11"/>
  <c r="N28" i="11"/>
  <c r="K30" i="11"/>
  <c r="L6" i="10"/>
  <c r="I8" i="10"/>
  <c r="F10" i="10"/>
  <c r="R10" i="10"/>
  <c r="O12" i="10"/>
  <c r="L14" i="10"/>
  <c r="I16" i="10"/>
  <c r="F18" i="10"/>
  <c r="R18" i="10"/>
  <c r="O20" i="10"/>
  <c r="L22" i="10"/>
  <c r="I24" i="10"/>
  <c r="F26" i="10"/>
  <c r="R26" i="10"/>
  <c r="O28" i="10"/>
  <c r="L30" i="10"/>
  <c r="I32" i="10"/>
  <c r="F34" i="10"/>
  <c r="R34" i="10"/>
  <c r="O36" i="10"/>
  <c r="L38" i="10"/>
  <c r="I40" i="10"/>
  <c r="F42" i="10"/>
  <c r="R42" i="10"/>
  <c r="O44" i="10"/>
  <c r="L46" i="10"/>
  <c r="I48" i="10"/>
  <c r="F50" i="10"/>
  <c r="P28" i="10"/>
  <c r="J64" i="10"/>
  <c r="G74" i="10"/>
  <c r="R50" i="10"/>
  <c r="O52" i="10"/>
  <c r="L54" i="10"/>
  <c r="I56" i="10"/>
  <c r="F58" i="10"/>
  <c r="R58" i="10"/>
  <c r="O60" i="10"/>
  <c r="L62" i="10"/>
  <c r="I64" i="10"/>
  <c r="F66" i="10"/>
  <c r="R66" i="10"/>
  <c r="O68" i="10"/>
  <c r="L70" i="10"/>
  <c r="I72" i="10"/>
  <c r="F74" i="10"/>
  <c r="R74" i="10"/>
  <c r="O76" i="10"/>
  <c r="I80" i="10"/>
  <c r="F82" i="10"/>
  <c r="R82" i="10"/>
  <c r="O84" i="10"/>
  <c r="S18" i="10"/>
  <c r="I30" i="10"/>
  <c r="S34" i="10"/>
  <c r="P44" i="10"/>
  <c r="F56" i="10"/>
  <c r="P60" i="10"/>
  <c r="L68" i="10"/>
  <c r="P76" i="10"/>
  <c r="F6" i="10"/>
  <c r="R6" i="10"/>
  <c r="O8" i="10"/>
  <c r="L10" i="10"/>
  <c r="I12" i="10"/>
  <c r="F14" i="10"/>
  <c r="R14" i="10"/>
  <c r="O16" i="10"/>
  <c r="L18" i="10"/>
  <c r="I20" i="10"/>
  <c r="F22" i="10"/>
  <c r="R22" i="10"/>
  <c r="O24" i="10"/>
  <c r="L26" i="10"/>
  <c r="I28" i="10"/>
  <c r="F30" i="10"/>
  <c r="R30" i="10"/>
  <c r="O32" i="10"/>
  <c r="L34" i="10"/>
  <c r="I36" i="10"/>
  <c r="F38" i="10"/>
  <c r="R38" i="10"/>
  <c r="O40" i="10"/>
  <c r="L42" i="10"/>
  <c r="I44" i="10"/>
  <c r="F46" i="10"/>
  <c r="R46" i="10"/>
  <c r="O48" i="10"/>
  <c r="L50" i="10"/>
  <c r="I52" i="10"/>
  <c r="F54" i="10"/>
  <c r="R54" i="10"/>
  <c r="O56" i="10"/>
  <c r="L58" i="10"/>
  <c r="I60" i="10"/>
  <c r="F62" i="10"/>
  <c r="R62" i="10"/>
  <c r="O64" i="10"/>
  <c r="L66" i="10"/>
  <c r="I68" i="10"/>
  <c r="F70" i="10"/>
  <c r="R70" i="10"/>
  <c r="O72" i="10"/>
  <c r="L74" i="10"/>
  <c r="O80" i="10"/>
  <c r="L82" i="10"/>
  <c r="I84" i="10"/>
  <c r="G6" i="10"/>
  <c r="M6" i="10"/>
  <c r="S6" i="10"/>
  <c r="J8" i="10"/>
  <c r="P8" i="10"/>
  <c r="G10" i="10"/>
  <c r="M10" i="10"/>
  <c r="S10" i="10"/>
  <c r="J12" i="10"/>
  <c r="P12" i="10"/>
  <c r="G14" i="10"/>
  <c r="M14" i="10"/>
  <c r="S14" i="10"/>
  <c r="J16" i="10"/>
  <c r="P16" i="10"/>
  <c r="G18" i="10"/>
  <c r="M18" i="10"/>
  <c r="P20" i="10"/>
  <c r="J24" i="10"/>
  <c r="P24" i="10"/>
  <c r="S26" i="10"/>
  <c r="M30" i="10"/>
  <c r="S30" i="10"/>
  <c r="G34" i="10"/>
  <c r="P36" i="10"/>
  <c r="G38" i="10"/>
  <c r="J40" i="10"/>
  <c r="S42" i="10"/>
  <c r="J44" i="10"/>
  <c r="M46" i="10"/>
  <c r="G50" i="10"/>
  <c r="M50" i="10"/>
  <c r="P52" i="10"/>
  <c r="J56" i="10"/>
  <c r="P56" i="10"/>
  <c r="S58" i="10"/>
  <c r="M62" i="10"/>
  <c r="S62" i="10"/>
  <c r="G66" i="10"/>
  <c r="P68" i="10"/>
  <c r="G70" i="10"/>
  <c r="J72" i="10"/>
  <c r="S74" i="10"/>
  <c r="J76" i="10"/>
  <c r="G82" i="10"/>
  <c r="M82" i="10"/>
  <c r="P84" i="10"/>
  <c r="J6" i="10"/>
  <c r="G8" i="10"/>
  <c r="S8" i="10"/>
  <c r="P10" i="10"/>
  <c r="M12" i="10"/>
  <c r="J14" i="10"/>
  <c r="G16" i="10"/>
  <c r="S16" i="10"/>
  <c r="P18" i="10"/>
  <c r="F20" i="10"/>
  <c r="M20" i="10"/>
  <c r="J22" i="10"/>
  <c r="O22" i="10"/>
  <c r="G24" i="10"/>
  <c r="S24" i="10"/>
  <c r="I26" i="10"/>
  <c r="P26" i="10"/>
  <c r="M28" i="10"/>
  <c r="R28" i="10"/>
  <c r="J30" i="10"/>
  <c r="G32" i="10"/>
  <c r="L32" i="10"/>
  <c r="S32" i="10"/>
  <c r="P34" i="10"/>
  <c r="F36" i="10"/>
  <c r="M36" i="10"/>
  <c r="J38" i="10"/>
  <c r="O38" i="10"/>
  <c r="G40" i="10"/>
  <c r="S40" i="10"/>
  <c r="I42" i="10"/>
  <c r="P42" i="10"/>
  <c r="M44" i="10"/>
  <c r="R44" i="10"/>
  <c r="J46" i="10"/>
  <c r="G48" i="10"/>
  <c r="L48" i="10"/>
  <c r="S48" i="10"/>
  <c r="P50" i="10"/>
  <c r="F52" i="10"/>
  <c r="M52" i="10"/>
  <c r="J54" i="10"/>
  <c r="O54" i="10"/>
  <c r="G56" i="10"/>
  <c r="S56" i="10"/>
  <c r="I58" i="10"/>
  <c r="P58" i="10"/>
  <c r="M60" i="10"/>
  <c r="R60" i="10"/>
  <c r="J62" i="10"/>
  <c r="G64" i="10"/>
  <c r="L64" i="10"/>
  <c r="I10" i="10"/>
  <c r="R12" i="10"/>
  <c r="I18" i="10"/>
  <c r="R20" i="10"/>
  <c r="O30" i="10"/>
  <c r="I34" i="10"/>
  <c r="R36" i="10"/>
  <c r="L40" i="10"/>
  <c r="F44" i="10"/>
  <c r="O46" i="10"/>
  <c r="J18" i="10"/>
  <c r="G20" i="10"/>
  <c r="S20" i="10"/>
  <c r="P22" i="10"/>
  <c r="M24" i="10"/>
  <c r="J26" i="10"/>
  <c r="G28" i="10"/>
  <c r="S28" i="10"/>
  <c r="P30" i="10"/>
  <c r="M32" i="10"/>
  <c r="J34" i="10"/>
  <c r="G36" i="10"/>
  <c r="S36" i="10"/>
  <c r="P38" i="10"/>
  <c r="M40" i="10"/>
  <c r="J42" i="10"/>
  <c r="G44" i="10"/>
  <c r="S44" i="10"/>
  <c r="P46" i="10"/>
  <c r="M48" i="10"/>
  <c r="J50" i="10"/>
  <c r="G52" i="10"/>
  <c r="S52" i="10"/>
  <c r="P54" i="10"/>
  <c r="M56" i="10"/>
  <c r="J58" i="10"/>
  <c r="G60" i="10"/>
  <c r="S60" i="10"/>
  <c r="P62" i="10"/>
  <c r="M64" i="10"/>
  <c r="O6" i="10"/>
  <c r="L8" i="10"/>
  <c r="F12" i="10"/>
  <c r="O14" i="10"/>
  <c r="L16" i="10"/>
  <c r="L24" i="10"/>
  <c r="F28" i="10"/>
  <c r="I50" i="10"/>
  <c r="R52" i="10"/>
  <c r="L56" i="10"/>
  <c r="F60" i="10"/>
  <c r="O62" i="10"/>
  <c r="I6" i="10"/>
  <c r="F8" i="10"/>
  <c r="R8" i="10"/>
  <c r="O10" i="10"/>
  <c r="L12" i="10"/>
  <c r="I14" i="10"/>
  <c r="F16" i="10"/>
  <c r="R16" i="10"/>
  <c r="O18" i="10"/>
  <c r="I22" i="10"/>
  <c r="R24" i="10"/>
  <c r="L28" i="10"/>
  <c r="F32" i="10"/>
  <c r="O34" i="10"/>
  <c r="I38" i="10"/>
  <c r="R40" i="10"/>
  <c r="L44" i="10"/>
  <c r="F48" i="10"/>
  <c r="O50" i="10"/>
  <c r="I54" i="10"/>
  <c r="R56" i="10"/>
  <c r="L60" i="10"/>
  <c r="F64" i="10"/>
  <c r="O66" i="10"/>
  <c r="I70" i="10"/>
  <c r="R72" i="10"/>
  <c r="L76" i="10"/>
  <c r="F80" i="10"/>
  <c r="O82" i="10"/>
  <c r="S64" i="10"/>
  <c r="P66" i="10"/>
  <c r="M68" i="10"/>
  <c r="J70" i="10"/>
  <c r="G72" i="10"/>
  <c r="S72" i="10"/>
  <c r="P74" i="10"/>
  <c r="M76" i="10"/>
  <c r="G80" i="10"/>
  <c r="S80" i="10"/>
  <c r="P82" i="10"/>
  <c r="M84" i="10"/>
  <c r="H6" i="9"/>
  <c r="T6" i="9"/>
  <c r="Q8" i="9"/>
  <c r="N10" i="9"/>
  <c r="K12" i="9"/>
  <c r="H14" i="9"/>
  <c r="T14" i="9"/>
  <c r="Q20" i="9"/>
  <c r="N22" i="9"/>
  <c r="K24" i="9"/>
  <c r="H26" i="9"/>
  <c r="T26" i="9"/>
  <c r="Q28" i="9"/>
  <c r="I6" i="9"/>
  <c r="O6" i="9"/>
  <c r="U6" i="9"/>
  <c r="L8" i="9"/>
  <c r="R8" i="9"/>
  <c r="I10" i="9"/>
  <c r="O10" i="9"/>
  <c r="U10" i="9"/>
  <c r="L12" i="9"/>
  <c r="R12" i="9"/>
  <c r="I14" i="9"/>
  <c r="O14" i="9"/>
  <c r="U14" i="9"/>
  <c r="L20" i="9"/>
  <c r="R20" i="9"/>
  <c r="I22" i="9"/>
  <c r="O22" i="9"/>
  <c r="U22" i="9"/>
  <c r="L24" i="9"/>
  <c r="R24" i="9"/>
  <c r="I26" i="9"/>
  <c r="O26" i="9"/>
  <c r="U26" i="9"/>
  <c r="L28" i="9"/>
  <c r="R28" i="9"/>
  <c r="Q6" i="9"/>
  <c r="K10" i="9"/>
  <c r="T12" i="9"/>
  <c r="N20" i="9"/>
  <c r="H24" i="9"/>
  <c r="Q26" i="9"/>
  <c r="R6" i="9"/>
  <c r="I12" i="9"/>
  <c r="R14" i="9"/>
  <c r="I24" i="9"/>
  <c r="U24" i="9"/>
  <c r="R26" i="9"/>
  <c r="N8" i="9"/>
  <c r="H12" i="9"/>
  <c r="Q14" i="9"/>
  <c r="K22" i="9"/>
  <c r="T24" i="9"/>
  <c r="N28" i="9"/>
  <c r="O8" i="9"/>
  <c r="L10" i="9"/>
  <c r="U12" i="9"/>
  <c r="O20" i="9"/>
  <c r="L22" i="9"/>
  <c r="O28" i="9"/>
  <c r="K6" i="9"/>
  <c r="H8" i="9"/>
  <c r="T8" i="9"/>
  <c r="Q10" i="9"/>
  <c r="N12" i="9"/>
  <c r="K14" i="9"/>
  <c r="H20" i="9"/>
  <c r="T20" i="9"/>
  <c r="Q22" i="9"/>
  <c r="N24" i="9"/>
  <c r="K26" i="9"/>
  <c r="H28" i="9"/>
  <c r="T28" i="9"/>
  <c r="N6" i="9"/>
  <c r="K8" i="9"/>
  <c r="H10" i="9"/>
  <c r="T10" i="9"/>
  <c r="Q12" i="9"/>
  <c r="N14" i="9"/>
  <c r="K20" i="9"/>
  <c r="H22" i="9"/>
  <c r="T22" i="9"/>
  <c r="Q24" i="9"/>
  <c r="N26" i="9"/>
  <c r="K28" i="9"/>
  <c r="J6" i="8"/>
  <c r="D10" i="8"/>
  <c r="P10" i="8"/>
  <c r="M12" i="8"/>
  <c r="P6" i="8"/>
  <c r="D6" i="8"/>
  <c r="G6" i="8"/>
  <c r="K6" i="8"/>
  <c r="D8" i="8"/>
  <c r="H8" i="8"/>
  <c r="M8" i="8"/>
  <c r="P8" i="8"/>
  <c r="E10" i="8"/>
  <c r="J10" i="8"/>
  <c r="M10" i="8"/>
  <c r="Q10" i="8"/>
  <c r="H12" i="8"/>
  <c r="J12" i="8"/>
  <c r="N12" i="8"/>
  <c r="H6" i="8"/>
  <c r="M6" i="8"/>
  <c r="E8" i="8"/>
  <c r="Q8" i="8"/>
  <c r="N10" i="8"/>
  <c r="K12" i="8"/>
  <c r="G12" i="8"/>
  <c r="E6" i="8"/>
  <c r="N8" i="8"/>
  <c r="K10" i="8"/>
  <c r="G16" i="29"/>
  <c r="D18" i="29"/>
  <c r="J22" i="29"/>
  <c r="G24" i="29"/>
  <c r="D26" i="29"/>
  <c r="G32" i="29"/>
  <c r="J46" i="29"/>
  <c r="G48" i="29"/>
  <c r="J70" i="29"/>
  <c r="P74" i="29"/>
  <c r="G80" i="29"/>
  <c r="J94" i="29"/>
  <c r="M100" i="29"/>
  <c r="K6" i="29"/>
  <c r="H8" i="29"/>
  <c r="E10" i="29"/>
  <c r="Q10" i="29"/>
  <c r="N12" i="29"/>
  <c r="K14" i="29"/>
  <c r="H16" i="29"/>
  <c r="E18" i="29"/>
  <c r="Q18" i="29"/>
  <c r="N20" i="29"/>
  <c r="K22" i="29"/>
  <c r="H24" i="29"/>
  <c r="E26" i="29"/>
  <c r="Q26" i="29"/>
  <c r="N28" i="29"/>
  <c r="K30" i="29"/>
  <c r="H32" i="29"/>
  <c r="E34" i="29"/>
  <c r="M34" i="29"/>
  <c r="Q34" i="29"/>
  <c r="J36" i="29"/>
  <c r="N36" i="29"/>
  <c r="G38" i="29"/>
  <c r="K38" i="29"/>
  <c r="D40" i="29"/>
  <c r="H40" i="29"/>
  <c r="P40" i="29"/>
  <c r="E42" i="29"/>
  <c r="M42" i="29"/>
  <c r="Q42" i="29"/>
  <c r="J44" i="29"/>
  <c r="N44" i="29"/>
  <c r="G46" i="29"/>
  <c r="K46" i="29"/>
  <c r="D48" i="29"/>
  <c r="H48" i="29"/>
  <c r="P48" i="29"/>
  <c r="E50" i="29"/>
  <c r="M50" i="29"/>
  <c r="Q50" i="29"/>
  <c r="J52" i="29"/>
  <c r="N52" i="29"/>
  <c r="G54" i="29"/>
  <c r="K54" i="29"/>
  <c r="D56" i="29"/>
  <c r="H56" i="29"/>
  <c r="P56" i="29"/>
  <c r="E58" i="29"/>
  <c r="M58" i="29"/>
  <c r="Q58" i="29"/>
  <c r="J60" i="29"/>
  <c r="N60" i="29"/>
  <c r="G62" i="29"/>
  <c r="K62" i="29"/>
  <c r="D64" i="29"/>
  <c r="H64" i="29"/>
  <c r="P64" i="29"/>
  <c r="E66" i="29"/>
  <c r="M66" i="29"/>
  <c r="Q66" i="29"/>
  <c r="J68" i="29"/>
  <c r="N68" i="29"/>
  <c r="G70" i="29"/>
  <c r="K70" i="29"/>
  <c r="D72" i="29"/>
  <c r="H72" i="29"/>
  <c r="P72" i="29"/>
  <c r="E74" i="29"/>
  <c r="M74" i="29"/>
  <c r="Q74" i="29"/>
  <c r="J76" i="29"/>
  <c r="N76" i="29"/>
  <c r="G78" i="29"/>
  <c r="K78" i="29"/>
  <c r="D80" i="29"/>
  <c r="H80" i="29"/>
  <c r="P80" i="29"/>
  <c r="E82" i="29"/>
  <c r="M82" i="29"/>
  <c r="Q82" i="29"/>
  <c r="J84" i="29"/>
  <c r="N84" i="29"/>
  <c r="G86" i="29"/>
  <c r="K86" i="29"/>
  <c r="D88" i="29"/>
  <c r="H88" i="29"/>
  <c r="E90" i="29"/>
  <c r="Q90" i="29"/>
  <c r="N92" i="29"/>
  <c r="K94" i="29"/>
  <c r="H96" i="29"/>
  <c r="E98" i="29"/>
  <c r="Q98" i="29"/>
  <c r="N100" i="29"/>
  <c r="J6" i="29"/>
  <c r="G8" i="29"/>
  <c r="D10" i="29"/>
  <c r="P10" i="29"/>
  <c r="M12" i="29"/>
  <c r="J14" i="29"/>
  <c r="P18" i="29"/>
  <c r="M20" i="29"/>
  <c r="P26" i="29"/>
  <c r="M28" i="29"/>
  <c r="J30" i="29"/>
  <c r="D34" i="29"/>
  <c r="P34" i="29"/>
  <c r="M36" i="29"/>
  <c r="J38" i="29"/>
  <c r="G40" i="29"/>
  <c r="D42" i="29"/>
  <c r="P42" i="29"/>
  <c r="M44" i="29"/>
  <c r="D50" i="29"/>
  <c r="P50" i="29"/>
  <c r="M52" i="29"/>
  <c r="J54" i="29"/>
  <c r="G56" i="29"/>
  <c r="D58" i="29"/>
  <c r="P58" i="29"/>
  <c r="M60" i="29"/>
  <c r="J62" i="29"/>
  <c r="G64" i="29"/>
  <c r="D66" i="29"/>
  <c r="P66" i="29"/>
  <c r="M68" i="29"/>
  <c r="G72" i="29"/>
  <c r="D74" i="29"/>
  <c r="M76" i="29"/>
  <c r="J78" i="29"/>
  <c r="D82" i="29"/>
  <c r="P82" i="29"/>
  <c r="M84" i="29"/>
  <c r="J86" i="29"/>
  <c r="G88" i="29"/>
  <c r="D90" i="29"/>
  <c r="P90" i="29"/>
  <c r="M92" i="29"/>
  <c r="G96" i="29"/>
  <c r="D98" i="29"/>
  <c r="P98" i="29"/>
  <c r="N34" i="29"/>
  <c r="K36" i="29"/>
  <c r="H38" i="29"/>
  <c r="E40" i="29"/>
  <c r="Q40" i="29"/>
  <c r="N42" i="29"/>
  <c r="K44" i="29"/>
  <c r="H46" i="29"/>
  <c r="E48" i="29"/>
  <c r="Q48" i="29"/>
  <c r="N50" i="29"/>
  <c r="K52" i="29"/>
  <c r="H54" i="29"/>
  <c r="E56" i="29"/>
  <c r="Q56" i="29"/>
  <c r="N58" i="29"/>
  <c r="K60" i="29"/>
  <c r="H62" i="29"/>
  <c r="E64" i="29"/>
  <c r="Q64" i="29"/>
  <c r="N66" i="29"/>
  <c r="K68" i="29"/>
  <c r="H70" i="29"/>
  <c r="E72" i="29"/>
  <c r="Q72" i="29"/>
  <c r="N74" i="29"/>
  <c r="K76" i="29"/>
  <c r="H78" i="29"/>
  <c r="E80" i="29"/>
  <c r="Q80" i="29"/>
  <c r="N82" i="29"/>
  <c r="K84" i="29"/>
  <c r="H86" i="29"/>
  <c r="E88" i="29"/>
  <c r="Q88" i="29"/>
  <c r="P88" i="29"/>
  <c r="M90" i="29"/>
  <c r="J92" i="29"/>
  <c r="G94" i="29"/>
  <c r="D96" i="29"/>
  <c r="P96" i="29"/>
  <c r="M98" i="29"/>
  <c r="J100" i="29"/>
  <c r="N90" i="29"/>
  <c r="K92" i="29"/>
  <c r="H94" i="29"/>
  <c r="E96" i="29"/>
  <c r="Q96" i="29"/>
  <c r="N98" i="29"/>
  <c r="K100" i="29"/>
  <c r="J12" i="28"/>
  <c r="D8" i="28"/>
  <c r="M10" i="28"/>
  <c r="G14" i="28"/>
  <c r="M26" i="28"/>
  <c r="J28" i="28"/>
  <c r="H6" i="28"/>
  <c r="Q8" i="28"/>
  <c r="N10" i="28"/>
  <c r="P8" i="28"/>
  <c r="D16" i="28"/>
  <c r="P16" i="28"/>
  <c r="J20" i="28"/>
  <c r="G22" i="28"/>
  <c r="D24" i="28"/>
  <c r="D6" i="28"/>
  <c r="P6" i="28"/>
  <c r="M8" i="28"/>
  <c r="J10" i="28"/>
  <c r="G12" i="28"/>
  <c r="D14" i="28"/>
  <c r="P14" i="28"/>
  <c r="E16" i="28"/>
  <c r="K16" i="28"/>
  <c r="M16" i="28"/>
  <c r="Q16" i="28"/>
  <c r="H18" i="28"/>
  <c r="J18" i="28"/>
  <c r="N18" i="28"/>
  <c r="E20" i="28"/>
  <c r="G20" i="28"/>
  <c r="K20" i="28"/>
  <c r="Q20" i="28"/>
  <c r="D22" i="28"/>
  <c r="H22" i="28"/>
  <c r="N22" i="28"/>
  <c r="P22" i="28"/>
  <c r="E24" i="28"/>
  <c r="K24" i="28"/>
  <c r="M24" i="28"/>
  <c r="Q24" i="28"/>
  <c r="H26" i="28"/>
  <c r="J26" i="28"/>
  <c r="N26" i="28"/>
  <c r="E28" i="28"/>
  <c r="G28" i="28"/>
  <c r="K28" i="28"/>
  <c r="Q28" i="28"/>
  <c r="D30" i="28"/>
  <c r="H30" i="28"/>
  <c r="N30" i="28"/>
  <c r="P30" i="28"/>
  <c r="D28" i="28"/>
  <c r="E6" i="28"/>
  <c r="M6" i="28"/>
  <c r="Q6" i="28"/>
  <c r="J8" i="28"/>
  <c r="N8" i="28"/>
  <c r="G10" i="28"/>
  <c r="K10" i="28"/>
  <c r="D12" i="28"/>
  <c r="H12" i="28"/>
  <c r="P12" i="28"/>
  <c r="E14" i="28"/>
  <c r="M14" i="28"/>
  <c r="Q14" i="28"/>
  <c r="J16" i="28"/>
  <c r="N16" i="28"/>
  <c r="G18" i="28"/>
  <c r="K18" i="28"/>
  <c r="D20" i="28"/>
  <c r="H20" i="28"/>
  <c r="P20" i="28"/>
  <c r="E22" i="28"/>
  <c r="M22" i="28"/>
  <c r="Q22" i="28"/>
  <c r="J24" i="28"/>
  <c r="N24" i="28"/>
  <c r="G26" i="28"/>
  <c r="K26" i="28"/>
  <c r="H28" i="28"/>
  <c r="P28" i="28"/>
  <c r="E30" i="28"/>
  <c r="M30" i="28"/>
  <c r="Q30" i="28"/>
  <c r="J6" i="28"/>
  <c r="G8" i="28"/>
  <c r="D10" i="28"/>
  <c r="P10" i="28"/>
  <c r="M12" i="28"/>
  <c r="J14" i="28"/>
  <c r="G16" i="28"/>
  <c r="D18" i="28"/>
  <c r="P18" i="28"/>
  <c r="M20" i="28"/>
  <c r="J22" i="28"/>
  <c r="G24" i="28"/>
  <c r="D26" i="28"/>
  <c r="P26" i="28"/>
  <c r="M28" i="28"/>
  <c r="J30" i="28"/>
  <c r="K6" i="28"/>
  <c r="H8" i="28"/>
  <c r="E10" i="28"/>
  <c r="Q10" i="28"/>
  <c r="N12" i="28"/>
  <c r="K14" i="28"/>
  <c r="H16" i="28"/>
  <c r="E18" i="28"/>
  <c r="Q18" i="28"/>
  <c r="N20" i="28"/>
  <c r="K22" i="28"/>
  <c r="H24" i="28"/>
  <c r="E26" i="28"/>
  <c r="Q26" i="28"/>
  <c r="N28" i="28"/>
  <c r="K30" i="28"/>
  <c r="L6" i="27"/>
  <c r="I8" i="27"/>
  <c r="F10" i="27"/>
  <c r="R10" i="27"/>
  <c r="O12" i="27"/>
  <c r="L14" i="27"/>
  <c r="I16" i="27"/>
  <c r="F18" i="27"/>
  <c r="R18" i="27"/>
  <c r="O20" i="27"/>
  <c r="L22" i="27"/>
  <c r="I24" i="27"/>
  <c r="F26" i="27"/>
  <c r="R26" i="27"/>
  <c r="O28" i="27"/>
  <c r="L30" i="27"/>
  <c r="I32" i="27"/>
  <c r="F34" i="27"/>
  <c r="R34" i="27"/>
  <c r="O36" i="27"/>
  <c r="L38" i="27"/>
  <c r="I40" i="27"/>
  <c r="F42" i="27"/>
  <c r="R42" i="27"/>
  <c r="O44" i="27"/>
  <c r="L46" i="27"/>
  <c r="I48" i="27"/>
  <c r="F50" i="27"/>
  <c r="R50" i="27"/>
  <c r="O52" i="27"/>
  <c r="L54" i="27"/>
  <c r="I56" i="27"/>
  <c r="F58" i="27"/>
  <c r="R58" i="27"/>
  <c r="O60" i="27"/>
  <c r="L62" i="27"/>
  <c r="I64" i="27"/>
  <c r="F66" i="27"/>
  <c r="L70" i="27"/>
  <c r="F74" i="27"/>
  <c r="R74" i="27"/>
  <c r="I80" i="27"/>
  <c r="R82" i="27"/>
  <c r="O84" i="27"/>
  <c r="G6" i="27"/>
  <c r="I6" i="27"/>
  <c r="M6" i="27"/>
  <c r="S6" i="27"/>
  <c r="F8" i="27"/>
  <c r="J8" i="27"/>
  <c r="P8" i="27"/>
  <c r="R8" i="27"/>
  <c r="G10" i="27"/>
  <c r="M10" i="27"/>
  <c r="O10" i="27"/>
  <c r="S10" i="27"/>
  <c r="J12" i="27"/>
  <c r="L12" i="27"/>
  <c r="P12" i="27"/>
  <c r="G14" i="27"/>
  <c r="I14" i="27"/>
  <c r="M14" i="27"/>
  <c r="S14" i="27"/>
  <c r="F16" i="27"/>
  <c r="J16" i="27"/>
  <c r="P16" i="27"/>
  <c r="R16" i="27"/>
  <c r="G18" i="27"/>
  <c r="M18" i="27"/>
  <c r="O18" i="27"/>
  <c r="S18" i="27"/>
  <c r="J20" i="27"/>
  <c r="L20" i="27"/>
  <c r="P20" i="27"/>
  <c r="G22" i="27"/>
  <c r="I22" i="27"/>
  <c r="M22" i="27"/>
  <c r="S22" i="27"/>
  <c r="F24" i="27"/>
  <c r="J24" i="27"/>
  <c r="P24" i="27"/>
  <c r="R24" i="27"/>
  <c r="G26" i="27"/>
  <c r="M26" i="27"/>
  <c r="O26" i="27"/>
  <c r="S26" i="27"/>
  <c r="J28" i="27"/>
  <c r="L28" i="27"/>
  <c r="P28" i="27"/>
  <c r="G30" i="27"/>
  <c r="I30" i="27"/>
  <c r="M30" i="27"/>
  <c r="S30" i="27"/>
  <c r="F32" i="27"/>
  <c r="J32" i="27"/>
  <c r="P32" i="27"/>
  <c r="R32" i="27"/>
  <c r="G34" i="27"/>
  <c r="M34" i="27"/>
  <c r="O34" i="27"/>
  <c r="S34" i="27"/>
  <c r="J36" i="27"/>
  <c r="L36" i="27"/>
  <c r="P36" i="27"/>
  <c r="G38" i="27"/>
  <c r="I38" i="27"/>
  <c r="M38" i="27"/>
  <c r="S38" i="27"/>
  <c r="F40" i="27"/>
  <c r="J40" i="27"/>
  <c r="R66" i="27"/>
  <c r="O68" i="27"/>
  <c r="I72" i="27"/>
  <c r="O76" i="27"/>
  <c r="F82" i="27"/>
  <c r="J6" i="27"/>
  <c r="G8" i="27"/>
  <c r="S8" i="27"/>
  <c r="P10" i="27"/>
  <c r="M12" i="27"/>
  <c r="J14" i="27"/>
  <c r="G16" i="27"/>
  <c r="S16" i="27"/>
  <c r="I18" i="27"/>
  <c r="P18" i="27"/>
  <c r="F20" i="27"/>
  <c r="M20" i="27"/>
  <c r="R20" i="27"/>
  <c r="J22" i="27"/>
  <c r="O22" i="27"/>
  <c r="G24" i="27"/>
  <c r="L24" i="27"/>
  <c r="S24" i="27"/>
  <c r="I26" i="27"/>
  <c r="P26" i="27"/>
  <c r="F28" i="27"/>
  <c r="M28" i="27"/>
  <c r="R28" i="27"/>
  <c r="J30" i="27"/>
  <c r="O30" i="27"/>
  <c r="G32" i="27"/>
  <c r="L32" i="27"/>
  <c r="S32" i="27"/>
  <c r="I34" i="27"/>
  <c r="P34" i="27"/>
  <c r="F36" i="27"/>
  <c r="M36" i="27"/>
  <c r="R36" i="27"/>
  <c r="J38" i="27"/>
  <c r="O38" i="27"/>
  <c r="G40" i="27"/>
  <c r="L40" i="27"/>
  <c r="S40" i="27"/>
  <c r="I42" i="27"/>
  <c r="P42" i="27"/>
  <c r="F44" i="27"/>
  <c r="M44" i="27"/>
  <c r="R44" i="27"/>
  <c r="J46" i="27"/>
  <c r="O46" i="27"/>
  <c r="G48" i="27"/>
  <c r="L48" i="27"/>
  <c r="S48" i="27"/>
  <c r="I50" i="27"/>
  <c r="P50" i="27"/>
  <c r="F52" i="27"/>
  <c r="M52" i="27"/>
  <c r="R52" i="27"/>
  <c r="J54" i="27"/>
  <c r="O54" i="27"/>
  <c r="G56" i="27"/>
  <c r="L56" i="27"/>
  <c r="S56" i="27"/>
  <c r="I58" i="27"/>
  <c r="P58" i="27"/>
  <c r="F60" i="27"/>
  <c r="M60" i="27"/>
  <c r="R60" i="27"/>
  <c r="J62" i="27"/>
  <c r="O62" i="27"/>
  <c r="G64" i="27"/>
  <c r="L64" i="27"/>
  <c r="S64" i="27"/>
  <c r="I66" i="27"/>
  <c r="P66" i="27"/>
  <c r="F68" i="27"/>
  <c r="M68" i="27"/>
  <c r="R68" i="27"/>
  <c r="J70" i="27"/>
  <c r="P74" i="27"/>
  <c r="P40" i="27"/>
  <c r="R40" i="27"/>
  <c r="G42" i="27"/>
  <c r="M42" i="27"/>
  <c r="O42" i="27"/>
  <c r="S42" i="27"/>
  <c r="J44" i="27"/>
  <c r="L44" i="27"/>
  <c r="P44" i="27"/>
  <c r="G46" i="27"/>
  <c r="I46" i="27"/>
  <c r="M46" i="27"/>
  <c r="S46" i="27"/>
  <c r="F48" i="27"/>
  <c r="J48" i="27"/>
  <c r="P48" i="27"/>
  <c r="R48" i="27"/>
  <c r="G50" i="27"/>
  <c r="M50" i="27"/>
  <c r="O50" i="27"/>
  <c r="S50" i="27"/>
  <c r="J52" i="27"/>
  <c r="L52" i="27"/>
  <c r="P52" i="27"/>
  <c r="G54" i="27"/>
  <c r="I54" i="27"/>
  <c r="M54" i="27"/>
  <c r="S54" i="27"/>
  <c r="F56" i="27"/>
  <c r="J56" i="27"/>
  <c r="P56" i="27"/>
  <c r="R56" i="27"/>
  <c r="G58" i="27"/>
  <c r="M58" i="27"/>
  <c r="O58" i="27"/>
  <c r="S58" i="27"/>
  <c r="J60" i="27"/>
  <c r="L60" i="27"/>
  <c r="P60" i="27"/>
  <c r="G62" i="27"/>
  <c r="I62" i="27"/>
  <c r="M62" i="27"/>
  <c r="S62" i="27"/>
  <c r="F64" i="27"/>
  <c r="J64" i="27"/>
  <c r="P64" i="27"/>
  <c r="R64" i="27"/>
  <c r="G66" i="27"/>
  <c r="M66" i="27"/>
  <c r="O66" i="27"/>
  <c r="S66" i="27"/>
  <c r="J68" i="27"/>
  <c r="L68" i="27"/>
  <c r="P68" i="27"/>
  <c r="G70" i="27"/>
  <c r="I70" i="27"/>
  <c r="M70" i="27"/>
  <c r="S70" i="27"/>
  <c r="F72" i="27"/>
  <c r="J72" i="27"/>
  <c r="P72" i="27"/>
  <c r="R72" i="27"/>
  <c r="G74" i="27"/>
  <c r="M74" i="27"/>
  <c r="O74" i="27"/>
  <c r="S74" i="27"/>
  <c r="J76" i="27"/>
  <c r="L76" i="27"/>
  <c r="P76" i="27"/>
  <c r="F80" i="27"/>
  <c r="J80" i="27"/>
  <c r="P80" i="27"/>
  <c r="R80" i="27"/>
  <c r="M82" i="27"/>
  <c r="O82" i="27"/>
  <c r="S82" i="27"/>
  <c r="J84" i="27"/>
  <c r="L84" i="27"/>
  <c r="P84" i="27"/>
  <c r="L72" i="27"/>
  <c r="S72" i="27"/>
  <c r="F76" i="27"/>
  <c r="M76" i="27"/>
  <c r="G80" i="27"/>
  <c r="I82" i="27"/>
  <c r="P82" i="27"/>
  <c r="F6" i="27"/>
  <c r="R6" i="27"/>
  <c r="O8" i="27"/>
  <c r="L10" i="27"/>
  <c r="I12" i="27"/>
  <c r="F14" i="27"/>
  <c r="R14" i="27"/>
  <c r="O16" i="27"/>
  <c r="L18" i="27"/>
  <c r="I20" i="27"/>
  <c r="F22" i="27"/>
  <c r="R22" i="27"/>
  <c r="O24" i="27"/>
  <c r="L26" i="27"/>
  <c r="I28" i="27"/>
  <c r="F30" i="27"/>
  <c r="R30" i="27"/>
  <c r="O32" i="27"/>
  <c r="L34" i="27"/>
  <c r="I36" i="27"/>
  <c r="F38" i="27"/>
  <c r="R38" i="27"/>
  <c r="O40" i="27"/>
  <c r="L42" i="27"/>
  <c r="I44" i="27"/>
  <c r="F46" i="27"/>
  <c r="R46" i="27"/>
  <c r="O48" i="27"/>
  <c r="L50" i="27"/>
  <c r="I52" i="27"/>
  <c r="F54" i="27"/>
  <c r="R54" i="27"/>
  <c r="O56" i="27"/>
  <c r="L58" i="27"/>
  <c r="I60" i="27"/>
  <c r="F62" i="27"/>
  <c r="R62" i="27"/>
  <c r="O64" i="27"/>
  <c r="L66" i="27"/>
  <c r="O6" i="27"/>
  <c r="L8" i="27"/>
  <c r="I10" i="27"/>
  <c r="F12" i="27"/>
  <c r="R12" i="27"/>
  <c r="O14" i="27"/>
  <c r="L16" i="27"/>
  <c r="J18" i="27"/>
  <c r="S20" i="27"/>
  <c r="M24" i="27"/>
  <c r="G28" i="27"/>
  <c r="P30" i="27"/>
  <c r="J34" i="27"/>
  <c r="S36" i="27"/>
  <c r="M40" i="27"/>
  <c r="G44" i="27"/>
  <c r="P46" i="27"/>
  <c r="J50" i="27"/>
  <c r="S52" i="27"/>
  <c r="M56" i="27"/>
  <c r="G60" i="27"/>
  <c r="P62" i="27"/>
  <c r="J66" i="27"/>
  <c r="I68" i="27"/>
  <c r="F70" i="27"/>
  <c r="R70" i="27"/>
  <c r="O72" i="27"/>
  <c r="L74" i="27"/>
  <c r="I76" i="27"/>
  <c r="O80" i="27"/>
  <c r="L82" i="27"/>
  <c r="I84" i="27"/>
  <c r="L6" i="26"/>
  <c r="R6" i="26"/>
  <c r="I8" i="26"/>
  <c r="O8" i="26"/>
  <c r="U8" i="26"/>
  <c r="L10" i="26"/>
  <c r="R10" i="26"/>
  <c r="I12" i="26"/>
  <c r="O12" i="26"/>
  <c r="U12" i="26"/>
  <c r="L14" i="26"/>
  <c r="R14" i="26"/>
  <c r="I20" i="26"/>
  <c r="O20" i="26"/>
  <c r="U20" i="26"/>
  <c r="L22" i="26"/>
  <c r="R22" i="26"/>
  <c r="I24" i="26"/>
  <c r="O24" i="26"/>
  <c r="U24" i="26"/>
  <c r="L26" i="26"/>
  <c r="R26" i="26"/>
  <c r="I28" i="26"/>
  <c r="O28" i="26"/>
  <c r="U28" i="26"/>
  <c r="K6" i="26"/>
  <c r="H8" i="26"/>
  <c r="T8" i="26"/>
  <c r="Q10" i="26"/>
  <c r="N12" i="26"/>
  <c r="K14" i="26"/>
  <c r="H20" i="26"/>
  <c r="T20" i="26"/>
  <c r="Q22" i="26"/>
  <c r="N24" i="26"/>
  <c r="K26" i="26"/>
  <c r="H28" i="26"/>
  <c r="T28" i="26"/>
  <c r="N6" i="26"/>
  <c r="K8" i="26"/>
  <c r="H10" i="26"/>
  <c r="T10" i="26"/>
  <c r="Q12" i="26"/>
  <c r="N14" i="26"/>
  <c r="K20" i="26"/>
  <c r="H22" i="26"/>
  <c r="T22" i="26"/>
  <c r="Q24" i="26"/>
  <c r="N26" i="26"/>
  <c r="K28" i="26"/>
  <c r="M6" i="22"/>
  <c r="J8" i="22"/>
  <c r="G10" i="22"/>
  <c r="D12" i="22"/>
  <c r="P12" i="22"/>
  <c r="E12" i="22"/>
  <c r="Q12" i="22"/>
  <c r="N6" i="22"/>
  <c r="K8" i="22"/>
  <c r="H10" i="22"/>
  <c r="G6" i="22"/>
  <c r="D8" i="22"/>
  <c r="P8" i="22"/>
  <c r="M10" i="22"/>
  <c r="J12" i="22"/>
  <c r="N12" i="22"/>
  <c r="G12" i="22"/>
  <c r="D6" i="22"/>
  <c r="P6" i="22"/>
  <c r="M8" i="22"/>
  <c r="J10" i="22"/>
  <c r="C12" i="43"/>
  <c r="F12" i="43"/>
  <c r="E12" i="43"/>
  <c r="G12" i="43"/>
  <c r="C20" i="43"/>
  <c r="F20" i="43"/>
  <c r="E20" i="43"/>
  <c r="G20" i="43"/>
  <c r="C28" i="43"/>
  <c r="F28" i="43"/>
  <c r="E28" i="43"/>
  <c r="G28" i="43"/>
  <c r="C36" i="43"/>
  <c r="E36" i="43"/>
  <c r="F36" i="43"/>
  <c r="G36" i="43"/>
  <c r="C44" i="43"/>
  <c r="E44" i="43"/>
  <c r="F44" i="43"/>
  <c r="G44" i="43"/>
  <c r="G52" i="43"/>
  <c r="C60" i="43"/>
  <c r="E60" i="43"/>
  <c r="F60" i="43"/>
  <c r="G60" i="43"/>
  <c r="C68" i="43"/>
  <c r="E68" i="43"/>
  <c r="F68" i="43"/>
  <c r="G68" i="43"/>
  <c r="C76" i="43"/>
  <c r="E76" i="43"/>
  <c r="F76" i="43"/>
  <c r="G76" i="43"/>
  <c r="C84" i="43"/>
  <c r="E84" i="43"/>
  <c r="F84" i="43"/>
  <c r="G84" i="43"/>
  <c r="C92" i="43"/>
  <c r="E92" i="43"/>
  <c r="D92" i="43"/>
  <c r="F92" i="43"/>
  <c r="G92" i="43"/>
  <c r="C100" i="43"/>
  <c r="E100" i="43"/>
  <c r="F100" i="43"/>
  <c r="G100" i="43"/>
  <c r="C52" i="43"/>
  <c r="E52" i="43"/>
  <c r="F52" i="43"/>
  <c r="D100" i="43"/>
  <c r="E6" i="43"/>
  <c r="D14" i="43"/>
  <c r="D22" i="43"/>
  <c r="D30" i="43"/>
  <c r="D38" i="43"/>
  <c r="C40" i="43"/>
  <c r="D46" i="43"/>
  <c r="C48" i="43"/>
  <c r="D54" i="43"/>
  <c r="C10" i="43"/>
  <c r="C18" i="43"/>
  <c r="C26" i="43"/>
  <c r="C34" i="43"/>
  <c r="C42" i="43"/>
  <c r="C50" i="43"/>
  <c r="C58" i="43"/>
  <c r="E62" i="43"/>
  <c r="C66" i="43"/>
  <c r="E70" i="43"/>
  <c r="C74" i="43"/>
  <c r="E78" i="43"/>
  <c r="C82" i="43"/>
  <c r="E86" i="43"/>
  <c r="C90" i="43"/>
  <c r="E94" i="43"/>
  <c r="C98" i="43"/>
  <c r="C16" i="43"/>
  <c r="C24" i="43"/>
  <c r="C32" i="43"/>
  <c r="C56" i="43"/>
  <c r="C64" i="43"/>
  <c r="C72" i="43"/>
  <c r="C80" i="43"/>
  <c r="C88" i="43"/>
  <c r="G8" i="42"/>
  <c r="G16" i="42"/>
  <c r="G24" i="42"/>
  <c r="D16" i="42"/>
  <c r="G18" i="42"/>
  <c r="E8" i="42"/>
  <c r="D8" i="42"/>
  <c r="D24" i="42"/>
  <c r="G26" i="42"/>
  <c r="D10" i="42"/>
  <c r="G12" i="42"/>
  <c r="E16" i="42"/>
  <c r="D18" i="42"/>
  <c r="G20" i="42"/>
  <c r="E24" i="42"/>
  <c r="D26" i="42"/>
  <c r="G28" i="42"/>
  <c r="D6" i="42"/>
  <c r="G6" i="42"/>
  <c r="F8" i="42"/>
  <c r="E10" i="42"/>
  <c r="D12" i="42"/>
  <c r="C14" i="42"/>
  <c r="G14" i="42"/>
  <c r="F16" i="42"/>
  <c r="E18" i="42"/>
  <c r="D20" i="42"/>
  <c r="C22" i="42"/>
  <c r="G22" i="42"/>
  <c r="F24" i="42"/>
  <c r="E26" i="42"/>
  <c r="D28" i="42"/>
  <c r="C30" i="42"/>
  <c r="G30" i="42"/>
  <c r="I8" i="41"/>
  <c r="L12" i="40"/>
  <c r="L24" i="40"/>
  <c r="K8" i="40"/>
  <c r="L14" i="40"/>
  <c r="K20" i="40"/>
  <c r="L26" i="40"/>
  <c r="K28" i="40"/>
  <c r="L8" i="40"/>
  <c r="L20" i="40"/>
  <c r="L28" i="40"/>
  <c r="J6" i="40"/>
  <c r="I8" i="40"/>
  <c r="K10" i="40"/>
  <c r="L10" i="40"/>
  <c r="K12" i="40"/>
  <c r="J14" i="40"/>
  <c r="I20" i="40"/>
  <c r="K22" i="40"/>
  <c r="L22" i="40"/>
  <c r="K24" i="40"/>
  <c r="J26" i="40"/>
  <c r="I10" i="40"/>
  <c r="I22" i="40"/>
  <c r="J10" i="40"/>
  <c r="J22" i="40"/>
  <c r="G12" i="39"/>
  <c r="F6" i="39"/>
  <c r="G6" i="39"/>
  <c r="F8" i="39"/>
  <c r="E10" i="39"/>
  <c r="D12" i="39"/>
  <c r="G10" i="39"/>
  <c r="E8" i="39"/>
  <c r="G8" i="39"/>
  <c r="F10" i="39"/>
  <c r="E12" i="39"/>
  <c r="D6" i="39"/>
  <c r="D7" i="38"/>
  <c r="D89" i="38"/>
  <c r="F99" i="38"/>
  <c r="E11" i="38"/>
  <c r="E13" i="38"/>
  <c r="E15" i="38"/>
  <c r="E17" i="38"/>
  <c r="E19" i="38"/>
  <c r="E21" i="38"/>
  <c r="E23" i="38"/>
  <c r="E27" i="38"/>
  <c r="E29" i="38"/>
  <c r="E35" i="38"/>
  <c r="E37" i="38"/>
  <c r="E39" i="38"/>
  <c r="E41" i="38"/>
  <c r="E47" i="38"/>
  <c r="E49" i="38"/>
  <c r="E51" i="38"/>
  <c r="E53" i="38"/>
  <c r="E55" i="38"/>
  <c r="E57" i="38"/>
  <c r="E59" i="38"/>
  <c r="E63" i="38"/>
  <c r="E65" i="38"/>
  <c r="E67" i="38"/>
  <c r="E69" i="38"/>
  <c r="E71" i="38"/>
  <c r="E73" i="38"/>
  <c r="E75" i="38"/>
  <c r="E79" i="38"/>
  <c r="E81" i="38"/>
  <c r="E83" i="38"/>
  <c r="E85" i="38"/>
  <c r="E87" i="38"/>
  <c r="E93" i="38"/>
  <c r="E97" i="38"/>
  <c r="E99" i="38"/>
  <c r="F91" i="38"/>
  <c r="D97" i="38"/>
  <c r="H9" i="37"/>
  <c r="H13" i="37"/>
  <c r="H17" i="37"/>
  <c r="H21" i="37"/>
  <c r="H25" i="37"/>
  <c r="H29" i="37"/>
  <c r="F7" i="36"/>
  <c r="J7" i="36"/>
  <c r="F9" i="36"/>
  <c r="J9" i="36"/>
  <c r="F11" i="36"/>
  <c r="J11" i="36"/>
  <c r="F13" i="36"/>
  <c r="G7" i="36"/>
  <c r="K7" i="36"/>
  <c r="G9" i="36"/>
  <c r="G11" i="36"/>
  <c r="K11" i="36"/>
  <c r="G17" i="36"/>
  <c r="K23" i="36"/>
  <c r="G33" i="36"/>
  <c r="K39" i="36"/>
  <c r="G49" i="36"/>
  <c r="G53" i="36"/>
  <c r="G61" i="36"/>
  <c r="G69" i="36"/>
  <c r="G13" i="36"/>
  <c r="K13" i="36"/>
  <c r="G15" i="36"/>
  <c r="K15" i="36"/>
  <c r="K17" i="36"/>
  <c r="G19" i="36"/>
  <c r="K19" i="36"/>
  <c r="G21" i="36"/>
  <c r="K21" i="36"/>
  <c r="G23" i="36"/>
  <c r="G25" i="36"/>
  <c r="G27" i="36"/>
  <c r="K27" i="36"/>
  <c r="G29" i="36"/>
  <c r="K29" i="36"/>
  <c r="G31" i="36"/>
  <c r="K31" i="36"/>
  <c r="K33" i="36"/>
  <c r="G35" i="36"/>
  <c r="K35" i="36"/>
  <c r="G37" i="36"/>
  <c r="K37" i="36"/>
  <c r="G39" i="36"/>
  <c r="G41" i="36"/>
  <c r="G43" i="36"/>
  <c r="K43" i="36"/>
  <c r="G45" i="36"/>
  <c r="G47" i="36"/>
  <c r="K47" i="36"/>
  <c r="K49" i="36"/>
  <c r="G51" i="36"/>
  <c r="K51" i="36"/>
  <c r="K53" i="36"/>
  <c r="G55" i="36"/>
  <c r="K55" i="36"/>
  <c r="G57" i="36"/>
  <c r="K57" i="36"/>
  <c r="G59" i="36"/>
  <c r="K59" i="36"/>
  <c r="K61" i="36"/>
  <c r="G63" i="36"/>
  <c r="K63" i="36"/>
  <c r="G65" i="36"/>
  <c r="K65" i="36"/>
  <c r="G67" i="36"/>
  <c r="K67" i="36"/>
  <c r="K69" i="36"/>
  <c r="G71" i="36"/>
  <c r="K71" i="36"/>
  <c r="G73" i="36"/>
  <c r="K73" i="36"/>
  <c r="G75" i="36"/>
  <c r="K75" i="36"/>
  <c r="G77" i="36"/>
  <c r="K77" i="36"/>
  <c r="G81" i="36"/>
  <c r="K81" i="36"/>
  <c r="G83" i="36"/>
  <c r="K83" i="36"/>
  <c r="G85" i="36"/>
  <c r="K85" i="36"/>
  <c r="J13" i="36"/>
  <c r="F15" i="36"/>
  <c r="J15" i="36"/>
  <c r="F17" i="36"/>
  <c r="J17" i="36"/>
  <c r="F19" i="36"/>
  <c r="J19" i="36"/>
  <c r="F21" i="36"/>
  <c r="J21" i="36"/>
  <c r="F23" i="36"/>
  <c r="J23" i="36"/>
  <c r="F25" i="36"/>
  <c r="J25" i="36"/>
  <c r="F27" i="36"/>
  <c r="J27" i="36"/>
  <c r="F29" i="36"/>
  <c r="J29" i="36"/>
  <c r="F31" i="36"/>
  <c r="J31" i="36"/>
  <c r="F33" i="36"/>
  <c r="J33" i="36"/>
  <c r="F35" i="36"/>
  <c r="J35" i="36"/>
  <c r="F37" i="36"/>
  <c r="J37" i="36"/>
  <c r="F39" i="36"/>
  <c r="J39" i="36"/>
  <c r="F41" i="36"/>
  <c r="J41" i="36"/>
  <c r="F43" i="36"/>
  <c r="J43" i="36"/>
  <c r="F45" i="36"/>
  <c r="J45" i="36"/>
  <c r="F47" i="36"/>
  <c r="J47" i="36"/>
  <c r="F49" i="36"/>
  <c r="J49" i="36"/>
  <c r="F51" i="36"/>
  <c r="J51" i="36"/>
  <c r="F53" i="36"/>
  <c r="J53" i="36"/>
  <c r="F55" i="36"/>
  <c r="J55" i="36"/>
  <c r="F57" i="36"/>
  <c r="J57" i="36"/>
  <c r="F59" i="36"/>
  <c r="J59" i="36"/>
  <c r="F61" i="36"/>
  <c r="J61" i="36"/>
  <c r="F63" i="36"/>
  <c r="J63" i="36"/>
  <c r="F65" i="36"/>
  <c r="J65" i="36"/>
  <c r="F67" i="36"/>
  <c r="J67" i="36"/>
  <c r="F69" i="36"/>
  <c r="J69" i="36"/>
  <c r="F71" i="36"/>
  <c r="J71" i="36"/>
  <c r="F73" i="36"/>
  <c r="J73" i="36"/>
  <c r="F75" i="36"/>
  <c r="J75" i="36"/>
  <c r="F77" i="36"/>
  <c r="J77" i="36"/>
  <c r="F81" i="36"/>
  <c r="J81" i="36"/>
  <c r="F83" i="36"/>
  <c r="J83" i="36"/>
  <c r="F85" i="36"/>
  <c r="J85" i="36"/>
  <c r="N9" i="35"/>
  <c r="N13" i="35"/>
  <c r="N21" i="35"/>
  <c r="N25" i="35"/>
  <c r="N29" i="35"/>
  <c r="L7" i="35"/>
  <c r="H9" i="35"/>
  <c r="L9" i="35"/>
  <c r="L11" i="35"/>
  <c r="H13" i="35"/>
  <c r="L13" i="35"/>
  <c r="L15" i="35"/>
  <c r="H21" i="35"/>
  <c r="L21" i="35"/>
  <c r="L23" i="35"/>
  <c r="H25" i="35"/>
  <c r="L25" i="35"/>
  <c r="L27" i="35"/>
  <c r="H29" i="35"/>
  <c r="H11" i="35"/>
  <c r="M15" i="35"/>
  <c r="H23" i="35"/>
  <c r="H27" i="35"/>
  <c r="I27" i="35"/>
  <c r="M11" i="35"/>
  <c r="H15" i="35"/>
  <c r="M23" i="35"/>
  <c r="M27" i="35"/>
  <c r="I7" i="35"/>
  <c r="I11" i="35"/>
  <c r="I15" i="35"/>
  <c r="I23" i="35"/>
  <c r="F9" i="34"/>
  <c r="F11" i="34"/>
  <c r="E9" i="34"/>
  <c r="I9" i="34"/>
  <c r="E13" i="34"/>
  <c r="I13" i="34"/>
  <c r="J11" i="34"/>
  <c r="H7" i="34"/>
  <c r="D9" i="34"/>
  <c r="H9" i="34"/>
  <c r="H11" i="34"/>
  <c r="D13" i="34"/>
  <c r="D7" i="34"/>
  <c r="D11" i="34"/>
  <c r="F7" i="34"/>
  <c r="E11" i="34"/>
  <c r="I11" i="34"/>
  <c r="F10" i="33"/>
  <c r="F14" i="33"/>
  <c r="F18" i="33"/>
  <c r="F22" i="33"/>
  <c r="F26" i="33"/>
  <c r="F30" i="33"/>
  <c r="F34" i="33"/>
  <c r="F38" i="33"/>
  <c r="F42" i="33"/>
  <c r="F46" i="33"/>
  <c r="F50" i="33"/>
  <c r="H10" i="33"/>
  <c r="H14" i="33"/>
  <c r="H18" i="33"/>
  <c r="H22" i="33"/>
  <c r="H26" i="33"/>
  <c r="H30" i="33"/>
  <c r="H34" i="33"/>
  <c r="H38" i="33"/>
  <c r="H42" i="33"/>
  <c r="H46" i="33"/>
  <c r="H50" i="33"/>
  <c r="D7" i="33"/>
  <c r="D43" i="33"/>
  <c r="D27" i="33"/>
  <c r="F7" i="33"/>
  <c r="F15" i="33"/>
  <c r="F23" i="33"/>
  <c r="F31" i="33"/>
  <c r="F39" i="33"/>
  <c r="F47" i="33"/>
  <c r="H8" i="33"/>
  <c r="H16" i="33"/>
  <c r="H24" i="33"/>
  <c r="H32" i="33"/>
  <c r="H40" i="33"/>
  <c r="H7" i="33"/>
  <c r="H11" i="33"/>
  <c r="H15" i="33"/>
  <c r="H19" i="33"/>
  <c r="H23" i="33"/>
  <c r="H27" i="33"/>
  <c r="H31" i="33"/>
  <c r="H35" i="33"/>
  <c r="H39" i="33"/>
  <c r="H43" i="33"/>
  <c r="H47" i="33"/>
  <c r="H51" i="33"/>
  <c r="J7" i="33"/>
  <c r="J11" i="33"/>
  <c r="J15" i="33"/>
  <c r="J19" i="33"/>
  <c r="J23" i="33"/>
  <c r="J27" i="33"/>
  <c r="J31" i="33"/>
  <c r="J35" i="33"/>
  <c r="J39" i="33"/>
  <c r="J43" i="33"/>
  <c r="J47" i="33"/>
  <c r="J51" i="33"/>
  <c r="F8" i="33"/>
  <c r="F16" i="33"/>
  <c r="F24" i="33"/>
  <c r="F32" i="33"/>
  <c r="F40" i="33"/>
  <c r="J18" i="32"/>
  <c r="H9" i="32"/>
  <c r="H13" i="32"/>
  <c r="H17" i="32"/>
  <c r="J8" i="32"/>
  <c r="J12" i="32"/>
  <c r="J16" i="32"/>
  <c r="D8" i="32"/>
  <c r="D12" i="32"/>
  <c r="D16" i="32"/>
  <c r="J13" i="32"/>
  <c r="J17" i="32"/>
  <c r="H10" i="32"/>
  <c r="H14" i="32"/>
  <c r="H18" i="32"/>
  <c r="H7" i="32"/>
  <c r="H11" i="32"/>
  <c r="H15" i="32"/>
  <c r="D9" i="32"/>
  <c r="D10" i="32"/>
  <c r="D14" i="32"/>
  <c r="D18" i="32"/>
  <c r="H8" i="32"/>
  <c r="H12" i="32"/>
  <c r="H16" i="32"/>
  <c r="J7" i="32"/>
  <c r="J11" i="32"/>
  <c r="J15" i="32"/>
  <c r="D7" i="32"/>
  <c r="D15" i="32"/>
  <c r="D11" i="32"/>
  <c r="D17" i="32"/>
  <c r="D13" i="32"/>
  <c r="I7" i="31"/>
  <c r="I11" i="31"/>
  <c r="I15" i="31"/>
  <c r="I19" i="31"/>
  <c r="I23" i="31"/>
  <c r="I27" i="31"/>
  <c r="I31" i="31"/>
  <c r="I35" i="31"/>
  <c r="I39" i="31"/>
  <c r="I43" i="31"/>
  <c r="H11" i="46"/>
  <c r="L8" i="30"/>
  <c r="L12" i="30"/>
  <c r="H9" i="30"/>
  <c r="H13" i="30"/>
  <c r="N12" i="30"/>
  <c r="N10" i="30"/>
  <c r="H7" i="30"/>
  <c r="H11" i="30"/>
  <c r="J13" i="30"/>
  <c r="H8" i="30"/>
  <c r="H12" i="30"/>
  <c r="J7" i="30"/>
  <c r="J11" i="30"/>
  <c r="L11" i="30"/>
  <c r="N13" i="30"/>
  <c r="L27" i="46"/>
  <c r="G67" i="47"/>
  <c r="F11" i="45"/>
  <c r="F7" i="46"/>
  <c r="J7" i="46"/>
  <c r="F11" i="46"/>
  <c r="J11" i="46"/>
  <c r="F15" i="46"/>
  <c r="J15" i="46"/>
  <c r="F19" i="46"/>
  <c r="J19" i="46"/>
  <c r="F23" i="46"/>
  <c r="J23" i="46"/>
  <c r="F27" i="46"/>
  <c r="J27" i="46"/>
  <c r="F31" i="46"/>
  <c r="J31" i="46"/>
  <c r="L13" i="47"/>
  <c r="D33" i="47"/>
  <c r="H49" i="47"/>
  <c r="D57" i="47"/>
  <c r="H65" i="47"/>
  <c r="D73" i="47"/>
  <c r="H89" i="47"/>
  <c r="H97" i="47"/>
  <c r="K43" i="47"/>
  <c r="D7" i="47"/>
  <c r="H7" i="47"/>
  <c r="L7" i="47"/>
  <c r="D11" i="47"/>
  <c r="H11" i="47"/>
  <c r="L11" i="47"/>
  <c r="D15" i="47"/>
  <c r="H15" i="47"/>
  <c r="L15" i="47"/>
  <c r="D19" i="47"/>
  <c r="H19" i="47"/>
  <c r="L19" i="47"/>
  <c r="D23" i="47"/>
  <c r="H23" i="47"/>
  <c r="L23" i="47"/>
  <c r="D27" i="47"/>
  <c r="H27" i="47"/>
  <c r="L27" i="47"/>
  <c r="D31" i="47"/>
  <c r="H31" i="47"/>
  <c r="L31" i="47"/>
  <c r="D35" i="47"/>
  <c r="H35" i="47"/>
  <c r="L35" i="47"/>
  <c r="D39" i="47"/>
  <c r="H39" i="47"/>
  <c r="L39" i="47"/>
  <c r="D43" i="47"/>
  <c r="H43" i="47"/>
  <c r="L43" i="47"/>
  <c r="D47" i="47"/>
  <c r="H47" i="47"/>
  <c r="L47" i="47"/>
  <c r="D51" i="47"/>
  <c r="H51" i="47"/>
  <c r="L51" i="47"/>
  <c r="D55" i="47"/>
  <c r="H55" i="47"/>
  <c r="L55" i="47"/>
  <c r="D59" i="47"/>
  <c r="H59" i="47"/>
  <c r="L59" i="47"/>
  <c r="D63" i="47"/>
  <c r="H63" i="47"/>
  <c r="L63" i="47"/>
  <c r="D67" i="47"/>
  <c r="H67" i="47"/>
  <c r="L67" i="47"/>
  <c r="D71" i="47"/>
  <c r="H71" i="47"/>
  <c r="L71" i="47"/>
  <c r="D75" i="47"/>
  <c r="G7" i="45"/>
  <c r="K7" i="45"/>
  <c r="G17" i="45"/>
  <c r="K17" i="45"/>
  <c r="H23" i="45"/>
  <c r="I23" i="45"/>
  <c r="H19" i="46"/>
  <c r="G13" i="47"/>
  <c r="G17" i="47"/>
  <c r="K21" i="47"/>
  <c r="G25" i="47"/>
  <c r="K25" i="47"/>
  <c r="G37" i="47"/>
  <c r="K49" i="47"/>
  <c r="K53" i="47"/>
  <c r="G69" i="47"/>
  <c r="G77" i="47"/>
  <c r="K93" i="47"/>
  <c r="H7" i="45"/>
  <c r="L7" i="45"/>
  <c r="H11" i="45"/>
  <c r="L11" i="45"/>
  <c r="H17" i="45"/>
  <c r="L17" i="45"/>
  <c r="H21" i="45"/>
  <c r="L21" i="45"/>
  <c r="H25" i="45"/>
  <c r="L25" i="45"/>
  <c r="E7" i="46"/>
  <c r="I7" i="46"/>
  <c r="M7" i="46"/>
  <c r="E11" i="46"/>
  <c r="I11" i="46"/>
  <c r="M11" i="46"/>
  <c r="E15" i="46"/>
  <c r="I15" i="46"/>
  <c r="M15" i="46"/>
  <c r="E19" i="46"/>
  <c r="I19" i="46"/>
  <c r="M19" i="46"/>
  <c r="E23" i="46"/>
  <c r="I23" i="46"/>
  <c r="M23" i="46"/>
  <c r="E27" i="46"/>
  <c r="I27" i="46"/>
  <c r="M27" i="46"/>
  <c r="E31" i="46"/>
  <c r="I31" i="46"/>
  <c r="M31" i="46"/>
  <c r="D13" i="47"/>
  <c r="M23" i="45"/>
  <c r="H13" i="46"/>
  <c r="G73" i="47"/>
  <c r="K101" i="47"/>
  <c r="J9" i="45"/>
  <c r="J19" i="45"/>
  <c r="F23" i="45"/>
  <c r="N23" i="45"/>
  <c r="L23" i="45"/>
  <c r="D21" i="47"/>
  <c r="H81" i="47"/>
  <c r="I7" i="45"/>
  <c r="M7" i="45"/>
  <c r="G9" i="45"/>
  <c r="K9" i="45"/>
  <c r="I11" i="45"/>
  <c r="M11" i="45"/>
  <c r="I17" i="45"/>
  <c r="G19" i="45"/>
  <c r="K19" i="45"/>
  <c r="K21" i="45"/>
  <c r="I21" i="45"/>
  <c r="M21" i="45"/>
  <c r="G23" i="45"/>
  <c r="K23" i="45"/>
  <c r="N25" i="45"/>
  <c r="I25" i="45"/>
  <c r="M25" i="45"/>
  <c r="L11" i="46"/>
  <c r="G19" i="46"/>
  <c r="L19" i="46"/>
  <c r="H27" i="46"/>
  <c r="E9" i="47"/>
  <c r="I9" i="47"/>
  <c r="F11" i="47"/>
  <c r="I13" i="47"/>
  <c r="K15" i="47"/>
  <c r="E17" i="47"/>
  <c r="F19" i="47"/>
  <c r="I21" i="47"/>
  <c r="J23" i="47"/>
  <c r="E27" i="47"/>
  <c r="F31" i="47"/>
  <c r="E33" i="47"/>
  <c r="J35" i="47"/>
  <c r="J39" i="47"/>
  <c r="E41" i="47"/>
  <c r="I41" i="47"/>
  <c r="E45" i="47"/>
  <c r="I45" i="47"/>
  <c r="E49" i="47"/>
  <c r="J51" i="47"/>
  <c r="I53" i="47"/>
  <c r="J55" i="47"/>
  <c r="I57" i="47"/>
  <c r="J59" i="47"/>
  <c r="E61" i="47"/>
  <c r="F63" i="47"/>
  <c r="I65" i="47"/>
  <c r="F75" i="47"/>
  <c r="E77" i="47"/>
  <c r="E85" i="47"/>
  <c r="J87" i="47"/>
  <c r="I89" i="47"/>
  <c r="F91" i="47"/>
  <c r="I97" i="47"/>
  <c r="F99" i="47"/>
  <c r="I101" i="47"/>
  <c r="F9" i="45"/>
  <c r="N9" i="45"/>
  <c r="F19" i="45"/>
  <c r="N19" i="45"/>
  <c r="J23" i="45"/>
  <c r="G9" i="46"/>
  <c r="K9" i="46"/>
  <c r="G17" i="46"/>
  <c r="K17" i="46"/>
  <c r="G25" i="46"/>
  <c r="K25" i="46"/>
  <c r="F9" i="47"/>
  <c r="J9" i="47"/>
  <c r="F13" i="47"/>
  <c r="J13" i="47"/>
  <c r="F17" i="47"/>
  <c r="J17" i="47"/>
  <c r="F21" i="47"/>
  <c r="J21" i="47"/>
  <c r="F25" i="47"/>
  <c r="J25" i="47"/>
  <c r="F29" i="47"/>
  <c r="J29" i="47"/>
  <c r="F33" i="47"/>
  <c r="J33" i="47"/>
  <c r="F37" i="47"/>
  <c r="J37" i="47"/>
  <c r="F41" i="47"/>
  <c r="J41" i="47"/>
  <c r="F45" i="47"/>
  <c r="J45" i="47"/>
  <c r="F49" i="47"/>
  <c r="J49" i="47"/>
  <c r="F53" i="47"/>
  <c r="J53" i="47"/>
  <c r="F57" i="47"/>
  <c r="J57" i="47"/>
  <c r="F61" i="47"/>
  <c r="J61" i="47"/>
  <c r="F65" i="47"/>
  <c r="J65" i="47"/>
  <c r="F69" i="47"/>
  <c r="J69" i="47"/>
  <c r="F73" i="47"/>
  <c r="J73" i="47"/>
  <c r="F77" i="47"/>
  <c r="J77" i="47"/>
  <c r="F81" i="47"/>
  <c r="J81" i="47"/>
  <c r="F85" i="47"/>
  <c r="J85" i="47"/>
  <c r="F89" i="47"/>
  <c r="J89" i="47"/>
  <c r="F93" i="47"/>
  <c r="J93" i="47"/>
  <c r="F97" i="47"/>
  <c r="J97" i="47"/>
  <c r="F101" i="47"/>
  <c r="J101" i="47"/>
  <c r="L14" i="30"/>
  <c r="J10" i="30"/>
  <c r="J14" i="30"/>
  <c r="L9" i="30"/>
  <c r="L13" i="30"/>
  <c r="N8" i="30"/>
  <c r="L10" i="30"/>
  <c r="N14" i="30"/>
  <c r="H10" i="30"/>
  <c r="H14" i="30"/>
  <c r="N7" i="30"/>
  <c r="N11" i="30"/>
  <c r="L7" i="30"/>
  <c r="J12" i="30"/>
  <c r="J8" i="30"/>
  <c r="J9" i="30"/>
  <c r="J15" i="47"/>
  <c r="F59" i="47"/>
  <c r="F67" i="47"/>
  <c r="J7" i="47"/>
  <c r="F7" i="47"/>
  <c r="G23" i="47"/>
  <c r="K23" i="47"/>
  <c r="K27" i="47"/>
  <c r="G35" i="47"/>
  <c r="K35" i="47"/>
  <c r="G43" i="47"/>
  <c r="F47" i="47"/>
  <c r="J47" i="47"/>
  <c r="G51" i="47"/>
  <c r="J71" i="47"/>
  <c r="E71" i="47"/>
  <c r="G75" i="47"/>
  <c r="I79" i="47"/>
  <c r="J79" i="47"/>
  <c r="G83" i="47"/>
  <c r="K91" i="47"/>
  <c r="G99" i="47"/>
  <c r="K99" i="47"/>
  <c r="E7" i="47"/>
  <c r="H75" i="47"/>
  <c r="D79" i="47"/>
  <c r="L79" i="47"/>
  <c r="H83" i="47"/>
  <c r="D87" i="47"/>
  <c r="L87" i="47"/>
  <c r="L91" i="47"/>
  <c r="H95" i="47"/>
  <c r="D99" i="47"/>
  <c r="H99" i="47"/>
  <c r="E11" i="47"/>
  <c r="I15" i="47"/>
  <c r="I19" i="47"/>
  <c r="E23" i="47"/>
  <c r="E31" i="47"/>
  <c r="E35" i="47"/>
  <c r="I37" i="47"/>
  <c r="E39" i="47"/>
  <c r="E43" i="47"/>
  <c r="I47" i="47"/>
  <c r="I51" i="47"/>
  <c r="E55" i="47"/>
  <c r="I59" i="47"/>
  <c r="G61" i="47"/>
  <c r="I63" i="47"/>
  <c r="E67" i="47"/>
  <c r="I71" i="47"/>
  <c r="I75" i="47"/>
  <c r="G81" i="47"/>
  <c r="E83" i="47"/>
  <c r="E87" i="47"/>
  <c r="E91" i="47"/>
  <c r="E93" i="47"/>
  <c r="E99" i="47"/>
  <c r="L57" i="47"/>
  <c r="L75" i="47"/>
  <c r="H79" i="47"/>
  <c r="D83" i="47"/>
  <c r="L83" i="47"/>
  <c r="H87" i="47"/>
  <c r="D91" i="47"/>
  <c r="H91" i="47"/>
  <c r="D95" i="47"/>
  <c r="L95" i="47"/>
  <c r="L99" i="47"/>
  <c r="I7" i="47"/>
  <c r="K9" i="47"/>
  <c r="I11" i="47"/>
  <c r="E15" i="47"/>
  <c r="K17" i="47"/>
  <c r="E19" i="47"/>
  <c r="E21" i="47"/>
  <c r="I23" i="47"/>
  <c r="I25" i="47"/>
  <c r="I27" i="47"/>
  <c r="G29" i="47"/>
  <c r="I31" i="47"/>
  <c r="K33" i="47"/>
  <c r="I35" i="47"/>
  <c r="I39" i="47"/>
  <c r="K41" i="47"/>
  <c r="I43" i="47"/>
  <c r="G45" i="47"/>
  <c r="E47" i="47"/>
  <c r="E51" i="47"/>
  <c r="E53" i="47"/>
  <c r="I55" i="47"/>
  <c r="E59" i="47"/>
  <c r="K61" i="47"/>
  <c r="E63" i="47"/>
  <c r="K65" i="47"/>
  <c r="I67" i="47"/>
  <c r="K69" i="47"/>
  <c r="K73" i="47"/>
  <c r="E75" i="47"/>
  <c r="E79" i="47"/>
  <c r="K81" i="47"/>
  <c r="I83" i="47"/>
  <c r="K85" i="47"/>
  <c r="I87" i="47"/>
  <c r="G89" i="47"/>
  <c r="I91" i="47"/>
  <c r="E95" i="47"/>
  <c r="I95" i="47"/>
  <c r="I99" i="47"/>
  <c r="D65" i="47"/>
  <c r="J11" i="47"/>
  <c r="H13" i="47"/>
  <c r="F15" i="47"/>
  <c r="H21" i="47"/>
  <c r="F23" i="47"/>
  <c r="J27" i="47"/>
  <c r="D41" i="47"/>
  <c r="L41" i="47"/>
  <c r="F55" i="47"/>
  <c r="H57" i="47"/>
  <c r="J67" i="47"/>
  <c r="G9" i="47"/>
  <c r="K13" i="47"/>
  <c r="G21" i="47"/>
  <c r="K29" i="47"/>
  <c r="G33" i="47"/>
  <c r="K37" i="47"/>
  <c r="G41" i="47"/>
  <c r="K45" i="47"/>
  <c r="G49" i="47"/>
  <c r="G53" i="47"/>
  <c r="G57" i="47"/>
  <c r="K57" i="47"/>
  <c r="G65" i="47"/>
  <c r="K77" i="47"/>
  <c r="G85" i="47"/>
  <c r="K89" i="47"/>
  <c r="G93" i="47"/>
  <c r="G97" i="47"/>
  <c r="K97" i="47"/>
  <c r="G101" i="47"/>
  <c r="I33" i="47"/>
  <c r="L49" i="47"/>
  <c r="I73" i="47"/>
  <c r="E97" i="47"/>
  <c r="D9" i="47"/>
  <c r="H9" i="47"/>
  <c r="L9" i="47"/>
  <c r="D17" i="47"/>
  <c r="H17" i="47"/>
  <c r="L17" i="47"/>
  <c r="J19" i="47"/>
  <c r="L21" i="47"/>
  <c r="D25" i="47"/>
  <c r="H25" i="47"/>
  <c r="L25" i="47"/>
  <c r="F27" i="47"/>
  <c r="D29" i="47"/>
  <c r="H29" i="47"/>
  <c r="L29" i="47"/>
  <c r="J31" i="47"/>
  <c r="H33" i="47"/>
  <c r="L33" i="47"/>
  <c r="F35" i="47"/>
  <c r="D37" i="47"/>
  <c r="H37" i="47"/>
  <c r="L37" i="47"/>
  <c r="F39" i="47"/>
  <c r="H41" i="47"/>
  <c r="F43" i="47"/>
  <c r="J43" i="47"/>
  <c r="D45" i="47"/>
  <c r="H45" i="47"/>
  <c r="L45" i="47"/>
  <c r="D49" i="47"/>
  <c r="F51" i="47"/>
  <c r="D53" i="47"/>
  <c r="H53" i="47"/>
  <c r="L53" i="47"/>
  <c r="D61" i="47"/>
  <c r="H61" i="47"/>
  <c r="L61" i="47"/>
  <c r="J63" i="47"/>
  <c r="L65" i="47"/>
  <c r="D69" i="47"/>
  <c r="H69" i="47"/>
  <c r="L73" i="47"/>
  <c r="F79" i="47"/>
  <c r="L81" i="47"/>
  <c r="J83" i="47"/>
  <c r="F87" i="47"/>
  <c r="D89" i="47"/>
  <c r="L89" i="47"/>
  <c r="J91" i="47"/>
  <c r="F95" i="47"/>
  <c r="D97" i="47"/>
  <c r="J99" i="47"/>
  <c r="G7" i="47"/>
  <c r="K7" i="47"/>
  <c r="G11" i="47"/>
  <c r="K11" i="47"/>
  <c r="E13" i="47"/>
  <c r="G15" i="47"/>
  <c r="I17" i="47"/>
  <c r="G19" i="47"/>
  <c r="K19" i="47"/>
  <c r="E25" i="47"/>
  <c r="G27" i="47"/>
  <c r="E29" i="47"/>
  <c r="I29" i="47"/>
  <c r="G31" i="47"/>
  <c r="K31" i="47"/>
  <c r="E37" i="47"/>
  <c r="G39" i="47"/>
  <c r="K39" i="47"/>
  <c r="G47" i="47"/>
  <c r="K47" i="47"/>
  <c r="I49" i="47"/>
  <c r="K51" i="47"/>
  <c r="G55" i="47"/>
  <c r="K55" i="47"/>
  <c r="E57" i="47"/>
  <c r="G59" i="47"/>
  <c r="K59" i="47"/>
  <c r="I61" i="47"/>
  <c r="G63" i="47"/>
  <c r="K63" i="47"/>
  <c r="E65" i="47"/>
  <c r="K67" i="47"/>
  <c r="E69" i="47"/>
  <c r="I69" i="47"/>
  <c r="G71" i="47"/>
  <c r="K71" i="47"/>
  <c r="E73" i="47"/>
  <c r="K75" i="47"/>
  <c r="I77" i="47"/>
  <c r="G79" i="47"/>
  <c r="K79" i="47"/>
  <c r="E81" i="47"/>
  <c r="I81" i="47"/>
  <c r="K83" i="47"/>
  <c r="I85" i="47"/>
  <c r="G87" i="47"/>
  <c r="K87" i="47"/>
  <c r="E89" i="47"/>
  <c r="G91" i="47"/>
  <c r="I93" i="47"/>
  <c r="G95" i="47"/>
  <c r="K95" i="47"/>
  <c r="E101" i="47"/>
  <c r="L69" i="47"/>
  <c r="F71" i="47"/>
  <c r="H73" i="47"/>
  <c r="J75" i="47"/>
  <c r="D77" i="47"/>
  <c r="H77" i="47"/>
  <c r="L77" i="47"/>
  <c r="D81" i="47"/>
  <c r="F83" i="47"/>
  <c r="D85" i="47"/>
  <c r="H85" i="47"/>
  <c r="L85" i="47"/>
  <c r="D93" i="47"/>
  <c r="H93" i="47"/>
  <c r="L93" i="47"/>
  <c r="J95" i="47"/>
  <c r="L97" i="47"/>
  <c r="D101" i="47"/>
  <c r="H101" i="47"/>
  <c r="L101" i="47"/>
  <c r="H9" i="46"/>
  <c r="H17" i="46"/>
  <c r="L21" i="46"/>
  <c r="H25" i="46"/>
  <c r="L9" i="46"/>
  <c r="K13" i="46"/>
  <c r="L13" i="46"/>
  <c r="L17" i="46"/>
  <c r="K21" i="46"/>
  <c r="H21" i="46"/>
  <c r="L25" i="46"/>
  <c r="G7" i="46"/>
  <c r="K7" i="46"/>
  <c r="E9" i="46"/>
  <c r="I9" i="46"/>
  <c r="M9" i="46"/>
  <c r="E13" i="46"/>
  <c r="I13" i="46"/>
  <c r="M13" i="46"/>
  <c r="G15" i="46"/>
  <c r="K15" i="46"/>
  <c r="E17" i="46"/>
  <c r="I17" i="46"/>
  <c r="M17" i="46"/>
  <c r="E21" i="46"/>
  <c r="I21" i="46"/>
  <c r="M21" i="46"/>
  <c r="G23" i="46"/>
  <c r="K23" i="46"/>
  <c r="E25" i="46"/>
  <c r="I25" i="46"/>
  <c r="M25" i="46"/>
  <c r="G31" i="46"/>
  <c r="K31" i="46"/>
  <c r="H7" i="46"/>
  <c r="L7" i="46"/>
  <c r="F9" i="46"/>
  <c r="J9" i="46"/>
  <c r="H15" i="46"/>
  <c r="L15" i="46"/>
  <c r="F17" i="46"/>
  <c r="J17" i="46"/>
  <c r="H23" i="46"/>
  <c r="L23" i="46"/>
  <c r="F25" i="46"/>
  <c r="J25" i="46"/>
  <c r="H31" i="46"/>
  <c r="L31" i="46"/>
  <c r="F13" i="46"/>
  <c r="J13" i="46"/>
  <c r="F21" i="46"/>
  <c r="J21" i="46"/>
  <c r="G13" i="46"/>
  <c r="G21" i="46"/>
  <c r="M17" i="45"/>
  <c r="F7" i="45"/>
  <c r="J7" i="45"/>
  <c r="N7" i="45"/>
  <c r="H9" i="45"/>
  <c r="L9" i="45"/>
  <c r="F17" i="45"/>
  <c r="J17" i="45"/>
  <c r="N17" i="45"/>
  <c r="H19" i="45"/>
  <c r="L19" i="45"/>
  <c r="F25" i="45"/>
  <c r="I9" i="45"/>
  <c r="M9" i="45"/>
  <c r="I19" i="45"/>
  <c r="M19" i="45"/>
  <c r="G25" i="45"/>
  <c r="J11" i="45"/>
  <c r="N11" i="45"/>
  <c r="F21" i="45"/>
  <c r="J21" i="45"/>
  <c r="N21" i="45"/>
  <c r="J25" i="45"/>
  <c r="G11" i="45"/>
  <c r="K11" i="45"/>
  <c r="G21" i="45"/>
  <c r="K25" i="45"/>
  <c r="G7" i="31" l="1"/>
</calcChain>
</file>

<file path=xl/sharedStrings.xml><?xml version="1.0" encoding="utf-8"?>
<sst xmlns="http://schemas.openxmlformats.org/spreadsheetml/2006/main" count="1992" uniqueCount="399">
  <si>
    <t>全国</t>
    <rPh sb="0" eb="2">
      <t>ゼンコク</t>
    </rPh>
    <phoneticPr fontId="3"/>
  </si>
  <si>
    <t>地域区分</t>
    <rPh sb="0" eb="2">
      <t>チイキ</t>
    </rPh>
    <rPh sb="2" eb="4">
      <t>クブン</t>
    </rPh>
    <phoneticPr fontId="3"/>
  </si>
  <si>
    <t>大都市</t>
    <rPh sb="0" eb="3">
      <t>ダイトシ</t>
    </rPh>
    <phoneticPr fontId="3"/>
  </si>
  <si>
    <t>町村</t>
    <rPh sb="0" eb="2">
      <t>チョウソン</t>
    </rPh>
    <phoneticPr fontId="3"/>
  </si>
  <si>
    <t>その他</t>
    <rPh sb="2" eb="3">
      <t>タ</t>
    </rPh>
    <phoneticPr fontId="3"/>
  </si>
  <si>
    <t>宅　地</t>
    <rPh sb="0" eb="1">
      <t>タク</t>
    </rPh>
    <rPh sb="2" eb="3">
      <t>チ</t>
    </rPh>
    <phoneticPr fontId="3"/>
  </si>
  <si>
    <t>田　畑</t>
    <rPh sb="0" eb="1">
      <t>タ</t>
    </rPh>
    <rPh sb="2" eb="3">
      <t>ハタケ</t>
    </rPh>
    <phoneticPr fontId="3"/>
  </si>
  <si>
    <t>山　林</t>
    <rPh sb="0" eb="1">
      <t>ヤマ</t>
    </rPh>
    <rPh sb="2" eb="3">
      <t>ハヤシ</t>
    </rPh>
    <phoneticPr fontId="3"/>
  </si>
  <si>
    <t>計</t>
    <rPh sb="0" eb="1">
      <t>ケイ</t>
    </rPh>
    <phoneticPr fontId="3"/>
  </si>
  <si>
    <t>個人</t>
    <rPh sb="0" eb="1">
      <t>コ</t>
    </rPh>
    <rPh sb="1" eb="2">
      <t>ジン</t>
    </rPh>
    <phoneticPr fontId="3"/>
  </si>
  <si>
    <t>法人</t>
    <rPh sb="0" eb="1">
      <t>ホウ</t>
    </rPh>
    <rPh sb="1" eb="2">
      <t>ジン</t>
    </rPh>
    <phoneticPr fontId="3"/>
  </si>
  <si>
    <t>(上段：面積 （ha）、下段：構成比（％）)</t>
    <rPh sb="1" eb="3">
      <t>ジョウダン</t>
    </rPh>
    <rPh sb="4" eb="6">
      <t>メンセキ</t>
    </rPh>
    <rPh sb="12" eb="14">
      <t>カダン</t>
    </rPh>
    <rPh sb="15" eb="18">
      <t>コウセイヒ</t>
    </rPh>
    <phoneticPr fontId="3"/>
  </si>
  <si>
    <t>市</t>
    <rPh sb="0" eb="1">
      <t>シ</t>
    </rPh>
    <phoneticPr fontId="3"/>
  </si>
  <si>
    <t>全　　国</t>
    <rPh sb="0" eb="1">
      <t>ゼン</t>
    </rPh>
    <rPh sb="3" eb="4">
      <t>コク</t>
    </rPh>
    <phoneticPr fontId="3"/>
  </si>
  <si>
    <t>三大都市圏</t>
    <rPh sb="0" eb="2">
      <t>サンダイ</t>
    </rPh>
    <rPh sb="2" eb="5">
      <t>トシケン</t>
    </rPh>
    <phoneticPr fontId="3"/>
  </si>
  <si>
    <t>東京圏</t>
    <rPh sb="0" eb="3">
      <t>トウキョウケン</t>
    </rPh>
    <phoneticPr fontId="3"/>
  </si>
  <si>
    <t>東京都</t>
    <rPh sb="0" eb="2">
      <t>トウキョウ</t>
    </rPh>
    <rPh sb="2" eb="3">
      <t>ト</t>
    </rPh>
    <phoneticPr fontId="3"/>
  </si>
  <si>
    <t>特別区</t>
    <rPh sb="0" eb="3">
      <t>トクベツク</t>
    </rPh>
    <phoneticPr fontId="3"/>
  </si>
  <si>
    <t>名古屋圏</t>
    <rPh sb="0" eb="3">
      <t>ナゴヤ</t>
    </rPh>
    <rPh sb="3" eb="4">
      <t>ケン</t>
    </rPh>
    <phoneticPr fontId="3"/>
  </si>
  <si>
    <t>大阪圏</t>
    <rPh sb="0" eb="3">
      <t>オオサカケン</t>
    </rPh>
    <phoneticPr fontId="3"/>
  </si>
  <si>
    <t>地方圏</t>
    <rPh sb="0" eb="3">
      <t>チホウケン</t>
    </rPh>
    <phoneticPr fontId="3"/>
  </si>
  <si>
    <t>北 海 道</t>
    <rPh sb="0" eb="1">
      <t>キタ</t>
    </rPh>
    <rPh sb="2" eb="3">
      <t>ウミ</t>
    </rPh>
    <rPh sb="4" eb="5">
      <t>ドウ</t>
    </rPh>
    <phoneticPr fontId="3"/>
  </si>
  <si>
    <t>北海道以外</t>
    <rPh sb="0" eb="2">
      <t>ホッカイ</t>
    </rPh>
    <rPh sb="2" eb="3">
      <t>ドウ</t>
    </rPh>
    <rPh sb="3" eb="5">
      <t>イガイ</t>
    </rPh>
    <phoneticPr fontId="3"/>
  </si>
  <si>
    <t>市街地</t>
    <rPh sb="0" eb="3">
      <t>シガイチ</t>
    </rPh>
    <phoneticPr fontId="3"/>
  </si>
  <si>
    <t>市街地以外</t>
    <rPh sb="0" eb="3">
      <t>シガイチ</t>
    </rPh>
    <rPh sb="3" eb="5">
      <t>イガイ</t>
    </rPh>
    <phoneticPr fontId="3"/>
  </si>
  <si>
    <t>埼玉県</t>
    <rPh sb="0" eb="2">
      <t>サイタマ</t>
    </rPh>
    <rPh sb="2" eb="3">
      <t>ケン</t>
    </rPh>
    <phoneticPr fontId="3"/>
  </si>
  <si>
    <t>千葉県</t>
    <rPh sb="0" eb="3">
      <t>チバケン</t>
    </rPh>
    <phoneticPr fontId="3"/>
  </si>
  <si>
    <t>神奈川県</t>
    <rPh sb="0" eb="4">
      <t>カナガワケン</t>
    </rPh>
    <phoneticPr fontId="3"/>
  </si>
  <si>
    <t>愛知県</t>
    <rPh sb="0" eb="3">
      <t>アイチケン</t>
    </rPh>
    <phoneticPr fontId="3"/>
  </si>
  <si>
    <t>三重県</t>
    <rPh sb="0" eb="3">
      <t>ミエケン</t>
    </rPh>
    <phoneticPr fontId="3"/>
  </si>
  <si>
    <t>京都府</t>
    <rPh sb="0" eb="3">
      <t>キョウトフ</t>
    </rPh>
    <phoneticPr fontId="3"/>
  </si>
  <si>
    <t>大阪府</t>
    <rPh sb="0" eb="2">
      <t>オオサカ</t>
    </rPh>
    <rPh sb="2" eb="3">
      <t>フ</t>
    </rPh>
    <phoneticPr fontId="3"/>
  </si>
  <si>
    <t>兵庫県</t>
    <rPh sb="0" eb="3">
      <t>ヒョウゴケン</t>
    </rPh>
    <phoneticPr fontId="3"/>
  </si>
  <si>
    <t>全　国</t>
    <rPh sb="0" eb="1">
      <t>ゼン</t>
    </rPh>
    <rPh sb="2" eb="3">
      <t>コク</t>
    </rPh>
    <phoneticPr fontId="3"/>
  </si>
  <si>
    <t>北海道</t>
    <rPh sb="0" eb="3">
      <t>ホッカイドウ</t>
    </rPh>
    <phoneticPr fontId="3"/>
  </si>
  <si>
    <t>東　北</t>
    <rPh sb="0" eb="1">
      <t>ヒガシ</t>
    </rPh>
    <rPh sb="2" eb="3">
      <t>キタ</t>
    </rPh>
    <phoneticPr fontId="3"/>
  </si>
  <si>
    <t>北関東</t>
    <rPh sb="0" eb="1">
      <t>キタ</t>
    </rPh>
    <rPh sb="1" eb="3">
      <t>カントウ</t>
    </rPh>
    <phoneticPr fontId="3"/>
  </si>
  <si>
    <t>南関東</t>
    <rPh sb="0" eb="1">
      <t>ミナミ</t>
    </rPh>
    <rPh sb="1" eb="3">
      <t>カントウ</t>
    </rPh>
    <phoneticPr fontId="3"/>
  </si>
  <si>
    <t>北　陸</t>
    <rPh sb="0" eb="1">
      <t>キタ</t>
    </rPh>
    <rPh sb="2" eb="3">
      <t>リク</t>
    </rPh>
    <phoneticPr fontId="3"/>
  </si>
  <si>
    <t>東　山</t>
    <rPh sb="0" eb="1">
      <t>ヒガシ</t>
    </rPh>
    <rPh sb="2" eb="3">
      <t>ヤマ</t>
    </rPh>
    <phoneticPr fontId="3"/>
  </si>
  <si>
    <t>東　海</t>
    <rPh sb="0" eb="1">
      <t>ヒガシ</t>
    </rPh>
    <rPh sb="2" eb="3">
      <t>ウミ</t>
    </rPh>
    <phoneticPr fontId="3"/>
  </si>
  <si>
    <t>近　畿</t>
    <rPh sb="0" eb="1">
      <t>コン</t>
    </rPh>
    <rPh sb="2" eb="3">
      <t>キ</t>
    </rPh>
    <phoneticPr fontId="3"/>
  </si>
  <si>
    <t>中　国</t>
    <rPh sb="0" eb="1">
      <t>ナカ</t>
    </rPh>
    <rPh sb="2" eb="3">
      <t>コク</t>
    </rPh>
    <phoneticPr fontId="3"/>
  </si>
  <si>
    <t>四　国</t>
    <rPh sb="0" eb="1">
      <t>ヨン</t>
    </rPh>
    <rPh sb="2" eb="3">
      <t>コク</t>
    </rPh>
    <phoneticPr fontId="3"/>
  </si>
  <si>
    <t>九　州</t>
    <rPh sb="0" eb="1">
      <t>キュウ</t>
    </rPh>
    <rPh sb="2" eb="3">
      <t>シュウ</t>
    </rPh>
    <phoneticPr fontId="3"/>
  </si>
  <si>
    <t>沖　縄</t>
    <rPh sb="0" eb="1">
      <t>オキ</t>
    </rPh>
    <rPh sb="2" eb="3">
      <t>ナワ</t>
    </rPh>
    <phoneticPr fontId="3"/>
  </si>
  <si>
    <t>北海道</t>
    <phoneticPr fontId="3"/>
  </si>
  <si>
    <t>青森県</t>
    <phoneticPr fontId="3"/>
  </si>
  <si>
    <t>岩手県</t>
    <phoneticPr fontId="3"/>
  </si>
  <si>
    <t>宮城県</t>
    <phoneticPr fontId="3"/>
  </si>
  <si>
    <t>秋田県</t>
    <phoneticPr fontId="3"/>
  </si>
  <si>
    <t>山形県</t>
    <phoneticPr fontId="3"/>
  </si>
  <si>
    <t>福島県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</si>
  <si>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</si>
  <si>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</si>
  <si>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</si>
  <si>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</si>
  <si>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</si>
  <si>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</si>
  <si>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</si>
  <si>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</si>
  <si>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富山県</t>
    <phoneticPr fontId="3"/>
  </si>
  <si>
    <t>石川県</t>
    <phoneticPr fontId="3"/>
  </si>
  <si>
    <t>福井県</t>
    <phoneticPr fontId="3"/>
  </si>
  <si>
    <t>山梨県</t>
    <phoneticPr fontId="3"/>
  </si>
  <si>
    <t>長野県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</si>
  <si>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</si>
  <si>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</si>
  <si>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</si>
  <si>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</si>
  <si>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</si>
  <si>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</si>
  <si>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</si>
  <si>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</si>
  <si>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</si>
  <si>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</si>
  <si>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</si>
  <si>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</si>
  <si>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</si>
  <si>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</si>
  <si>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</si>
  <si>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</si>
  <si>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</si>
  <si>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</si>
  <si>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</si>
  <si>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</si>
  <si>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</si>
  <si>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</si>
  <si>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</si>
  <si>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</si>
  <si>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</si>
  <si>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</si>
  <si>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</si>
  <si>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法人</t>
    <rPh sb="0" eb="2">
      <t>ホウジン</t>
    </rPh>
    <phoneticPr fontId="3"/>
  </si>
  <si>
    <t>個人</t>
    <rPh sb="0" eb="2">
      <t>コジン</t>
    </rPh>
    <phoneticPr fontId="3"/>
  </si>
  <si>
    <t>総数</t>
    <rPh sb="0" eb="2">
      <t>ソウスウ</t>
    </rPh>
    <phoneticPr fontId="3"/>
  </si>
  <si>
    <t>所有面積(ha)</t>
    <rPh sb="0" eb="2">
      <t>ショユウ</t>
    </rPh>
    <rPh sb="2" eb="4">
      <t>メンセキ</t>
    </rPh>
    <phoneticPr fontId="3"/>
  </si>
  <si>
    <t>所有者数(人)</t>
    <rPh sb="0" eb="3">
      <t>ショユウシャ</t>
    </rPh>
    <rPh sb="3" eb="4">
      <t>スウ</t>
    </rPh>
    <rPh sb="5" eb="6">
      <t>ニン</t>
    </rPh>
    <phoneticPr fontId="3"/>
  </si>
  <si>
    <t>北海道</t>
    <rPh sb="0" eb="2">
      <t>ホッカイ</t>
    </rPh>
    <rPh sb="2" eb="3">
      <t>ドウ</t>
    </rPh>
    <phoneticPr fontId="3"/>
  </si>
  <si>
    <t>農地転用</t>
    <rPh sb="0" eb="2">
      <t>ノウチ</t>
    </rPh>
    <rPh sb="2" eb="4">
      <t>テンヨウ</t>
    </rPh>
    <phoneticPr fontId="3"/>
  </si>
  <si>
    <t>生産緑地
地　区</t>
    <rPh sb="0" eb="2">
      <t>セイサン</t>
    </rPh>
    <rPh sb="2" eb="4">
      <t>リョクチ</t>
    </rPh>
    <rPh sb="5" eb="6">
      <t>チ</t>
    </rPh>
    <rPh sb="7" eb="8">
      <t>ク</t>
    </rPh>
    <phoneticPr fontId="3"/>
  </si>
  <si>
    <t>市街化
区域農地</t>
    <rPh sb="0" eb="3">
      <t>シガイカ</t>
    </rPh>
    <rPh sb="4" eb="6">
      <t>クイキ</t>
    </rPh>
    <rPh sb="6" eb="8">
      <t>ノウチ</t>
    </rPh>
    <phoneticPr fontId="3"/>
  </si>
  <si>
    <t>生産緑地地区
／市街化区域</t>
    <phoneticPr fontId="3"/>
  </si>
  <si>
    <t>生産緑地地区
／市街化区域</t>
    <phoneticPr fontId="3"/>
  </si>
  <si>
    <t>市街化区域農地
／市街化区域</t>
    <phoneticPr fontId="3"/>
  </si>
  <si>
    <t>市街化区域農地
／市街化区域</t>
    <phoneticPr fontId="3"/>
  </si>
  <si>
    <t>市街化区域
／行政面積</t>
    <phoneticPr fontId="3"/>
  </si>
  <si>
    <t>市街化区域</t>
    <rPh sb="0" eb="3">
      <t>シガイカ</t>
    </rPh>
    <rPh sb="3" eb="5">
      <t>クイキ</t>
    </rPh>
    <phoneticPr fontId="3"/>
  </si>
  <si>
    <t>行政面積</t>
    <phoneticPr fontId="3"/>
  </si>
  <si>
    <t>行政面積</t>
    <phoneticPr fontId="3"/>
  </si>
  <si>
    <t>面　　　積</t>
    <rPh sb="0" eb="1">
      <t>メン</t>
    </rPh>
    <rPh sb="4" eb="5">
      <t>セキ</t>
    </rPh>
    <phoneticPr fontId="3"/>
  </si>
  <si>
    <t xml:space="preserve">             歴史的風土特別保存地区の区域内の農地等は含まない。</t>
    <phoneticPr fontId="3"/>
  </si>
  <si>
    <t xml:space="preserve">             緑地地区内の農地、都市計画施設として定められた公園・緑地の区域内の農地で都道府県知事の指定を受けた農地、</t>
    <phoneticPr fontId="3"/>
  </si>
  <si>
    <t xml:space="preserve">             緑地地区内の農地、都市計画施設として定められた公園・緑地の区域内の農地で都道府県知事の指定を受けた農地、</t>
    <phoneticPr fontId="3"/>
  </si>
  <si>
    <t xml:space="preserve">             （昭和48年法律第102号） 第2条に規定する「特定市街化区域農地」の存する市)のみの値である。</t>
    <phoneticPr fontId="3"/>
  </si>
  <si>
    <t xml:space="preserve">             （昭和48年法律第102号） 第2条に規定する「特定市街化区域農地」の存する市)のみの値である。</t>
    <phoneticPr fontId="3"/>
  </si>
  <si>
    <t xml:space="preserve">   注：１   本表に掲載している値は、特定市(特定市街化区域農地の固定資産税の課税の適正化に伴う宅地化促進臨時措置法</t>
    <phoneticPr fontId="3"/>
  </si>
  <si>
    <t xml:space="preserve">   注：１   本表に掲載している値は、特定市(特定市街化区域農地の固定資産税の課税の適正化に伴う宅地化促進臨時措置法</t>
    <phoneticPr fontId="3"/>
  </si>
  <si>
    <t>(単位：ha)</t>
    <rPh sb="1" eb="3">
      <t>タンイ</t>
    </rPh>
    <phoneticPr fontId="3"/>
  </si>
  <si>
    <t>市街化区域
／行政面積</t>
    <phoneticPr fontId="3"/>
  </si>
  <si>
    <t xml:space="preserve">   注：計の値は名寄せされた数値であり名寄せされていない地目毎の合計値とは一致していない。</t>
    <phoneticPr fontId="3"/>
  </si>
  <si>
    <t>(上段：納税義務者数（人）、下段：構成比（％）)</t>
    <rPh sb="1" eb="3">
      <t>ジョウダン</t>
    </rPh>
    <rPh sb="4" eb="6">
      <t>ノウゼイ</t>
    </rPh>
    <rPh sb="6" eb="9">
      <t>ギムシャ</t>
    </rPh>
    <rPh sb="9" eb="10">
      <t>カズ</t>
    </rPh>
    <rPh sb="11" eb="12">
      <t>ヒト</t>
    </rPh>
    <rPh sb="14" eb="16">
      <t>カダン</t>
    </rPh>
    <rPh sb="17" eb="20">
      <t>コウセイヒ</t>
    </rPh>
    <phoneticPr fontId="3"/>
  </si>
  <si>
    <t>-</t>
  </si>
  <si>
    <t>民有宅地</t>
    <rPh sb="0" eb="2">
      <t>ミンユウ</t>
    </rPh>
    <rPh sb="2" eb="4">
      <t>タクチ</t>
    </rPh>
    <phoneticPr fontId="3"/>
  </si>
  <si>
    <t>市町村有
宅　　地</t>
    <phoneticPr fontId="3"/>
  </si>
  <si>
    <t>都道府県有
宅　　地</t>
    <rPh sb="0" eb="4">
      <t>トドウフケン</t>
    </rPh>
    <rPh sb="4" eb="5">
      <t>ユウ</t>
    </rPh>
    <rPh sb="6" eb="7">
      <t>タク</t>
    </rPh>
    <rPh sb="9" eb="10">
      <t>チ</t>
    </rPh>
    <phoneticPr fontId="3"/>
  </si>
  <si>
    <t>国有宅地</t>
    <rPh sb="0" eb="2">
      <t>コクユウ</t>
    </rPh>
    <rPh sb="2" eb="4">
      <t>タクチ</t>
    </rPh>
    <phoneticPr fontId="3"/>
  </si>
  <si>
    <t>全宅地</t>
    <rPh sb="0" eb="1">
      <t>ゼン</t>
    </rPh>
    <rPh sb="1" eb="3">
      <t>タクチ</t>
    </rPh>
    <phoneticPr fontId="3"/>
  </si>
  <si>
    <t>(単位：ha、下段構成比は全宅地計に対する割合)</t>
    <rPh sb="7" eb="9">
      <t>ゲダン</t>
    </rPh>
    <rPh sb="9" eb="12">
      <t>コウセイヒ</t>
    </rPh>
    <rPh sb="13" eb="14">
      <t>ゼン</t>
    </rPh>
    <rPh sb="14" eb="17">
      <t>タクチケイ</t>
    </rPh>
    <rPh sb="18" eb="19">
      <t>タイ</t>
    </rPh>
    <rPh sb="21" eb="23">
      <t>ワリアイ</t>
    </rPh>
    <phoneticPr fontId="3"/>
  </si>
  <si>
    <t>沖縄県</t>
    <phoneticPr fontId="3"/>
  </si>
  <si>
    <t>鹿児島県</t>
    <phoneticPr fontId="3"/>
  </si>
  <si>
    <t>宮崎県</t>
    <phoneticPr fontId="3"/>
  </si>
  <si>
    <t>大分県</t>
    <phoneticPr fontId="3"/>
  </si>
  <si>
    <t>熊本県</t>
    <phoneticPr fontId="3"/>
  </si>
  <si>
    <t>長崎県</t>
    <phoneticPr fontId="3"/>
  </si>
  <si>
    <t>佐賀県</t>
    <phoneticPr fontId="3"/>
  </si>
  <si>
    <t>福岡県</t>
    <phoneticPr fontId="3"/>
  </si>
  <si>
    <t>高知県</t>
    <phoneticPr fontId="3"/>
  </si>
  <si>
    <t>愛媛県</t>
    <phoneticPr fontId="3"/>
  </si>
  <si>
    <t>香川県</t>
    <phoneticPr fontId="3"/>
  </si>
  <si>
    <t>徳島県</t>
    <phoneticPr fontId="3"/>
  </si>
  <si>
    <t>山口県</t>
    <phoneticPr fontId="3"/>
  </si>
  <si>
    <t>広島県</t>
    <phoneticPr fontId="3"/>
  </si>
  <si>
    <t>岡山県</t>
    <phoneticPr fontId="3"/>
  </si>
  <si>
    <t>島根県</t>
    <phoneticPr fontId="3"/>
  </si>
  <si>
    <t>鳥取県</t>
    <phoneticPr fontId="3"/>
  </si>
  <si>
    <t>和歌山県</t>
    <phoneticPr fontId="3"/>
  </si>
  <si>
    <t>奈良県</t>
    <phoneticPr fontId="3"/>
  </si>
  <si>
    <t>兵庫県</t>
    <phoneticPr fontId="3"/>
  </si>
  <si>
    <t>大阪府</t>
    <phoneticPr fontId="3"/>
  </si>
  <si>
    <t>京都府</t>
    <phoneticPr fontId="3"/>
  </si>
  <si>
    <t>滋賀県</t>
    <phoneticPr fontId="3"/>
  </si>
  <si>
    <t>三重県</t>
    <phoneticPr fontId="3"/>
  </si>
  <si>
    <t>愛知県</t>
    <phoneticPr fontId="3"/>
  </si>
  <si>
    <t>静岡県</t>
    <phoneticPr fontId="3"/>
  </si>
  <si>
    <t>岐阜県</t>
    <phoneticPr fontId="3"/>
  </si>
  <si>
    <t>長野県</t>
    <phoneticPr fontId="3"/>
  </si>
  <si>
    <t>山梨県</t>
    <phoneticPr fontId="3"/>
  </si>
  <si>
    <t>福井県</t>
    <phoneticPr fontId="3"/>
  </si>
  <si>
    <t>石川県</t>
    <phoneticPr fontId="3"/>
  </si>
  <si>
    <t>富山県</t>
    <phoneticPr fontId="3"/>
  </si>
  <si>
    <t>新潟県</t>
    <phoneticPr fontId="3"/>
  </si>
  <si>
    <t>神奈川県</t>
    <phoneticPr fontId="3"/>
  </si>
  <si>
    <t>東京都</t>
    <phoneticPr fontId="3"/>
  </si>
  <si>
    <t>千葉県</t>
    <phoneticPr fontId="3"/>
  </si>
  <si>
    <t>埼玉県</t>
    <phoneticPr fontId="3"/>
  </si>
  <si>
    <t>群馬県</t>
    <phoneticPr fontId="3"/>
  </si>
  <si>
    <t>栃木県</t>
    <phoneticPr fontId="3"/>
  </si>
  <si>
    <t>茨城県</t>
    <phoneticPr fontId="3"/>
  </si>
  <si>
    <t>福島県</t>
    <phoneticPr fontId="3"/>
  </si>
  <si>
    <t>山形県</t>
    <phoneticPr fontId="3"/>
  </si>
  <si>
    <t>秋田県</t>
    <phoneticPr fontId="3"/>
  </si>
  <si>
    <t>宮城県</t>
    <phoneticPr fontId="3"/>
  </si>
  <si>
    <t>岩手県</t>
    <phoneticPr fontId="3"/>
  </si>
  <si>
    <t>青森県</t>
    <phoneticPr fontId="3"/>
  </si>
  <si>
    <t>北海道</t>
    <phoneticPr fontId="3"/>
  </si>
  <si>
    <t>市町村有
宅　　地</t>
    <phoneticPr fontId="3"/>
  </si>
  <si>
    <t>(上段：所有者数（人）、下段：構成比（％）)</t>
    <rPh sb="1" eb="3">
      <t>ジョウダン</t>
    </rPh>
    <rPh sb="4" eb="7">
      <t>ショユウシャ</t>
    </rPh>
    <rPh sb="7" eb="8">
      <t>カズ</t>
    </rPh>
    <rPh sb="9" eb="10">
      <t>ヒト</t>
    </rPh>
    <rPh sb="12" eb="14">
      <t>カダン</t>
    </rPh>
    <rPh sb="15" eb="18">
      <t>コウセイヒ</t>
    </rPh>
    <phoneticPr fontId="3"/>
  </si>
  <si>
    <t xml:space="preserve">        ただし、神奈川県、愛知県及び京都府の数値については平成17年3月31日現在の数値である。</t>
    <phoneticPr fontId="3"/>
  </si>
  <si>
    <t xml:space="preserve">        からの報告による。</t>
    <phoneticPr fontId="3"/>
  </si>
  <si>
    <t xml:space="preserve">   注：都道府県有地面積における市街地・市街地以外面積については、平成19年度都道府県</t>
    <phoneticPr fontId="3"/>
  </si>
  <si>
    <t xml:space="preserve">              農山村地域調査）』による。</t>
    <phoneticPr fontId="3"/>
  </si>
  <si>
    <t xml:space="preserve">         ２   国有林の面積は、農林水産省『2015年農林業センサス第1巻都道府県別統計書（第2部</t>
    <phoneticPr fontId="3"/>
  </si>
  <si>
    <t>構成比</t>
    <rPh sb="0" eb="3">
      <t>コウセイヒ</t>
    </rPh>
    <phoneticPr fontId="3"/>
  </si>
  <si>
    <t>面積</t>
    <rPh sb="0" eb="2">
      <t>メンセキ</t>
    </rPh>
    <phoneticPr fontId="3"/>
  </si>
  <si>
    <t>市町村有地面積</t>
    <rPh sb="0" eb="3">
      <t>シチョウソン</t>
    </rPh>
    <rPh sb="3" eb="4">
      <t>ユウ</t>
    </rPh>
    <rPh sb="4" eb="5">
      <t>チ</t>
    </rPh>
    <rPh sb="5" eb="7">
      <t>メンセキ</t>
    </rPh>
    <phoneticPr fontId="3"/>
  </si>
  <si>
    <t>都道府県有地面積</t>
    <rPh sb="0" eb="4">
      <t>トドウフケン</t>
    </rPh>
    <rPh sb="4" eb="5">
      <t>ユウ</t>
    </rPh>
    <rPh sb="5" eb="6">
      <t>チ</t>
    </rPh>
    <rPh sb="6" eb="8">
      <t>メンセキ</t>
    </rPh>
    <phoneticPr fontId="3"/>
  </si>
  <si>
    <t>国有地面積</t>
    <rPh sb="0" eb="3">
      <t>コクユウチ</t>
    </rPh>
    <rPh sb="3" eb="5">
      <t>メンセキ</t>
    </rPh>
    <phoneticPr fontId="3"/>
  </si>
  <si>
    <t>(単位：ha、構成比は全国に対する割合)</t>
    <rPh sb="7" eb="10">
      <t>コウセイヒ</t>
    </rPh>
    <rPh sb="11" eb="13">
      <t>ゼンコク</t>
    </rPh>
    <rPh sb="14" eb="15">
      <t>タイ</t>
    </rPh>
    <rPh sb="17" eb="19">
      <t>ワリアイ</t>
    </rPh>
    <phoneticPr fontId="3"/>
  </si>
  <si>
    <t>表２－(２)－①　国公有地面積　-圏域別-</t>
    <rPh sb="9" eb="13">
      <t>コクコウユウチ</t>
    </rPh>
    <rPh sb="13" eb="15">
      <t>メンセキ</t>
    </rPh>
    <rPh sb="17" eb="20">
      <t>ケンイキベツ</t>
    </rPh>
    <phoneticPr fontId="3"/>
  </si>
  <si>
    <t>市街地</t>
    <rPh sb="0" eb="1">
      <t>シ</t>
    </rPh>
    <rPh sb="1" eb="2">
      <t>マチ</t>
    </rPh>
    <rPh sb="2" eb="3">
      <t>チ</t>
    </rPh>
    <phoneticPr fontId="3"/>
  </si>
  <si>
    <t>表２－(２)－②　国公有地面積　-三大都市圏別-</t>
    <rPh sb="9" eb="13">
      <t>コクコウユウチ</t>
    </rPh>
    <rPh sb="13" eb="15">
      <t>メンセキ</t>
    </rPh>
    <rPh sb="17" eb="19">
      <t>サンダイ</t>
    </rPh>
    <rPh sb="19" eb="22">
      <t>トシケン</t>
    </rPh>
    <rPh sb="22" eb="23">
      <t>ベツ</t>
    </rPh>
    <phoneticPr fontId="3"/>
  </si>
  <si>
    <t>表２－(２)－③　国公有地面積　-ブロック別-</t>
    <rPh sb="9" eb="13">
      <t>コクコウユウチ</t>
    </rPh>
    <rPh sb="13" eb="15">
      <t>メンセキ</t>
    </rPh>
    <rPh sb="21" eb="22">
      <t>ベツ</t>
    </rPh>
    <phoneticPr fontId="3"/>
  </si>
  <si>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</si>
  <si>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</si>
  <si>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</si>
  <si>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</si>
  <si>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</si>
  <si>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</si>
  <si>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</si>
  <si>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</si>
  <si>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</si>
  <si>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</si>
  <si>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</si>
  <si>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</si>
  <si>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</si>
  <si>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</si>
  <si>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</si>
  <si>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</si>
  <si>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</si>
  <si>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</si>
  <si>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</si>
  <si>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</si>
  <si>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</si>
  <si>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</si>
  <si>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表２－(２)－④　国公有地面積　－都道府県別－</t>
    <rPh sb="17" eb="21">
      <t>トドウフケン</t>
    </rPh>
    <rPh sb="21" eb="22">
      <t>ベツ</t>
    </rPh>
    <phoneticPr fontId="3"/>
  </si>
  <si>
    <t>免税点未満</t>
    <rPh sb="0" eb="2">
      <t>メンゼイ</t>
    </rPh>
    <rPh sb="2" eb="3">
      <t>テン</t>
    </rPh>
    <rPh sb="3" eb="5">
      <t>ミマン</t>
    </rPh>
    <phoneticPr fontId="3"/>
  </si>
  <si>
    <t>免税点以上</t>
    <rPh sb="0" eb="2">
      <t>メンゼイ</t>
    </rPh>
    <rPh sb="2" eb="3">
      <t>テン</t>
    </rPh>
    <rPh sb="3" eb="5">
      <t>イジョウ</t>
    </rPh>
    <phoneticPr fontId="3"/>
  </si>
  <si>
    <t>一人当たり面積(㎡)</t>
    <rPh sb="0" eb="2">
      <t>イチニン</t>
    </rPh>
    <rPh sb="2" eb="3">
      <t>アタ</t>
    </rPh>
    <rPh sb="5" eb="7">
      <t>メンセキ</t>
    </rPh>
    <phoneticPr fontId="3"/>
  </si>
  <si>
    <t>(単位：人、ha、㎡、「総数」欄の下段は全国に対する割合、「総数」以外の欄の下段は総数に対する割合)</t>
    <rPh sb="12" eb="14">
      <t>ソウスウ</t>
    </rPh>
    <rPh sb="15" eb="16">
      <t>ラン</t>
    </rPh>
    <rPh sb="17" eb="19">
      <t>ゲダン</t>
    </rPh>
    <rPh sb="20" eb="22">
      <t>ゼンコク</t>
    </rPh>
    <rPh sb="23" eb="24">
      <t>タイ</t>
    </rPh>
    <rPh sb="26" eb="28">
      <t>ワリアイ</t>
    </rPh>
    <rPh sb="30" eb="32">
      <t>ソウスウ</t>
    </rPh>
    <rPh sb="33" eb="35">
      <t>イガイ</t>
    </rPh>
    <rPh sb="36" eb="37">
      <t>ラン</t>
    </rPh>
    <rPh sb="38" eb="40">
      <t>ゲダン</t>
    </rPh>
    <rPh sb="41" eb="43">
      <t>ソウスウ</t>
    </rPh>
    <rPh sb="44" eb="45">
      <t>タイ</t>
    </rPh>
    <rPh sb="47" eb="49">
      <t>ワリアイ</t>
    </rPh>
    <phoneticPr fontId="3"/>
  </si>
  <si>
    <t>表２－(３)－①　民有地所有者数・面積　-地域規模別-</t>
    <rPh sb="9" eb="12">
      <t>ミンユウチ</t>
    </rPh>
    <rPh sb="12" eb="15">
      <t>ショユウシャ</t>
    </rPh>
    <rPh sb="15" eb="16">
      <t>スウ</t>
    </rPh>
    <rPh sb="17" eb="19">
      <t>メンセキ</t>
    </rPh>
    <rPh sb="21" eb="23">
      <t>チイキ</t>
    </rPh>
    <rPh sb="23" eb="26">
      <t>キボベツ</t>
    </rPh>
    <phoneticPr fontId="3"/>
  </si>
  <si>
    <t>表２－(３)－②　民有地所有者数・面積　-圏域別-</t>
    <rPh sb="9" eb="12">
      <t>ミンユウチ</t>
    </rPh>
    <rPh sb="12" eb="15">
      <t>ショユウシャ</t>
    </rPh>
    <rPh sb="15" eb="16">
      <t>スウ</t>
    </rPh>
    <rPh sb="17" eb="19">
      <t>メンセキ</t>
    </rPh>
    <rPh sb="21" eb="24">
      <t>ケンイキベツ</t>
    </rPh>
    <phoneticPr fontId="3"/>
  </si>
  <si>
    <t>表２－(３)－③　民有地所有者数・面積　-三大都市圏別-</t>
    <rPh sb="9" eb="12">
      <t>ミンユウチ</t>
    </rPh>
    <rPh sb="12" eb="15">
      <t>ショユウシャ</t>
    </rPh>
    <rPh sb="15" eb="16">
      <t>カズ</t>
    </rPh>
    <rPh sb="17" eb="19">
      <t>メンセキ</t>
    </rPh>
    <rPh sb="21" eb="23">
      <t>サンダイ</t>
    </rPh>
    <rPh sb="23" eb="26">
      <t>トシケン</t>
    </rPh>
    <rPh sb="26" eb="27">
      <t>ベツ</t>
    </rPh>
    <phoneticPr fontId="3"/>
  </si>
  <si>
    <t>東　山</t>
    <rPh sb="0" eb="1">
      <t>トウ</t>
    </rPh>
    <rPh sb="2" eb="3">
      <t>サン</t>
    </rPh>
    <phoneticPr fontId="3"/>
  </si>
  <si>
    <t>表２－(３)－④　民有地所有者数・面積　-ブロック別-</t>
    <rPh sb="9" eb="12">
      <t>ミンユウチ</t>
    </rPh>
    <rPh sb="12" eb="15">
      <t>ショユウシャ</t>
    </rPh>
    <rPh sb="15" eb="16">
      <t>カズ</t>
    </rPh>
    <rPh sb="17" eb="19">
      <t>メンセキ</t>
    </rPh>
    <rPh sb="25" eb="26">
      <t>ベツ</t>
    </rPh>
    <phoneticPr fontId="3"/>
  </si>
  <si>
    <t>表２－(３)－⑤　民有地所有者数・面積　-都道府県別-</t>
    <rPh sb="21" eb="25">
      <t>トドウフケン</t>
    </rPh>
    <rPh sb="25" eb="26">
      <t>ベツ</t>
    </rPh>
    <phoneticPr fontId="3"/>
  </si>
  <si>
    <t>山林</t>
    <rPh sb="0" eb="2">
      <t>サンリン</t>
    </rPh>
    <phoneticPr fontId="3"/>
  </si>
  <si>
    <t>田畑</t>
    <rPh sb="0" eb="2">
      <t>タハタ</t>
    </rPh>
    <phoneticPr fontId="3"/>
  </si>
  <si>
    <t>宅地</t>
    <rPh sb="0" eb="2">
      <t>タクチ</t>
    </rPh>
    <phoneticPr fontId="3"/>
  </si>
  <si>
    <t>民有地面積</t>
    <rPh sb="0" eb="3">
      <t>ミンユウチ</t>
    </rPh>
    <rPh sb="3" eb="5">
      <t>メンセキ</t>
    </rPh>
    <phoneticPr fontId="3"/>
  </si>
  <si>
    <t>(単位：ha、下段構成比は民有地面積の合計に対する割合)</t>
    <rPh sb="1" eb="3">
      <t>タンイ</t>
    </rPh>
    <rPh sb="7" eb="9">
      <t>ゲダン</t>
    </rPh>
    <rPh sb="9" eb="12">
      <t>コウセイヒ</t>
    </rPh>
    <rPh sb="13" eb="16">
      <t>ミンユウチ</t>
    </rPh>
    <rPh sb="16" eb="18">
      <t>メンセキ</t>
    </rPh>
    <rPh sb="19" eb="21">
      <t>ゴウケイ</t>
    </rPh>
    <rPh sb="22" eb="23">
      <t>タイ</t>
    </rPh>
    <rPh sb="25" eb="27">
      <t>ワリアイ</t>
    </rPh>
    <phoneticPr fontId="3"/>
  </si>
  <si>
    <t>表２－(４)－①　民有地地目別面積　-地域規模別-</t>
    <rPh sb="9" eb="12">
      <t>ミンユウチ</t>
    </rPh>
    <rPh sb="12" eb="14">
      <t>チモク</t>
    </rPh>
    <rPh sb="14" eb="15">
      <t>ベツ</t>
    </rPh>
    <rPh sb="15" eb="17">
      <t>メンセキ</t>
    </rPh>
    <rPh sb="19" eb="21">
      <t>チイキ</t>
    </rPh>
    <rPh sb="21" eb="24">
      <t>キボベツ</t>
    </rPh>
    <phoneticPr fontId="3"/>
  </si>
  <si>
    <t>表２－(４)－②　民有地地目別面積　圏域別</t>
    <rPh sb="9" eb="12">
      <t>ミンユウチ</t>
    </rPh>
    <rPh sb="12" eb="14">
      <t>チモク</t>
    </rPh>
    <rPh sb="14" eb="15">
      <t>ベツ</t>
    </rPh>
    <rPh sb="18" eb="21">
      <t>ケンイキベツ</t>
    </rPh>
    <phoneticPr fontId="3"/>
  </si>
  <si>
    <t>表２－(４)－③　民有地地目別面積　-三大都市圏別-</t>
    <rPh sb="9" eb="12">
      <t>ミンユウチ</t>
    </rPh>
    <rPh sb="12" eb="14">
      <t>チモク</t>
    </rPh>
    <rPh sb="14" eb="15">
      <t>ベツ</t>
    </rPh>
    <rPh sb="15" eb="17">
      <t>メンセキ</t>
    </rPh>
    <rPh sb="19" eb="21">
      <t>サンダイ</t>
    </rPh>
    <rPh sb="21" eb="24">
      <t>トシケン</t>
    </rPh>
    <rPh sb="24" eb="25">
      <t>ベツ</t>
    </rPh>
    <phoneticPr fontId="3"/>
  </si>
  <si>
    <t>表２－(４)－④　民有地地目別面積　-ブロック別-</t>
    <rPh sb="9" eb="12">
      <t>ミンユウチ</t>
    </rPh>
    <rPh sb="12" eb="14">
      <t>チモク</t>
    </rPh>
    <rPh sb="14" eb="15">
      <t>ベツ</t>
    </rPh>
    <rPh sb="15" eb="17">
      <t>メンセキ</t>
    </rPh>
    <rPh sb="23" eb="24">
      <t>ベツ</t>
    </rPh>
    <phoneticPr fontId="3"/>
  </si>
  <si>
    <t>沖縄県</t>
    <phoneticPr fontId="3"/>
  </si>
  <si>
    <t>鹿児島県</t>
    <phoneticPr fontId="3"/>
  </si>
  <si>
    <t>宮崎県</t>
    <phoneticPr fontId="3"/>
  </si>
  <si>
    <t>大分県</t>
    <phoneticPr fontId="3"/>
  </si>
  <si>
    <t>熊本県</t>
    <phoneticPr fontId="3"/>
  </si>
  <si>
    <t>長崎県</t>
    <phoneticPr fontId="3"/>
  </si>
  <si>
    <t>佐賀県</t>
    <phoneticPr fontId="3"/>
  </si>
  <si>
    <t>福岡県</t>
    <phoneticPr fontId="3"/>
  </si>
  <si>
    <t>高知県</t>
    <phoneticPr fontId="3"/>
  </si>
  <si>
    <t>愛媛県</t>
    <phoneticPr fontId="3"/>
  </si>
  <si>
    <t>香川県</t>
    <phoneticPr fontId="3"/>
  </si>
  <si>
    <t>徳島県</t>
    <phoneticPr fontId="3"/>
  </si>
  <si>
    <t>山口県</t>
    <phoneticPr fontId="3"/>
  </si>
  <si>
    <t>広島県</t>
    <phoneticPr fontId="3"/>
  </si>
  <si>
    <t>岡山県</t>
    <phoneticPr fontId="3"/>
  </si>
  <si>
    <t>島根県</t>
    <phoneticPr fontId="3"/>
  </si>
  <si>
    <t>鳥取県</t>
    <phoneticPr fontId="3"/>
  </si>
  <si>
    <t>和歌山県</t>
    <phoneticPr fontId="3"/>
  </si>
  <si>
    <t>奈良県</t>
    <phoneticPr fontId="3"/>
  </si>
  <si>
    <t>兵庫県</t>
    <phoneticPr fontId="3"/>
  </si>
  <si>
    <t>大阪府</t>
    <phoneticPr fontId="3"/>
  </si>
  <si>
    <t>京都府</t>
    <phoneticPr fontId="3"/>
  </si>
  <si>
    <t>滋賀県</t>
    <phoneticPr fontId="3"/>
  </si>
  <si>
    <t>三重県</t>
    <phoneticPr fontId="3"/>
  </si>
  <si>
    <t>愛知県</t>
    <phoneticPr fontId="3"/>
  </si>
  <si>
    <t>静岡県</t>
    <phoneticPr fontId="3"/>
  </si>
  <si>
    <t>岐阜県</t>
    <phoneticPr fontId="3"/>
  </si>
  <si>
    <t>長野県</t>
    <phoneticPr fontId="3"/>
  </si>
  <si>
    <t>山梨県</t>
    <phoneticPr fontId="3"/>
  </si>
  <si>
    <t>福井県</t>
    <phoneticPr fontId="3"/>
  </si>
  <si>
    <t>石川県</t>
    <phoneticPr fontId="3"/>
  </si>
  <si>
    <t>富山県</t>
    <phoneticPr fontId="3"/>
  </si>
  <si>
    <t>新潟県</t>
    <phoneticPr fontId="3"/>
  </si>
  <si>
    <t>神奈川県</t>
    <phoneticPr fontId="3"/>
  </si>
  <si>
    <t>東京都</t>
    <phoneticPr fontId="3"/>
  </si>
  <si>
    <t>千葉県</t>
    <phoneticPr fontId="3"/>
  </si>
  <si>
    <t>埼玉県</t>
    <phoneticPr fontId="3"/>
  </si>
  <si>
    <t>群馬県</t>
    <phoneticPr fontId="3"/>
  </si>
  <si>
    <t>栃木県</t>
    <phoneticPr fontId="3"/>
  </si>
  <si>
    <t>茨城県</t>
    <phoneticPr fontId="3"/>
  </si>
  <si>
    <t>福島県</t>
    <phoneticPr fontId="3"/>
  </si>
  <si>
    <t>山形県</t>
    <phoneticPr fontId="3"/>
  </si>
  <si>
    <t>秋田県</t>
    <phoneticPr fontId="3"/>
  </si>
  <si>
    <t>宮城県</t>
    <phoneticPr fontId="3"/>
  </si>
  <si>
    <t>岩手県</t>
    <phoneticPr fontId="3"/>
  </si>
  <si>
    <t>青森県</t>
    <phoneticPr fontId="3"/>
  </si>
  <si>
    <t>北海道</t>
    <phoneticPr fontId="3"/>
  </si>
  <si>
    <t>表２－(４)－⑤　民有地地目別面積　-都道府県別-</t>
    <rPh sb="19" eb="23">
      <t>トドウフケン</t>
    </rPh>
    <rPh sb="23" eb="24">
      <t>ベツ</t>
    </rPh>
    <phoneticPr fontId="3"/>
  </si>
  <si>
    <t xml:space="preserve">        ３　地方圏は三大都市圏を除く地域である。</t>
    <phoneticPr fontId="3"/>
  </si>
  <si>
    <t xml:space="preserve">        ２　三大都市圏は埼玉、千葉、東京、神奈川、愛知、三重、岐阜、京都、大阪、兵庫、奈良の1都2府8県である。</t>
    <phoneticPr fontId="3"/>
  </si>
  <si>
    <t xml:space="preserve">   注：１　森林・原野＝森林＋原野</t>
    <phoneticPr fontId="3"/>
  </si>
  <si>
    <t>資料： 国土交通省調べ</t>
    <phoneticPr fontId="3"/>
  </si>
  <si>
    <t>道路</t>
    <rPh sb="0" eb="2">
      <t>ドウロ</t>
    </rPh>
    <phoneticPr fontId="3"/>
  </si>
  <si>
    <t>土地利用</t>
    <rPh sb="0" eb="2">
      <t>トチ</t>
    </rPh>
    <rPh sb="2" eb="4">
      <t>リヨウ</t>
    </rPh>
    <phoneticPr fontId="3"/>
  </si>
  <si>
    <t>水面･河川･水路</t>
    <rPh sb="0" eb="2">
      <t>スイメン</t>
    </rPh>
    <rPh sb="3" eb="5">
      <t>カセン</t>
    </rPh>
    <rPh sb="6" eb="8">
      <t>スイロ</t>
    </rPh>
    <phoneticPr fontId="3"/>
  </si>
  <si>
    <t>森林・原野</t>
    <rPh sb="0" eb="2">
      <t>シンリン</t>
    </rPh>
    <rPh sb="3" eb="5">
      <t>ゲンヤ</t>
    </rPh>
    <phoneticPr fontId="3"/>
  </si>
  <si>
    <t>農用地</t>
    <rPh sb="0" eb="3">
      <t>ノウヨウチ</t>
    </rPh>
    <phoneticPr fontId="3"/>
  </si>
  <si>
    <t>計</t>
    <phoneticPr fontId="3"/>
  </si>
  <si>
    <t>都市的</t>
    <rPh sb="0" eb="2">
      <t>トシ</t>
    </rPh>
    <rPh sb="2" eb="3">
      <t>テキ</t>
    </rPh>
    <phoneticPr fontId="3"/>
  </si>
  <si>
    <t>自然的</t>
    <rPh sb="0" eb="3">
      <t>シゼンテキ</t>
    </rPh>
    <phoneticPr fontId="3"/>
  </si>
  <si>
    <t>面　　積</t>
    <rPh sb="0" eb="1">
      <t>メン</t>
    </rPh>
    <rPh sb="3" eb="4">
      <t>セキ</t>
    </rPh>
    <phoneticPr fontId="3"/>
  </si>
  <si>
    <t>(単位：万ha、下段構成比は面積計に対する割合)</t>
    <rPh sb="1" eb="3">
      <t>タンイ</t>
    </rPh>
    <rPh sb="4" eb="5">
      <t>ヨロズ</t>
    </rPh>
    <rPh sb="8" eb="10">
      <t>ゲダン</t>
    </rPh>
    <rPh sb="10" eb="13">
      <t>コウセイヒ</t>
    </rPh>
    <rPh sb="14" eb="17">
      <t>メンセキケイ</t>
    </rPh>
    <rPh sb="18" eb="19">
      <t>タイ</t>
    </rPh>
    <rPh sb="21" eb="23">
      <t>ワリアイ</t>
    </rPh>
    <phoneticPr fontId="3"/>
  </si>
  <si>
    <t xml:space="preserve">   　　国有地、都道府県有地及び市区町村有地には、道路、海岸及び河川等の面積は含まない。</t>
    <phoneticPr fontId="3"/>
  </si>
  <si>
    <t xml:space="preserve">   　　行政面積の全国の値は地域区分の集計値と一致していない。</t>
    <phoneticPr fontId="3"/>
  </si>
  <si>
    <t xml:space="preserve">   注：その他＝行政面積－（国有地面積＋都道府県有地面積＋市町村有地面積＋民有地面積）</t>
    <phoneticPr fontId="3"/>
  </si>
  <si>
    <t xml:space="preserve">        ３   国有林の面積は、農林水産省『2015年農林業センサス第1巻都道府県別統計書（第2部農山村地域調査）』による。</t>
    <phoneticPr fontId="3"/>
  </si>
  <si>
    <t>国有林</t>
    <phoneticPr fontId="3"/>
  </si>
  <si>
    <t>民有地
計</t>
    <rPh sb="0" eb="3">
      <t>ミンユウチ</t>
    </rPh>
    <rPh sb="4" eb="5">
      <t>ケイ</t>
    </rPh>
    <phoneticPr fontId="3"/>
  </si>
  <si>
    <t>市町村
有　地</t>
    <rPh sb="0" eb="1">
      <t>シ</t>
    </rPh>
    <rPh sb="1" eb="2">
      <t>チョウ</t>
    </rPh>
    <rPh sb="2" eb="3">
      <t>ムラ</t>
    </rPh>
    <rPh sb="4" eb="5">
      <t>ユウ</t>
    </rPh>
    <rPh sb="6" eb="7">
      <t>チ</t>
    </rPh>
    <phoneticPr fontId="3"/>
  </si>
  <si>
    <t>都道府県
有　地</t>
    <rPh sb="0" eb="4">
      <t>トドウフケン</t>
    </rPh>
    <rPh sb="5" eb="6">
      <t>ユウ</t>
    </rPh>
    <rPh sb="7" eb="8">
      <t>チ</t>
    </rPh>
    <phoneticPr fontId="3"/>
  </si>
  <si>
    <t>国有地</t>
    <rPh sb="0" eb="3">
      <t>コクユウチ</t>
    </rPh>
    <phoneticPr fontId="3"/>
  </si>
  <si>
    <t>行政面積</t>
    <rPh sb="0" eb="2">
      <t>ギョウセイ</t>
    </rPh>
    <rPh sb="2" eb="4">
      <t>メンセキ</t>
    </rPh>
    <phoneticPr fontId="3"/>
  </si>
  <si>
    <t>(単位：ha、下段構成比は行政面積に対する割合)</t>
    <rPh sb="1" eb="3">
      <t>タンイ</t>
    </rPh>
    <rPh sb="7" eb="9">
      <t>ゲダン</t>
    </rPh>
    <rPh sb="9" eb="11">
      <t>コウセイ</t>
    </rPh>
    <rPh sb="11" eb="12">
      <t>ヒ</t>
    </rPh>
    <rPh sb="13" eb="15">
      <t>ギョウセイ</t>
    </rPh>
    <rPh sb="15" eb="17">
      <t>メンセキ</t>
    </rPh>
    <rPh sb="18" eb="19">
      <t>タイ</t>
    </rPh>
    <rPh sb="21" eb="23">
      <t>ワリアイ</t>
    </rPh>
    <phoneticPr fontId="3"/>
  </si>
  <si>
    <t>表２－(１)－①土地所有主体別面積　-圏域別-</t>
    <rPh sb="8" eb="10">
      <t>トチ</t>
    </rPh>
    <rPh sb="10" eb="12">
      <t>ショユウ</t>
    </rPh>
    <rPh sb="12" eb="14">
      <t>シュタイ</t>
    </rPh>
    <rPh sb="14" eb="15">
      <t>ベツ</t>
    </rPh>
    <rPh sb="15" eb="17">
      <t>メンセキ</t>
    </rPh>
    <rPh sb="19" eb="21">
      <t>ケンイキ</t>
    </rPh>
    <rPh sb="21" eb="22">
      <t>ベツ</t>
    </rPh>
    <phoneticPr fontId="3"/>
  </si>
  <si>
    <t>沖縄</t>
    <rPh sb="0" eb="2">
      <t>オキナワ</t>
    </rPh>
    <phoneticPr fontId="3"/>
  </si>
  <si>
    <t>九州</t>
    <rPh sb="0" eb="2">
      <t>キュウシュウ</t>
    </rPh>
    <phoneticPr fontId="3"/>
  </si>
  <si>
    <t>四国</t>
    <rPh sb="0" eb="2">
      <t>シコク</t>
    </rPh>
    <phoneticPr fontId="3"/>
  </si>
  <si>
    <t>中国</t>
    <rPh sb="0" eb="2">
      <t>チュウゴク</t>
    </rPh>
    <phoneticPr fontId="3"/>
  </si>
  <si>
    <t>近畿</t>
    <rPh sb="0" eb="2">
      <t>キンキ</t>
    </rPh>
    <phoneticPr fontId="3"/>
  </si>
  <si>
    <t>東海</t>
    <rPh sb="0" eb="2">
      <t>トウカイ</t>
    </rPh>
    <phoneticPr fontId="3"/>
  </si>
  <si>
    <t>東山</t>
    <rPh sb="0" eb="1">
      <t>トウ</t>
    </rPh>
    <rPh sb="1" eb="2">
      <t>サン</t>
    </rPh>
    <phoneticPr fontId="3"/>
  </si>
  <si>
    <t>北陸</t>
    <rPh sb="0" eb="2">
      <t>ホクリク</t>
    </rPh>
    <phoneticPr fontId="3"/>
  </si>
  <si>
    <t>東北</t>
    <rPh sb="0" eb="2">
      <t>トウホク</t>
    </rPh>
    <phoneticPr fontId="3"/>
  </si>
  <si>
    <t>国有林</t>
    <rPh sb="0" eb="2">
      <t>コクユウ</t>
    </rPh>
    <rPh sb="2" eb="3">
      <t>リン</t>
    </rPh>
    <phoneticPr fontId="3"/>
  </si>
  <si>
    <t>表２－(１)－②土地所有主体別面積　-ブロック別-</t>
    <rPh sb="8" eb="10">
      <t>トチ</t>
    </rPh>
    <rPh sb="10" eb="12">
      <t>ショユウ</t>
    </rPh>
    <rPh sb="12" eb="14">
      <t>シュタイ</t>
    </rPh>
    <rPh sb="14" eb="15">
      <t>ベツ</t>
    </rPh>
    <rPh sb="15" eb="17">
      <t>メンセキ</t>
    </rPh>
    <rPh sb="23" eb="24">
      <t>ベツ</t>
    </rPh>
    <phoneticPr fontId="3"/>
  </si>
  <si>
    <t>免税点未満</t>
    <phoneticPr fontId="3"/>
  </si>
  <si>
    <t>表２－(１)－③土地所有主体別面積　-都道府県別-</t>
    <rPh sb="8" eb="10">
      <t>トチ</t>
    </rPh>
    <rPh sb="10" eb="12">
      <t>ショユウ</t>
    </rPh>
    <rPh sb="12" eb="14">
      <t>シュタイ</t>
    </rPh>
    <rPh sb="14" eb="15">
      <t>ベツ</t>
    </rPh>
    <rPh sb="15" eb="17">
      <t>メンセキ</t>
    </rPh>
    <rPh sb="19" eb="23">
      <t>トドウフケン</t>
    </rPh>
    <rPh sb="23" eb="24">
      <t>ベツ</t>
    </rPh>
    <phoneticPr fontId="3"/>
  </si>
  <si>
    <t xml:space="preserve">   注：宅地面積＝国有宅地面積＋都道府県有宅地面積＋市町村有宅地面積＋民有宅地面積</t>
    <phoneticPr fontId="3"/>
  </si>
  <si>
    <t xml:space="preserve">              地以外面積は平成19年度都道府県からの報告による。</t>
    <phoneticPr fontId="3"/>
  </si>
  <si>
    <t>-</t>
    <phoneticPr fontId="3"/>
  </si>
  <si>
    <t>-</t>
    <phoneticPr fontId="3"/>
  </si>
  <si>
    <t>免税点
未満</t>
    <rPh sb="0" eb="2">
      <t>メンゼイ</t>
    </rPh>
    <rPh sb="2" eb="3">
      <t>テン</t>
    </rPh>
    <rPh sb="4" eb="6">
      <t>ミマン</t>
    </rPh>
    <phoneticPr fontId="3"/>
  </si>
  <si>
    <t>資料：１　行政面積は、国土地理院『平成28年全国都道府県市区町村別面積調』、総務省『全国市町村要覧平成29年版』による。</t>
    <phoneticPr fontId="3"/>
  </si>
  <si>
    <t xml:space="preserve">        ２   国有林以外の国有地面積は、財務省『平成28年度国有財産増減及び現在額総計算書』による。</t>
    <phoneticPr fontId="3"/>
  </si>
  <si>
    <t xml:space="preserve">        ４   都道府県有地面積は、総務省『平成27年度都道府県公共施設状況調査』による。</t>
    <phoneticPr fontId="3"/>
  </si>
  <si>
    <t xml:space="preserve">        ５   市町村有地面積は、総務省『平成27年度市町村公共施設状況調査』による。</t>
    <phoneticPr fontId="3"/>
  </si>
  <si>
    <t xml:space="preserve">        ６   民有地面積は、総務省『平成28年度固定資産の価格等の概要調書』による。</t>
    <phoneticPr fontId="3"/>
  </si>
  <si>
    <t>時点：1   国土地理院『平成28年全国都道府県市区町村別面積調』は、平成28年10月1日現在の数値である。</t>
    <phoneticPr fontId="3"/>
  </si>
  <si>
    <t xml:space="preserve">  　　　　　総務省『全国市町村要覧平成29年版』は、平成29年10月1日現在の数値である。</t>
    <phoneticPr fontId="3"/>
  </si>
  <si>
    <t xml:space="preserve">        ２   国有林以外の国有地面積は、平成29年3月31日現在の数値である。</t>
    <phoneticPr fontId="3"/>
  </si>
  <si>
    <t xml:space="preserve">        ３   国有林の面積は、平成28年2月1日現在の数値である。</t>
    <phoneticPr fontId="3"/>
  </si>
  <si>
    <t xml:space="preserve">        ４   都道府県有地面積は、平成28年3月31日現在の数値である。</t>
    <phoneticPr fontId="3"/>
  </si>
  <si>
    <t xml:space="preserve">        ５   市町村有地面積は、平成28年3月31日現在の数値である。</t>
    <phoneticPr fontId="3"/>
  </si>
  <si>
    <t xml:space="preserve">        ６   民有地面積は、平成28年1月1日現在の数値である。</t>
    <phoneticPr fontId="3"/>
  </si>
  <si>
    <t xml:space="preserve">         ３   都道府県有地面積は総務省『平成27年度都道府県公共施設状況調査』、市街地・市街</t>
    <phoneticPr fontId="3"/>
  </si>
  <si>
    <t xml:space="preserve">         ４ 　市町村有地面積は、総務省『平成27年度市町村公共施設状況調査』による。</t>
    <phoneticPr fontId="3"/>
  </si>
  <si>
    <t>時点： １   国有林以外の国有地面積は、平成29年3月31日現在の数値である。</t>
    <rPh sb="0" eb="2">
      <t>ジテン</t>
    </rPh>
    <phoneticPr fontId="3"/>
  </si>
  <si>
    <t xml:space="preserve">         ２ 　国有林の面積は、平成28年2月1日現在の数値である。</t>
    <phoneticPr fontId="3"/>
  </si>
  <si>
    <t xml:space="preserve">         ３   都道府県有地面積は、平成28年3月31日現在の数値である。</t>
    <phoneticPr fontId="3"/>
  </si>
  <si>
    <t xml:space="preserve">         ４   市町村有地面積は、平成28年3月31日現在の数値である。</t>
    <phoneticPr fontId="3"/>
  </si>
  <si>
    <t>資料：総務省『平成28年度固定資産の価格等の概要調書』による。</t>
    <phoneticPr fontId="3"/>
  </si>
  <si>
    <t>時点：平成28年1月1日現在の数値である。</t>
    <phoneticPr fontId="3"/>
  </si>
  <si>
    <t>時点： 平成27年10月1日現在の数値である。</t>
    <phoneticPr fontId="3"/>
  </si>
  <si>
    <t>資料：１   国有宅地面積は、財務省『平成28年度国有財産増減及び現在額総計算書』による。</t>
    <phoneticPr fontId="3"/>
  </si>
  <si>
    <t xml:space="preserve">        ２   都道府県有宅地面積は、総務省『平成27年度都道府県公共施設状況調査』による。</t>
    <phoneticPr fontId="3"/>
  </si>
  <si>
    <t xml:space="preserve">        ３   市町村有宅地面積は、総務省『平成27年度市町村公共施設状況調査』による。</t>
    <phoneticPr fontId="3"/>
  </si>
  <si>
    <t xml:space="preserve">        ４   民有宅地面積は、総務省『平成28年度固定資産の価格等の概要調書』による。</t>
    <phoneticPr fontId="3"/>
  </si>
  <si>
    <t>時点：１   国有宅地面積は、平成29年3月31日現在の数値である。</t>
    <phoneticPr fontId="3"/>
  </si>
  <si>
    <t xml:space="preserve">        ２   都道府県有宅地面積は、平成28年3月31日現在の数値である。</t>
    <phoneticPr fontId="3"/>
  </si>
  <si>
    <t xml:space="preserve">        ３   市町村有宅地面積は、平成28年3月31日現在の数値である。</t>
    <phoneticPr fontId="3"/>
  </si>
  <si>
    <t xml:space="preserve">        ４   民有宅地面積は、平成28年1月1日現在の数値である。</t>
    <phoneticPr fontId="3"/>
  </si>
  <si>
    <t>資料：１   行政面積は、国土地理院『平成28年全国都道府県市区町村別面積調』、総務省『全国市町村要覧平成29年版』による。</t>
    <phoneticPr fontId="3"/>
  </si>
  <si>
    <t xml:space="preserve">        ２   市街化区域は、国土交通省『平成28年度都市計画現況調査』による。</t>
    <phoneticPr fontId="3"/>
  </si>
  <si>
    <t xml:space="preserve">        ３   市街化区域農地は、総務省『平成28年度固定資産の価格等の概要調書』による。</t>
    <phoneticPr fontId="3"/>
  </si>
  <si>
    <t xml:space="preserve">        ４   生産緑地地区は、国土交通省『平成28年度都市計画現況調査』による。</t>
    <phoneticPr fontId="3"/>
  </si>
  <si>
    <t xml:space="preserve">        ５   農地転用は、農林水産省『平成27年農地の権利移動・借賃等調査』による。</t>
    <phoneticPr fontId="3"/>
  </si>
  <si>
    <t>時点：１   国土地理院『平成28年全国都道府県市区町村別面積調』は、平成28年10月1日現在の数値である。</t>
    <phoneticPr fontId="3"/>
  </si>
  <si>
    <t xml:space="preserve">  　　　  　総務省『全国市町村要覧平成29年版』は、平成29年10月1日現在の数値である。</t>
    <phoneticPr fontId="3"/>
  </si>
  <si>
    <t xml:space="preserve">        ２   市街化区域面積は、平成28年3月31日現在の数値である。</t>
    <phoneticPr fontId="3"/>
  </si>
  <si>
    <t xml:space="preserve">        ３   市街化区域農地面積は、平成28年1月1日現在の数値である。</t>
    <phoneticPr fontId="3"/>
  </si>
  <si>
    <t xml:space="preserve">        ４   生産緑地地区面積は、平成28年3月31日現在の数値である。</t>
    <phoneticPr fontId="3"/>
  </si>
  <si>
    <t xml:space="preserve">        ５   農地転用面積は、平成27年1月1日から平成27年12月31日までの数値である。</t>
    <phoneticPr fontId="3"/>
  </si>
  <si>
    <t xml:space="preserve">        ２   市街化区域農地とは、地方税法附則第19条の2第1項に規定する農地であり、総務省『平成28年度固定資産の価格等の</t>
    <phoneticPr fontId="3"/>
  </si>
  <si>
    <t xml:space="preserve">             概要調書』（平成28年1月1日現在）より引用した。市街化区域農地には、農業委員会に転用の届出のあったもの、生産</t>
    <phoneticPr fontId="3"/>
  </si>
  <si>
    <t>-</t>
    <phoneticPr fontId="3"/>
  </si>
  <si>
    <t>-</t>
    <phoneticPr fontId="3"/>
  </si>
  <si>
    <t>-</t>
    <phoneticPr fontId="3"/>
  </si>
  <si>
    <t>東京都以外</t>
    <rPh sb="0" eb="3">
      <t>トウキョウト</t>
    </rPh>
    <rPh sb="3" eb="5">
      <t>イガイ</t>
    </rPh>
    <phoneticPr fontId="3"/>
  </si>
  <si>
    <t>地方圏</t>
    <rPh sb="0" eb="2">
      <t>チホウ</t>
    </rPh>
    <rPh sb="2" eb="3">
      <t>ケン</t>
    </rPh>
    <phoneticPr fontId="3"/>
  </si>
  <si>
    <t>北海道以外</t>
    <rPh sb="0" eb="3">
      <t>ホッカイドウ</t>
    </rPh>
    <rPh sb="3" eb="5">
      <t>イガイ</t>
    </rPh>
    <phoneticPr fontId="3"/>
  </si>
  <si>
    <t>東京都以外</t>
    <rPh sb="0" eb="2">
      <t>トウキョウ</t>
    </rPh>
    <rPh sb="2" eb="3">
      <t>ト</t>
    </rPh>
    <rPh sb="3" eb="5">
      <t>イガイ</t>
    </rPh>
    <phoneticPr fontId="3"/>
  </si>
  <si>
    <t>特別区以外</t>
    <rPh sb="0" eb="3">
      <t>トクベツク</t>
    </rPh>
    <rPh sb="3" eb="5">
      <t>イガイ</t>
    </rPh>
    <phoneticPr fontId="3"/>
  </si>
  <si>
    <t>東京都以外</t>
    <rPh sb="0" eb="2">
      <t>トウキョウ</t>
    </rPh>
    <rPh sb="2" eb="3">
      <t>ト</t>
    </rPh>
    <rPh sb="3" eb="5">
      <t>イガイ</t>
    </rPh>
    <phoneticPr fontId="3"/>
  </si>
  <si>
    <t>表２－(５)－①　民有地地目別個人法人別所有者数（免税点以上）　-地域規模別-</t>
    <rPh sb="9" eb="12">
      <t>ミンユウチ</t>
    </rPh>
    <rPh sb="12" eb="14">
      <t>チモク</t>
    </rPh>
    <rPh sb="14" eb="15">
      <t>ベツ</t>
    </rPh>
    <rPh sb="15" eb="17">
      <t>コジン</t>
    </rPh>
    <rPh sb="17" eb="19">
      <t>ホウジン</t>
    </rPh>
    <rPh sb="19" eb="20">
      <t>ベツ</t>
    </rPh>
    <rPh sb="20" eb="23">
      <t>ショユウシャ</t>
    </rPh>
    <rPh sb="23" eb="24">
      <t>カズ</t>
    </rPh>
    <rPh sb="25" eb="28">
      <t>メンゼイテン</t>
    </rPh>
    <rPh sb="28" eb="30">
      <t>イジョウ</t>
    </rPh>
    <rPh sb="33" eb="35">
      <t>チイキ</t>
    </rPh>
    <rPh sb="35" eb="38">
      <t>キボベツ</t>
    </rPh>
    <phoneticPr fontId="3"/>
  </si>
  <si>
    <t>表２－(５)－②　民有地地目別個人法人別所有者数（免税点以上）　-圏域別-</t>
    <rPh sb="9" eb="12">
      <t>ミンユウチ</t>
    </rPh>
    <rPh sb="12" eb="15">
      <t>チモクベツ</t>
    </rPh>
    <rPh sb="15" eb="17">
      <t>コジン</t>
    </rPh>
    <rPh sb="17" eb="19">
      <t>ホウジン</t>
    </rPh>
    <rPh sb="19" eb="20">
      <t>ベツ</t>
    </rPh>
    <rPh sb="20" eb="23">
      <t>ショユウシャ</t>
    </rPh>
    <rPh sb="23" eb="24">
      <t>カズ</t>
    </rPh>
    <rPh sb="25" eb="28">
      <t>メンゼイテン</t>
    </rPh>
    <rPh sb="28" eb="30">
      <t>イジョウ</t>
    </rPh>
    <rPh sb="33" eb="36">
      <t>ケンイキベツ</t>
    </rPh>
    <phoneticPr fontId="3"/>
  </si>
  <si>
    <t>表２－(５)－③　民有地地目別個人法人別所有者数（免税点以上）　-三大都市圏別-</t>
    <rPh sb="9" eb="12">
      <t>ミンユウチ</t>
    </rPh>
    <rPh sb="12" eb="15">
      <t>チモクベツ</t>
    </rPh>
    <rPh sb="15" eb="17">
      <t>コジン</t>
    </rPh>
    <rPh sb="17" eb="19">
      <t>ホウジン</t>
    </rPh>
    <rPh sb="19" eb="20">
      <t>ベツ</t>
    </rPh>
    <rPh sb="20" eb="23">
      <t>ショユウシャ</t>
    </rPh>
    <rPh sb="23" eb="24">
      <t>カズ</t>
    </rPh>
    <rPh sb="25" eb="28">
      <t>メンゼイテン</t>
    </rPh>
    <rPh sb="28" eb="30">
      <t>イジョウ</t>
    </rPh>
    <rPh sb="33" eb="35">
      <t>サンダイ</t>
    </rPh>
    <rPh sb="35" eb="38">
      <t>トシケン</t>
    </rPh>
    <rPh sb="38" eb="39">
      <t>ベツ</t>
    </rPh>
    <phoneticPr fontId="3"/>
  </si>
  <si>
    <t>表２－(５)－④　民有地地目別個人法人別所有者数（免税点以上）　-ブロック別-</t>
    <rPh sb="9" eb="12">
      <t>ミンユウチ</t>
    </rPh>
    <rPh sb="12" eb="15">
      <t>チモクベツ</t>
    </rPh>
    <rPh sb="15" eb="17">
      <t>コジン</t>
    </rPh>
    <rPh sb="17" eb="19">
      <t>ホウジン</t>
    </rPh>
    <rPh sb="19" eb="20">
      <t>ベツ</t>
    </rPh>
    <rPh sb="20" eb="23">
      <t>ショユウシャ</t>
    </rPh>
    <rPh sb="23" eb="24">
      <t>カズ</t>
    </rPh>
    <rPh sb="25" eb="28">
      <t>メンゼイテン</t>
    </rPh>
    <rPh sb="28" eb="30">
      <t>イジョウ</t>
    </rPh>
    <rPh sb="37" eb="38">
      <t>ベツ</t>
    </rPh>
    <phoneticPr fontId="3"/>
  </si>
  <si>
    <t>表２－(５)－⑤　民有地地目別個人法人別所有者数（免税点以上）　－都道府県別－</t>
    <rPh sb="33" eb="37">
      <t>トドウフケン</t>
    </rPh>
    <rPh sb="37" eb="38">
      <t>ベツ</t>
    </rPh>
    <phoneticPr fontId="3"/>
  </si>
  <si>
    <t>表２－(６)－①　民有地地目別個人法人別面積（免税点以上）　-地域規模別-</t>
    <rPh sb="9" eb="12">
      <t>ミンユウチ</t>
    </rPh>
    <rPh sb="12" eb="14">
      <t>チモク</t>
    </rPh>
    <rPh sb="14" eb="15">
      <t>ベツ</t>
    </rPh>
    <rPh sb="15" eb="17">
      <t>コジン</t>
    </rPh>
    <rPh sb="17" eb="19">
      <t>ホウジン</t>
    </rPh>
    <rPh sb="19" eb="20">
      <t>ベツ</t>
    </rPh>
    <rPh sb="20" eb="22">
      <t>メンセキ</t>
    </rPh>
    <rPh sb="23" eb="26">
      <t>メンゼイテン</t>
    </rPh>
    <rPh sb="26" eb="28">
      <t>イジョウ</t>
    </rPh>
    <rPh sb="31" eb="33">
      <t>チイキ</t>
    </rPh>
    <rPh sb="33" eb="36">
      <t>キボベツ</t>
    </rPh>
    <phoneticPr fontId="3"/>
  </si>
  <si>
    <t>表２－(６)－②　民有地地目別個人法人別面積（免税点以上）　-圏域別-</t>
    <rPh sb="9" eb="12">
      <t>ミンユウチ</t>
    </rPh>
    <rPh sb="12" eb="15">
      <t>チモクベツ</t>
    </rPh>
    <rPh sb="15" eb="17">
      <t>コジン</t>
    </rPh>
    <rPh sb="17" eb="19">
      <t>ホウジン</t>
    </rPh>
    <rPh sb="19" eb="20">
      <t>ベツ</t>
    </rPh>
    <rPh sb="20" eb="22">
      <t>メンセキ</t>
    </rPh>
    <rPh sb="23" eb="26">
      <t>メンゼイテン</t>
    </rPh>
    <rPh sb="26" eb="28">
      <t>イジョウ</t>
    </rPh>
    <rPh sb="31" eb="34">
      <t>ケンイキベツ</t>
    </rPh>
    <phoneticPr fontId="3"/>
  </si>
  <si>
    <t>表２－(６)－③　民有地地目別個人法人別面積（免税点以上）　-三大都市圏別-</t>
    <rPh sb="9" eb="12">
      <t>ミンユウチ</t>
    </rPh>
    <rPh sb="12" eb="15">
      <t>チモクベツ</t>
    </rPh>
    <rPh sb="15" eb="17">
      <t>コジン</t>
    </rPh>
    <rPh sb="17" eb="19">
      <t>ホウジン</t>
    </rPh>
    <rPh sb="19" eb="20">
      <t>ベツ</t>
    </rPh>
    <rPh sb="20" eb="22">
      <t>メンセキ</t>
    </rPh>
    <rPh sb="23" eb="26">
      <t>メンゼイテン</t>
    </rPh>
    <rPh sb="26" eb="28">
      <t>イジョウ</t>
    </rPh>
    <rPh sb="31" eb="33">
      <t>サンダイ</t>
    </rPh>
    <rPh sb="33" eb="36">
      <t>トシケン</t>
    </rPh>
    <rPh sb="36" eb="37">
      <t>ベツ</t>
    </rPh>
    <phoneticPr fontId="3"/>
  </si>
  <si>
    <t>表２－(６)－④　民有地地目別個人法人別面積（免税点以上）　-ブロック別-</t>
    <rPh sb="9" eb="12">
      <t>ミンユウチ</t>
    </rPh>
    <rPh sb="12" eb="15">
      <t>チモクベツ</t>
    </rPh>
    <rPh sb="15" eb="17">
      <t>コジン</t>
    </rPh>
    <rPh sb="17" eb="19">
      <t>ホウジン</t>
    </rPh>
    <rPh sb="19" eb="20">
      <t>ベツ</t>
    </rPh>
    <rPh sb="20" eb="22">
      <t>メンセキ</t>
    </rPh>
    <rPh sb="23" eb="26">
      <t>メンゼイテン</t>
    </rPh>
    <rPh sb="26" eb="28">
      <t>イジョウ</t>
    </rPh>
    <rPh sb="35" eb="36">
      <t>ベツ</t>
    </rPh>
    <phoneticPr fontId="3"/>
  </si>
  <si>
    <t>表２－(６)－⑤　民有地地目別個人法人別面積（免税点以上）　－都道府県別－</t>
    <rPh sb="31" eb="35">
      <t>トドウフケン</t>
    </rPh>
    <rPh sb="35" eb="36">
      <t>ベツ</t>
    </rPh>
    <phoneticPr fontId="3"/>
  </si>
  <si>
    <t>表２－(７)－①土地利用現況面積　-圏域別-</t>
    <rPh sb="8" eb="10">
      <t>トチ</t>
    </rPh>
    <rPh sb="10" eb="12">
      <t>リヨウ</t>
    </rPh>
    <rPh sb="12" eb="14">
      <t>ゲンキョウ</t>
    </rPh>
    <rPh sb="14" eb="16">
      <t>メンセキ</t>
    </rPh>
    <rPh sb="18" eb="21">
      <t>ケンイキベツ</t>
    </rPh>
    <phoneticPr fontId="3"/>
  </si>
  <si>
    <t>表２－(８)－①　土地所有主体別宅地面積　-圏域別-</t>
    <rPh sb="9" eb="11">
      <t>トチ</t>
    </rPh>
    <rPh sb="11" eb="13">
      <t>ショユウ</t>
    </rPh>
    <rPh sb="13" eb="15">
      <t>シュタイ</t>
    </rPh>
    <rPh sb="15" eb="16">
      <t>ベツ</t>
    </rPh>
    <rPh sb="16" eb="18">
      <t>タクチ</t>
    </rPh>
    <rPh sb="18" eb="20">
      <t>メンセキ</t>
    </rPh>
    <rPh sb="22" eb="25">
      <t>ケンイキベツ</t>
    </rPh>
    <phoneticPr fontId="3"/>
  </si>
  <si>
    <t>表２－(８)－②　土地所有主体別宅地面積　-ブロック別-</t>
    <rPh sb="9" eb="11">
      <t>トチ</t>
    </rPh>
    <rPh sb="11" eb="13">
      <t>ショユウ</t>
    </rPh>
    <rPh sb="13" eb="15">
      <t>シュタイ</t>
    </rPh>
    <rPh sb="15" eb="16">
      <t>ベツ</t>
    </rPh>
    <rPh sb="16" eb="18">
      <t>タクチ</t>
    </rPh>
    <rPh sb="18" eb="20">
      <t>メンセキ</t>
    </rPh>
    <rPh sb="26" eb="27">
      <t>ベツ</t>
    </rPh>
    <phoneticPr fontId="3"/>
  </si>
  <si>
    <t>表２－(８)－③　土地所有主体別宅地面積　－都道府県別－</t>
    <rPh sb="22" eb="26">
      <t>トドウフケン</t>
    </rPh>
    <rPh sb="26" eb="27">
      <t>ベツ</t>
    </rPh>
    <phoneticPr fontId="3"/>
  </si>
  <si>
    <t>表２－(９)－①　市街化区域内の農地利用状況(特定市）　-地域規模別-</t>
    <rPh sb="9" eb="12">
      <t>シガイカ</t>
    </rPh>
    <rPh sb="12" eb="15">
      <t>クイキナイ</t>
    </rPh>
    <rPh sb="16" eb="18">
      <t>ノウチ</t>
    </rPh>
    <rPh sb="18" eb="20">
      <t>リヨウ</t>
    </rPh>
    <rPh sb="20" eb="22">
      <t>ジョウキョウ</t>
    </rPh>
    <rPh sb="23" eb="25">
      <t>トクテイ</t>
    </rPh>
    <rPh sb="25" eb="26">
      <t>シ</t>
    </rPh>
    <rPh sb="29" eb="31">
      <t>チイキ</t>
    </rPh>
    <rPh sb="31" eb="34">
      <t>キボベツ</t>
    </rPh>
    <phoneticPr fontId="3"/>
  </si>
  <si>
    <t>表２－(９)－②　市街化区域内の農地利用状況(特定市）　-圏域別-</t>
    <rPh sb="9" eb="12">
      <t>シガイカ</t>
    </rPh>
    <rPh sb="12" eb="15">
      <t>クイキナイ</t>
    </rPh>
    <rPh sb="16" eb="18">
      <t>ノウチ</t>
    </rPh>
    <rPh sb="18" eb="20">
      <t>リヨウ</t>
    </rPh>
    <rPh sb="20" eb="22">
      <t>ジョウキョウ</t>
    </rPh>
    <rPh sb="23" eb="26">
      <t>トクテイシ</t>
    </rPh>
    <rPh sb="29" eb="32">
      <t>ケンイキベツ</t>
    </rPh>
    <phoneticPr fontId="3"/>
  </si>
  <si>
    <t>表２－(９)－③　市街化区域内の農地利用状況(特定市）　-ブロック別-</t>
    <rPh sb="9" eb="12">
      <t>シガイカ</t>
    </rPh>
    <rPh sb="12" eb="15">
      <t>クイキナイ</t>
    </rPh>
    <rPh sb="16" eb="18">
      <t>ノウチ</t>
    </rPh>
    <rPh sb="18" eb="20">
      <t>リヨウ</t>
    </rPh>
    <rPh sb="20" eb="22">
      <t>ジョウキョウ</t>
    </rPh>
    <rPh sb="23" eb="26">
      <t>トクテイシ</t>
    </rPh>
    <rPh sb="33" eb="34">
      <t>ベツ</t>
    </rPh>
    <phoneticPr fontId="3"/>
  </si>
  <si>
    <t>表２－(９)－④　市街化区域内の農地利用状況(特定市）　－都道府県別－</t>
    <rPh sb="29" eb="33">
      <t>トドウフケン</t>
    </rPh>
    <rPh sb="33" eb="34">
      <t>ベツ</t>
    </rPh>
    <phoneticPr fontId="3"/>
  </si>
  <si>
    <t>資料： １   国有林以外の国有地面積は、財務省『平成28年度国有財産増減及び現在額総計算書』による。</t>
    <phoneticPr fontId="3"/>
  </si>
  <si>
    <t>その他</t>
    <rPh sb="2" eb="3">
      <t>タ</t>
    </rPh>
    <phoneticPr fontId="3"/>
  </si>
  <si>
    <t>市街化区域
以外の市</t>
    <rPh sb="6" eb="8">
      <t>イガイ</t>
    </rPh>
    <rPh sb="9" eb="10">
      <t>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</si>
</sst>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Red]\-#,##0.0"/>
  </numFmts>
  <fonts count="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0.5"/>
      <name val="ＭＳ 明朝"/>
      <family val="1"/>
      <charset val="128"/>
    </font>
    <font>
      <sz val="10.4"/>
      <name val="ＭＳ 明朝"/>
      <family val="1"/>
      <charset val="128"/>
    </font>
    <font>
      <sz val="10.5"/>
      <name val="ＭＳ 明朝"/>
      <family val="1"/>
      <charset val="128"/>
    </font>
    <font>
      <sz val="9"/>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4">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9" fontId="5" fillId="0" borderId="0" applyFont="0" applyFill="0" applyBorder="0" applyAlignment="0" applyProtection="0"/>
    <xf numFmtId="9" fontId="6" fillId="0" borderId="0" applyFont="0" applyFill="0" applyBorder="0" applyAlignment="0" applyProtection="0"/>
    <xf numFmtId="0" fontId="7" fillId="0" borderId="0"/>
  </cellStyleXfs>
  <cellXfs count="236">
    <xf numFmtId="0" fontId="0" fillId="0" borderId="0" xfId="0">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0" xfId="0" applyFont="1">
      <alignment vertical="center"/>
    </xf>
    <xf numFmtId="0" fontId="4" fillId="0" borderId="11" xfId="0" applyFont="1" applyBorder="1">
      <alignment vertical="center"/>
    </xf>
    <xf numFmtId="0" fontId="4" fillId="0" borderId="0" xfId="0" applyFont="1" applyAlignment="1">
      <alignment horizontal="right"/>
    </xf>
    <xf numFmtId="0" fontId="4" fillId="0" borderId="2"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5" xfId="0" applyFont="1" applyBorder="1" applyAlignment="1">
      <alignment horizontal="distributed" vertical="center"/>
    </xf>
    <xf numFmtId="0" fontId="4" fillId="0" borderId="7" xfId="0" applyFont="1" applyBorder="1">
      <alignment vertical="center"/>
    </xf>
    <xf numFmtId="0" fontId="4" fillId="0" borderId="10" xfId="0" applyFont="1" applyBorder="1" applyAlignment="1">
      <alignment horizontal="distributed" vertical="center"/>
    </xf>
    <xf numFmtId="0" fontId="4" fillId="0" borderId="2" xfId="0" applyFont="1" applyBorder="1" applyAlignment="1">
      <alignment horizontal="distributed" vertical="center"/>
    </xf>
    <xf numFmtId="0" fontId="4" fillId="0" borderId="6" xfId="0" applyFont="1" applyBorder="1" applyAlignment="1">
      <alignment horizontal="center" vertical="center"/>
    </xf>
    <xf numFmtId="0" fontId="4" fillId="0" borderId="11" xfId="0" applyFont="1" applyBorder="1" applyAlignment="1">
      <alignment horizontal="distributed" vertical="center"/>
    </xf>
    <xf numFmtId="0" fontId="4" fillId="0" borderId="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Border="1">
      <alignment vertical="center"/>
    </xf>
    <xf numFmtId="0" fontId="4" fillId="0" borderId="12" xfId="0" applyFont="1" applyBorder="1">
      <alignment vertical="center"/>
    </xf>
    <xf numFmtId="0" fontId="4" fillId="0" borderId="3" xfId="0" applyFont="1" applyBorder="1" applyAlignment="1">
      <alignment horizontal="distributed" vertical="center"/>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0" fontId="4" fillId="0" borderId="5" xfId="0" applyFont="1" applyBorder="1">
      <alignment vertical="center"/>
    </xf>
    <xf numFmtId="0" fontId="4" fillId="0" borderId="7" xfId="0" applyFont="1" applyBorder="1" applyAlignment="1">
      <alignment horizontal="distributed" vertical="center"/>
    </xf>
    <xf numFmtId="0" fontId="4" fillId="0" borderId="4" xfId="0" applyFont="1" applyBorder="1" applyAlignment="1">
      <alignment horizontal="distributed" vertical="center"/>
    </xf>
    <xf numFmtId="0" fontId="4" fillId="0" borderId="13" xfId="0" applyFont="1" applyBorder="1">
      <alignment vertical="center"/>
    </xf>
    <xf numFmtId="0" fontId="4" fillId="0" borderId="4" xfId="0" applyFont="1" applyBorder="1">
      <alignment vertical="center"/>
    </xf>
    <xf numFmtId="38" fontId="4" fillId="0" borderId="0" xfId="4" applyFont="1">
      <alignmen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lignment vertical="center"/>
    </xf>
    <xf numFmtId="0" fontId="4" fillId="0" borderId="6" xfId="0" applyFont="1" applyBorder="1" applyAlignment="1">
      <alignment horizontal="center"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vertical="center"/>
    </xf>
    <xf numFmtId="38" fontId="4" fillId="0" borderId="1" xfId="4" applyFont="1" applyBorder="1" applyAlignment="1">
      <alignment horizontal="center" vertical="center"/>
    </xf>
    <xf numFmtId="0" fontId="4" fillId="0" borderId="12" xfId="0" applyFont="1" applyBorder="1" applyAlignment="1">
      <alignment horizontal="center" vertical="center"/>
    </xf>
    <xf numFmtId="38" fontId="4" fillId="0" borderId="9" xfId="4" applyFont="1" applyBorder="1">
      <alignment vertical="center"/>
    </xf>
    <xf numFmtId="4" fontId="4" fillId="0" borderId="9" xfId="0" applyNumberFormat="1" applyFont="1" applyBorder="1">
      <alignment vertical="center"/>
    </xf>
    <xf numFmtId="0" fontId="4" fillId="0" borderId="1" xfId="0" applyFont="1" applyBorder="1" applyAlignment="1">
      <alignment horizontal="distributed"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lignment vertical="center"/>
    </xf>
    <xf numFmtId="0" fontId="4" fillId="0" borderId="8" xfId="0" applyFont="1" applyBorder="1">
      <alignment vertical="center"/>
    </xf>
    <xf numFmtId="0" fontId="4" fillId="0" borderId="0" xfId="0" applyFont="1" applyBorder="1" applyAlignment="1">
      <alignment horizontal="center" vertical="center"/>
    </xf>
    <xf numFmtId="0" fontId="4"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horizontal="distributed"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xf>
    <xf numFmtId="0" fontId="4" fillId="0" borderId="1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Border="1" applyAlignment="1">
      <alignment horizontal="center"/>
    </xf>
    <xf numFmtId="0" fontId="4" fillId="0" borderId="0" xfId="0" applyFont="1" applyFill="1">
      <alignment vertical="center"/>
    </xf>
    <xf numFmtId="38" fontId="4" fillId="0" borderId="0" xfId="4" applyFont="1" applyFill="1">
      <alignment vertical="center"/>
    </xf>
    <xf numFmtId="0" fontId="4" fillId="0" borderId="2" xfId="0" applyFont="1" applyFill="1" applyBorder="1">
      <alignment vertical="center"/>
    </xf>
    <xf numFmtId="0" fontId="4" fillId="0" borderId="11" xfId="0" applyFont="1" applyFill="1" applyBorder="1">
      <alignment vertical="center"/>
    </xf>
    <xf numFmtId="0" fontId="4" fillId="0" borderId="9"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7" xfId="0" applyFont="1" applyFill="1" applyBorder="1" applyAlignment="1">
      <alignment horizontal="distributed" vertical="center"/>
    </xf>
    <xf numFmtId="0" fontId="4" fillId="0" borderId="5" xfId="0" applyFont="1" applyFill="1" applyBorder="1" applyAlignment="1">
      <alignment horizontal="center" vertical="center"/>
    </xf>
    <xf numFmtId="0" fontId="4" fillId="0" borderId="0" xfId="0" applyFont="1" applyFill="1" applyAlignment="1">
      <alignment horizontal="right"/>
    </xf>
    <xf numFmtId="0" fontId="4" fillId="0" borderId="14" xfId="0" applyFont="1" applyFill="1" applyBorder="1">
      <alignment vertical="center"/>
    </xf>
    <xf numFmtId="0" fontId="4" fillId="0" borderId="8"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15" xfId="0" applyFont="1" applyFill="1" applyBorder="1">
      <alignment vertical="center"/>
    </xf>
    <xf numFmtId="0" fontId="4" fillId="0" borderId="12" xfId="0" applyFont="1" applyFill="1" applyBorder="1">
      <alignment vertical="center"/>
    </xf>
    <xf numFmtId="0" fontId="4" fillId="0" borderId="3" xfId="0" applyFont="1" applyFill="1" applyBorder="1">
      <alignment vertical="center"/>
    </xf>
    <xf numFmtId="0" fontId="4" fillId="0" borderId="0" xfId="0" applyFont="1" applyFill="1" applyAlignment="1">
      <alignment horizontal="right" vertical="center"/>
    </xf>
    <xf numFmtId="0" fontId="4" fillId="0" borderId="4" xfId="0" applyFont="1" applyFill="1" applyBorder="1">
      <alignment vertical="center"/>
    </xf>
    <xf numFmtId="0" fontId="4" fillId="0" borderId="14" xfId="0" applyFont="1" applyBorder="1" applyAlignment="1">
      <alignment horizontal="distributed" vertical="center"/>
    </xf>
    <xf numFmtId="38" fontId="4" fillId="0" borderId="0" xfId="0" applyNumberFormat="1" applyFont="1">
      <alignment vertical="center"/>
    </xf>
    <xf numFmtId="40" fontId="4" fillId="0" borderId="0" xfId="4" applyNumberFormat="1" applyFont="1">
      <alignment vertical="center"/>
    </xf>
    <xf numFmtId="4" fontId="4" fillId="0" borderId="0" xfId="0" applyNumberFormat="1" applyFont="1">
      <alignment vertical="center"/>
    </xf>
    <xf numFmtId="38" fontId="4" fillId="0" borderId="2" xfId="4" applyFont="1" applyBorder="1">
      <alignment vertical="center"/>
    </xf>
    <xf numFmtId="38" fontId="4" fillId="0" borderId="14" xfId="4" applyFont="1" applyBorder="1">
      <alignment vertical="center"/>
    </xf>
    <xf numFmtId="38" fontId="4" fillId="0" borderId="15" xfId="4" applyFont="1" applyBorder="1">
      <alignment vertical="center"/>
    </xf>
    <xf numFmtId="38" fontId="4" fillId="0" borderId="6" xfId="4" applyFont="1" applyBorder="1" applyAlignment="1">
      <alignment horizontal="center" vertical="center"/>
    </xf>
    <xf numFmtId="38" fontId="4" fillId="0" borderId="14" xfId="4" applyFont="1" applyBorder="1" applyAlignment="1">
      <alignment horizontal="center" vertical="center"/>
    </xf>
    <xf numFmtId="38" fontId="4" fillId="0" borderId="0" xfId="4" applyFont="1" applyAlignment="1">
      <alignment horizontal="center" vertical="center"/>
    </xf>
    <xf numFmtId="0" fontId="4" fillId="0" borderId="1" xfId="0" applyFont="1" applyBorder="1" applyAlignment="1">
      <alignment horizontal="center" vertical="center" shrinkToFit="1"/>
    </xf>
    <xf numFmtId="0" fontId="4" fillId="0" borderId="14" xfId="0" applyFont="1" applyBorder="1">
      <alignment vertical="center"/>
    </xf>
    <xf numFmtId="38" fontId="4" fillId="0" borderId="9" xfId="0" applyNumberFormat="1" applyFont="1" applyBorder="1">
      <alignment vertical="center"/>
    </xf>
    <xf numFmtId="0" fontId="8" fillId="0" borderId="2" xfId="0" applyFont="1" applyBorder="1" applyAlignment="1">
      <alignment horizontal="center" vertical="center"/>
    </xf>
    <xf numFmtId="9" fontId="4" fillId="0" borderId="0" xfId="1" applyFont="1" applyFill="1" applyBorder="1" applyAlignment="1">
      <alignment horizontal="right" vertical="center"/>
    </xf>
    <xf numFmtId="176" fontId="4" fillId="0" borderId="0" xfId="1" applyNumberFormat="1" applyFont="1" applyFill="1" applyBorder="1">
      <alignment vertical="center"/>
    </xf>
    <xf numFmtId="176" fontId="4" fillId="0" borderId="0" xfId="1" applyNumberFormat="1" applyFont="1" applyBorder="1">
      <alignment vertical="center"/>
    </xf>
    <xf numFmtId="0" fontId="4" fillId="0" borderId="1"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Fill="1" applyBorder="1">
      <alignment vertical="center"/>
    </xf>
    <xf numFmtId="0" fontId="4" fillId="0" borderId="6" xfId="0" applyFont="1" applyFill="1" applyBorder="1" applyAlignment="1">
      <alignment horizontal="centerContinuous" vertical="center"/>
    </xf>
    <xf numFmtId="0" fontId="4" fillId="0" borderId="9" xfId="0" applyFont="1" applyFill="1" applyBorder="1" applyAlignment="1">
      <alignment horizontal="centerContinuous" vertical="center"/>
    </xf>
    <xf numFmtId="0" fontId="4" fillId="0" borderId="11" xfId="0" applyFont="1" applyFill="1" applyBorder="1" applyAlignment="1">
      <alignment horizontal="centerContinuous"/>
    </xf>
    <xf numFmtId="40" fontId="8" fillId="0" borderId="1" xfId="4" applyNumberFormat="1" applyFont="1" applyFill="1" applyBorder="1">
      <alignment vertical="center"/>
    </xf>
    <xf numFmtId="38" fontId="8" fillId="0" borderId="1" xfId="4" applyFont="1" applyFill="1" applyBorder="1" applyAlignment="1">
      <alignment horizontal="right" vertical="center"/>
    </xf>
    <xf numFmtId="38" fontId="8" fillId="0" borderId="1" xfId="4" applyFont="1" applyFill="1" applyBorder="1">
      <alignment vertical="center"/>
    </xf>
    <xf numFmtId="176" fontId="8" fillId="0" borderId="1" xfId="1" applyNumberFormat="1" applyFont="1" applyFill="1" applyBorder="1">
      <alignment vertical="center"/>
    </xf>
    <xf numFmtId="176" fontId="8" fillId="0" borderId="1" xfId="1" applyNumberFormat="1" applyFont="1" applyFill="1" applyBorder="1" applyAlignment="1">
      <alignment horizontal="right" vertical="center"/>
    </xf>
    <xf numFmtId="40" fontId="8" fillId="0" borderId="12" xfId="4" applyNumberFormat="1" applyFont="1" applyFill="1" applyBorder="1">
      <alignment vertical="center"/>
    </xf>
    <xf numFmtId="40" fontId="8" fillId="0" borderId="1" xfId="4" applyNumberFormat="1" applyFont="1" applyFill="1" applyBorder="1" applyAlignment="1">
      <alignment horizontal="right" vertical="center"/>
    </xf>
    <xf numFmtId="40" fontId="8" fillId="0" borderId="11" xfId="4" applyNumberFormat="1" applyFont="1" applyFill="1" applyBorder="1">
      <alignment vertical="center"/>
    </xf>
    <xf numFmtId="40" fontId="8" fillId="0" borderId="14" xfId="4" applyNumberFormat="1" applyFont="1" applyFill="1" applyBorder="1">
      <alignment vertical="center"/>
    </xf>
    <xf numFmtId="9" fontId="8" fillId="0" borderId="1" xfId="1" applyFont="1" applyFill="1" applyBorder="1" applyAlignment="1">
      <alignment horizontal="right" vertical="center"/>
    </xf>
    <xf numFmtId="38" fontId="8" fillId="0" borderId="10" xfId="4" applyFont="1" applyFill="1" applyBorder="1">
      <alignment vertical="center"/>
    </xf>
    <xf numFmtId="38" fontId="8" fillId="0" borderId="2" xfId="4" applyFont="1" applyFill="1" applyBorder="1" applyAlignment="1">
      <alignment horizontal="right" vertical="center"/>
    </xf>
    <xf numFmtId="176" fontId="8" fillId="0" borderId="2" xfId="1" applyNumberFormat="1" applyFont="1" applyFill="1" applyBorder="1">
      <alignment vertical="center"/>
    </xf>
    <xf numFmtId="38" fontId="8" fillId="0" borderId="2" xfId="4" applyFont="1" applyFill="1" applyBorder="1">
      <alignment vertical="center"/>
    </xf>
    <xf numFmtId="40" fontId="8" fillId="0" borderId="10" xfId="4" applyNumberFormat="1" applyFont="1" applyFill="1" applyBorder="1">
      <alignment vertical="center"/>
    </xf>
    <xf numFmtId="38" fontId="8" fillId="0" borderId="10" xfId="4" applyNumberFormat="1" applyFont="1" applyFill="1" applyBorder="1">
      <alignment vertical="center"/>
    </xf>
    <xf numFmtId="176" fontId="8" fillId="0" borderId="2" xfId="1" applyNumberFormat="1" applyFont="1" applyFill="1" applyBorder="1" applyAlignment="1">
      <alignment horizontal="right" vertical="center"/>
    </xf>
    <xf numFmtId="38" fontId="8" fillId="0" borderId="7" xfId="4" applyFont="1" applyFill="1" applyBorder="1">
      <alignment vertical="center"/>
    </xf>
    <xf numFmtId="40" fontId="8" fillId="0" borderId="7" xfId="4" applyNumberFormat="1" applyFont="1" applyFill="1" applyBorder="1">
      <alignment vertical="center"/>
    </xf>
    <xf numFmtId="40" fontId="8" fillId="0" borderId="7" xfId="4" applyNumberFormat="1" applyFont="1" applyBorder="1">
      <alignment vertical="center"/>
    </xf>
    <xf numFmtId="176" fontId="8" fillId="0" borderId="2" xfId="1" applyNumberFormat="1" applyFont="1" applyBorder="1" applyAlignment="1">
      <alignment horizontal="right" vertical="center"/>
    </xf>
    <xf numFmtId="40" fontId="8" fillId="0" borderId="10" xfId="4" applyNumberFormat="1" applyFont="1" applyFill="1" applyBorder="1" applyAlignment="1">
      <alignment horizontal="right" vertical="center"/>
    </xf>
    <xf numFmtId="176" fontId="8" fillId="0" borderId="1" xfId="1" applyNumberFormat="1" applyFont="1" applyBorder="1" applyAlignment="1">
      <alignment horizontal="right" vertical="center"/>
    </xf>
    <xf numFmtId="176" fontId="8" fillId="0" borderId="1" xfId="1" applyNumberFormat="1" applyFont="1" applyBorder="1">
      <alignment vertical="center"/>
    </xf>
    <xf numFmtId="40" fontId="8" fillId="0" borderId="1" xfId="4" applyNumberFormat="1" applyFont="1" applyBorder="1" applyAlignment="1">
      <alignment horizontal="right" vertical="center"/>
    </xf>
    <xf numFmtId="40" fontId="8" fillId="0" borderId="1" xfId="4" applyNumberFormat="1" applyFont="1" applyBorder="1">
      <alignment vertical="center"/>
    </xf>
    <xf numFmtId="40" fontId="8" fillId="0" borderId="1" xfId="4" applyNumberFormat="1" applyFont="1" applyBorder="1" applyAlignment="1">
      <alignment vertical="center"/>
    </xf>
    <xf numFmtId="40" fontId="8" fillId="0" borderId="10" xfId="4" applyNumberFormat="1" applyFont="1" applyBorder="1">
      <alignment vertical="center"/>
    </xf>
    <xf numFmtId="38" fontId="8" fillId="0" borderId="2" xfId="4" applyFont="1" applyBorder="1" applyAlignment="1">
      <alignment horizontal="right" vertical="center"/>
    </xf>
    <xf numFmtId="38" fontId="8" fillId="0" borderId="2" xfId="0" applyNumberFormat="1" applyFont="1" applyBorder="1" applyAlignment="1">
      <alignment horizontal="right" vertical="center"/>
    </xf>
    <xf numFmtId="0" fontId="4" fillId="0" borderId="6" xfId="0" applyFont="1" applyBorder="1">
      <alignment vertical="center"/>
    </xf>
    <xf numFmtId="0" fontId="4" fillId="0" borderId="9" xfId="0" applyFont="1" applyBorder="1">
      <alignment vertical="center"/>
    </xf>
    <xf numFmtId="0" fontId="4" fillId="0" borderId="6" xfId="0" applyFont="1" applyBorder="1" applyAlignment="1">
      <alignment horizontal="distributed" vertical="center"/>
    </xf>
    <xf numFmtId="0" fontId="4" fillId="0" borderId="6" xfId="0" applyFont="1" applyBorder="1">
      <alignment vertical="center"/>
    </xf>
    <xf numFmtId="0" fontId="4" fillId="0" borderId="9" xfId="0" applyFont="1" applyBorder="1">
      <alignment vertical="center"/>
    </xf>
    <xf numFmtId="0" fontId="4" fillId="0" borderId="0" xfId="0" applyFont="1" applyFill="1" applyBorder="1" applyAlignment="1">
      <alignment horizontal="distributed" vertical="center"/>
    </xf>
    <xf numFmtId="40" fontId="8" fillId="0" borderId="0" xfId="4" applyNumberFormat="1" applyFont="1" applyFill="1" applyBorder="1">
      <alignment vertical="center"/>
    </xf>
    <xf numFmtId="176" fontId="8" fillId="0" borderId="0" xfId="1" applyNumberFormat="1" applyFont="1" applyFill="1" applyBorder="1">
      <alignment vertical="center"/>
    </xf>
    <xf numFmtId="38" fontId="8" fillId="0" borderId="0" xfId="4" applyFont="1" applyFill="1" applyBorder="1">
      <alignment vertical="center"/>
    </xf>
    <xf numFmtId="38" fontId="8" fillId="0" borderId="0" xfId="4" applyFont="1" applyFill="1" applyBorder="1" applyAlignment="1">
      <alignment horizontal="right" vertical="center"/>
    </xf>
    <xf numFmtId="176" fontId="8" fillId="0" borderId="0" xfId="1" applyNumberFormat="1" applyFont="1" applyFill="1" applyBorder="1" applyAlignment="1">
      <alignment horizontal="right" vertical="center"/>
    </xf>
    <xf numFmtId="177" fontId="8" fillId="0" borderId="7" xfId="4" applyNumberFormat="1" applyFont="1" applyFill="1" applyBorder="1">
      <alignment vertical="center"/>
    </xf>
    <xf numFmtId="177" fontId="8" fillId="0" borderId="2" xfId="4" applyNumberFormat="1" applyFont="1" applyFill="1" applyBorder="1" applyAlignment="1">
      <alignment horizontal="right" vertical="center"/>
    </xf>
    <xf numFmtId="177" fontId="8" fillId="0" borderId="2" xfId="1" applyNumberFormat="1" applyFont="1" applyFill="1" applyBorder="1" applyAlignment="1">
      <alignment horizontal="right" vertical="center"/>
    </xf>
    <xf numFmtId="0" fontId="4" fillId="0" borderId="1" xfId="0" applyFont="1" applyBorder="1">
      <alignment vertical="center"/>
    </xf>
    <xf numFmtId="40" fontId="8" fillId="0" borderId="15" xfId="4" applyNumberFormat="1" applyFont="1" applyBorder="1">
      <alignment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9" xfId="0" applyFont="1" applyBorder="1" applyAlignment="1">
      <alignment horizontal="centerContinuous" vertical="center"/>
    </xf>
    <xf numFmtId="0" fontId="4" fillId="0" borderId="14" xfId="0" applyFont="1" applyBorder="1" applyAlignment="1">
      <alignment horizontal="centerContinuous" vertical="center"/>
    </xf>
    <xf numFmtId="0" fontId="4" fillId="0" borderId="6" xfId="0" applyFont="1" applyBorder="1" applyAlignment="1">
      <alignment horizontal="centerContinuous"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5"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lignment vertical="center"/>
    </xf>
    <xf numFmtId="0" fontId="4" fillId="0" borderId="15" xfId="0" applyFont="1" applyBorder="1" applyAlignment="1">
      <alignment horizontal="center" vertical="center"/>
    </xf>
    <xf numFmtId="0" fontId="4" fillId="0" borderId="10" xfId="0" applyFont="1" applyBorder="1" applyAlignment="1">
      <alignment horizontal="center" vertical="top" wrapText="1"/>
    </xf>
    <xf numFmtId="0" fontId="0" fillId="0" borderId="2" xfId="0" applyBorder="1" applyAlignment="1">
      <alignment horizontal="center" vertical="top"/>
    </xf>
    <xf numFmtId="0" fontId="4" fillId="0" borderId="10" xfId="0" applyFont="1" applyBorder="1" applyAlignment="1">
      <alignment horizontal="center" vertical="top"/>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6" xfId="0" applyFont="1" applyBorder="1">
      <alignment vertical="center"/>
    </xf>
    <xf numFmtId="0" fontId="4" fillId="0" borderId="9" xfId="0" applyFont="1" applyBorder="1">
      <alignment vertical="center"/>
    </xf>
    <xf numFmtId="0" fontId="4" fillId="0" borderId="11" xfId="0" applyFont="1" applyBorder="1" applyAlignment="1">
      <alignment horizontal="distributed" vertical="center"/>
    </xf>
    <xf numFmtId="0" fontId="0" fillId="0" borderId="11" xfId="0" applyBorder="1" applyAlignment="1">
      <alignment vertical="center"/>
    </xf>
    <xf numFmtId="0" fontId="0" fillId="0" borderId="9" xfId="0" applyBorder="1">
      <alignment vertical="center"/>
    </xf>
    <xf numFmtId="0" fontId="4" fillId="0" borderId="6" xfId="0" applyFont="1" applyBorder="1" applyAlignment="1">
      <alignment vertical="center"/>
    </xf>
    <xf numFmtId="0" fontId="4" fillId="0" borderId="11" xfId="0" applyFont="1" applyBorder="1" applyAlignment="1">
      <alignment vertical="center"/>
    </xf>
    <xf numFmtId="38" fontId="4" fillId="0" borderId="10" xfId="4" applyFont="1" applyBorder="1" applyAlignment="1">
      <alignment horizontal="center" vertical="center"/>
    </xf>
    <xf numFmtId="38" fontId="4" fillId="0" borderId="2" xfId="4" applyFont="1" applyBorder="1" applyAlignment="1">
      <alignment horizontal="center" vertical="center"/>
    </xf>
    <xf numFmtId="0" fontId="0" fillId="0" borderId="9" xfId="0" applyBorder="1" applyAlignment="1">
      <alignment horizontal="distributed"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cellXfs>
  <cellStyles count="34">
    <cellStyle name="パーセント" xfId="1" builtinId="5"/>
    <cellStyle name="パーセント 10" xfId="2"/>
    <cellStyle name="パーセント 10 2" xfId="3"/>
    <cellStyle name="パーセント 2" xfId="31"/>
    <cellStyle name="パーセント 3" xfId="32"/>
    <cellStyle name="桁区切り" xfId="4" builtinId="6"/>
    <cellStyle name="桁区切り 10" xfId="5"/>
    <cellStyle name="桁区切り 10 2" xfId="6"/>
    <cellStyle name="桁区切り 12" xfId="7"/>
    <cellStyle name="桁区切り 12 2" xfId="8"/>
    <cellStyle name="桁区切り 2" xfId="29"/>
    <cellStyle name="桁区切り 3" xfId="30"/>
    <cellStyle name="標準" xfId="0" builtinId="0"/>
    <cellStyle name="標準 10" xfId="9"/>
    <cellStyle name="標準 10 2" xfId="10"/>
    <cellStyle name="標準 11" xfId="11"/>
    <cellStyle name="標準 11 2" xfId="12"/>
    <cellStyle name="標準 12" xfId="13"/>
    <cellStyle name="標準 12 2" xfId="14"/>
    <cellStyle name="標準 13" xfId="15"/>
    <cellStyle name="標準 14" xfId="16"/>
    <cellStyle name="標準 15" xfId="17"/>
    <cellStyle name="標準 16" xfId="18"/>
    <cellStyle name="標準 17" xfId="19"/>
    <cellStyle name="標準 2" xfId="27"/>
    <cellStyle name="標準 2 2" xfId="20"/>
    <cellStyle name="標準 2 3" xfId="21"/>
    <cellStyle name="標準 3" xfId="33"/>
    <cellStyle name="標準 4" xfId="28"/>
    <cellStyle name="標準 6 2" xfId="22"/>
    <cellStyle name="標準 8" xfId="23"/>
    <cellStyle name="標準 8 2" xfId="24"/>
    <cellStyle name="標準 9" xfId="25"/>
    <cellStyle name="標準 9 2" xfId="2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K46"/>
  <sheetViews>
    <sheetView showGridLines="0" tabSelected="1" zoomScaleNormal="100" workbookViewId="0"/>
  </sheetViews>
  <sheetFormatPr defaultRowHeight="13.5"/>
  <cols>
    <col min="1" max="3" width="1.375" style="9" customWidth="1"/>
    <col min="4" max="4" width="8.125" style="9" customWidth="1"/>
    <col min="5" max="14" width="11.125" style="9" customWidth="1"/>
    <col min="15" max="15" width="9" style="9"/>
    <col min="38" max="16384" width="9" style="9"/>
  </cols>
  <sheetData>
    <row r="1" spans="1:14" ht="13.5" customHeight="1">
      <c r="A1" s="9" t="s">
        <v>308</v>
      </c>
    </row>
    <row r="2" spans="1:14" ht="13.5" customHeight="1">
      <c r="N2" s="11" t="s">
        <v>307</v>
      </c>
    </row>
    <row r="3" spans="1:14" ht="12.75" customHeight="1">
      <c r="A3" s="185" t="s">
        <v>1</v>
      </c>
      <c r="B3" s="186"/>
      <c r="C3" s="186"/>
      <c r="D3" s="187"/>
      <c r="E3" s="43" t="s">
        <v>306</v>
      </c>
      <c r="F3" s="45" t="s">
        <v>305</v>
      </c>
      <c r="G3" s="107"/>
      <c r="H3" s="188" t="s">
        <v>304</v>
      </c>
      <c r="I3" s="188" t="s">
        <v>303</v>
      </c>
      <c r="J3" s="191" t="s">
        <v>302</v>
      </c>
      <c r="K3" s="59"/>
      <c r="L3" s="59"/>
      <c r="M3" s="107"/>
      <c r="N3" s="43" t="s">
        <v>4</v>
      </c>
    </row>
    <row r="4" spans="1:14">
      <c r="A4" s="14"/>
      <c r="B4" s="24"/>
      <c r="C4" s="24"/>
      <c r="D4" s="25"/>
      <c r="E4" s="16"/>
      <c r="F4" s="16"/>
      <c r="G4" s="43" t="s">
        <v>301</v>
      </c>
      <c r="H4" s="189"/>
      <c r="I4" s="190"/>
      <c r="J4" s="192"/>
      <c r="K4" s="193" t="s">
        <v>217</v>
      </c>
      <c r="L4" s="194"/>
      <c r="M4" s="43" t="s">
        <v>216</v>
      </c>
      <c r="N4" s="16"/>
    </row>
    <row r="5" spans="1:14">
      <c r="A5" s="33"/>
      <c r="B5" s="32"/>
      <c r="C5" s="32"/>
      <c r="D5" s="29"/>
      <c r="E5" s="12"/>
      <c r="F5" s="12"/>
      <c r="G5" s="4"/>
      <c r="H5" s="12"/>
      <c r="I5" s="12"/>
      <c r="J5" s="12"/>
      <c r="K5" s="2" t="s">
        <v>94</v>
      </c>
      <c r="L5" s="2" t="s">
        <v>93</v>
      </c>
      <c r="M5" s="4"/>
      <c r="N5" s="12"/>
    </row>
    <row r="6" spans="1:14" ht="12.75" customHeight="1">
      <c r="A6" s="13"/>
      <c r="B6" s="8" t="s">
        <v>0</v>
      </c>
      <c r="C6" s="8"/>
      <c r="D6" s="10"/>
      <c r="E6" s="147">
        <v>37296848</v>
      </c>
      <c r="F6" s="147">
        <v>7390756.5300000003</v>
      </c>
      <c r="G6" s="147">
        <v>7175516</v>
      </c>
      <c r="H6" s="147">
        <v>1049180.75</v>
      </c>
      <c r="I6" s="147">
        <v>2118521.61</v>
      </c>
      <c r="J6" s="147">
        <v>16241964.98</v>
      </c>
      <c r="K6" s="147">
        <v>12595565.689999999</v>
      </c>
      <c r="L6" s="147">
        <v>2217603.2999999998</v>
      </c>
      <c r="M6" s="147">
        <v>1428795.99</v>
      </c>
      <c r="N6" s="147">
        <v>10496424.130000001</v>
      </c>
    </row>
    <row r="7" spans="1:14" ht="12.75" customHeight="1">
      <c r="A7" s="14"/>
      <c r="B7" s="32"/>
      <c r="C7" s="32"/>
      <c r="D7" s="29"/>
      <c r="E7" s="148" t="s">
        <v>122</v>
      </c>
      <c r="F7" s="140">
        <f t="shared" ref="F7:N7" si="0">F6/$E6</f>
        <v>0.19816035204905252</v>
      </c>
      <c r="G7" s="140">
        <f t="shared" si="0"/>
        <v>0.1923893407828994</v>
      </c>
      <c r="H7" s="140">
        <f t="shared" si="0"/>
        <v>2.8130547385666477E-2</v>
      </c>
      <c r="I7" s="140">
        <f t="shared" si="0"/>
        <v>5.6801625971181262E-2</v>
      </c>
      <c r="J7" s="140">
        <f t="shared" si="0"/>
        <v>0.43547822003618109</v>
      </c>
      <c r="K7" s="140">
        <f t="shared" si="0"/>
        <v>0.33771126423337433</v>
      </c>
      <c r="L7" s="140">
        <f t="shared" si="0"/>
        <v>5.9458196038442705E-2</v>
      </c>
      <c r="M7" s="140">
        <f t="shared" si="0"/>
        <v>3.8308759764364E-2</v>
      </c>
      <c r="N7" s="140">
        <f t="shared" si="0"/>
        <v>0.28142925455791867</v>
      </c>
    </row>
    <row r="8" spans="1:14" ht="12.75" customHeight="1">
      <c r="A8" s="16"/>
      <c r="B8" s="13" t="s">
        <v>14</v>
      </c>
      <c r="C8" s="8"/>
      <c r="D8" s="10"/>
      <c r="E8" s="147">
        <v>3942788</v>
      </c>
      <c r="F8" s="147">
        <v>126919.32</v>
      </c>
      <c r="G8" s="147">
        <v>107125</v>
      </c>
      <c r="H8" s="147">
        <v>61604.43</v>
      </c>
      <c r="I8" s="147">
        <v>182191.67</v>
      </c>
      <c r="J8" s="147">
        <v>1979247.26</v>
      </c>
      <c r="K8" s="147">
        <v>1499965.53</v>
      </c>
      <c r="L8" s="147">
        <v>344123.03</v>
      </c>
      <c r="M8" s="147">
        <v>135158.70000000001</v>
      </c>
      <c r="N8" s="147">
        <v>1592825.32</v>
      </c>
    </row>
    <row r="9" spans="1:14" ht="12.75" customHeight="1">
      <c r="A9" s="16"/>
      <c r="B9" s="14"/>
      <c r="C9" s="32"/>
      <c r="D9" s="29"/>
      <c r="E9" s="148" t="s">
        <v>122</v>
      </c>
      <c r="F9" s="140">
        <f>F8/$E8</f>
        <v>3.2190247104333283E-2</v>
      </c>
      <c r="G9" s="140">
        <f t="shared" ref="G9" si="1">G8/$E8</f>
        <v>2.7169860514945261E-2</v>
      </c>
      <c r="H9" s="140">
        <f t="shared" ref="H9" si="2">H8/$E8</f>
        <v>1.5624585952884101E-2</v>
      </c>
      <c r="I9" s="140">
        <f t="shared" ref="I9" si="3">I8/$E8</f>
        <v>4.6208842575355312E-2</v>
      </c>
      <c r="J9" s="140">
        <f t="shared" ref="J9" si="4">J8/$E8</f>
        <v>0.50199180376931252</v>
      </c>
      <c r="K9" s="140">
        <f t="shared" ref="K9" si="5">K8/$E8</f>
        <v>0.38043271157363773</v>
      </c>
      <c r="L9" s="140">
        <f t="shared" ref="L9" si="6">L8/$E8</f>
        <v>8.7279110619186223E-2</v>
      </c>
      <c r="M9" s="140">
        <f t="shared" ref="M9" si="7">M8/$E8</f>
        <v>3.4279981576488518E-2</v>
      </c>
      <c r="N9" s="140">
        <f>N8/$E8</f>
        <v>0.40398452059811485</v>
      </c>
    </row>
    <row r="10" spans="1:14" ht="12.75" customHeight="1">
      <c r="A10" s="16"/>
      <c r="B10" s="16"/>
      <c r="C10" s="13" t="s">
        <v>15</v>
      </c>
      <c r="D10" s="10"/>
      <c r="E10" s="147">
        <v>1356231</v>
      </c>
      <c r="F10" s="147">
        <v>48427.3</v>
      </c>
      <c r="G10" s="147">
        <v>35433</v>
      </c>
      <c r="H10" s="147">
        <v>35225.550000000003</v>
      </c>
      <c r="I10" s="147">
        <v>59630.19</v>
      </c>
      <c r="J10" s="147">
        <v>806175.24</v>
      </c>
      <c r="K10" s="147">
        <v>629253.63</v>
      </c>
      <c r="L10" s="147">
        <v>130861.33</v>
      </c>
      <c r="M10" s="147">
        <v>46060.29</v>
      </c>
      <c r="N10" s="147">
        <v>406772.71</v>
      </c>
    </row>
    <row r="11" spans="1:14" ht="12.75" customHeight="1">
      <c r="A11" s="16"/>
      <c r="B11" s="16"/>
      <c r="C11" s="14"/>
      <c r="D11" s="29"/>
      <c r="E11" s="148" t="s">
        <v>122</v>
      </c>
      <c r="F11" s="140">
        <f>F10/$E10</f>
        <v>3.5707265207770657E-2</v>
      </c>
      <c r="G11" s="140">
        <f t="shared" ref="G11" si="8">G10/$E10</f>
        <v>2.6126080291631736E-2</v>
      </c>
      <c r="H11" s="140">
        <f t="shared" ref="H11" si="9">H10/$E10</f>
        <v>2.5973119623426983E-2</v>
      </c>
      <c r="I11" s="140">
        <f t="shared" ref="I11" si="10">I10/$E10</f>
        <v>4.3967576319963196E-2</v>
      </c>
      <c r="J11" s="140">
        <f t="shared" ref="J11" si="11">J10/$E10</f>
        <v>0.59442325090637216</v>
      </c>
      <c r="K11" s="140">
        <f t="shared" ref="K11" si="12">K10/$E10</f>
        <v>0.4639723100268317</v>
      </c>
      <c r="L11" s="140">
        <f t="shared" ref="L11" si="13">L10/$E10</f>
        <v>9.6488968324717539E-2</v>
      </c>
      <c r="M11" s="140">
        <f t="shared" ref="M11" si="14">M10/$E10</f>
        <v>3.396197992819807E-2</v>
      </c>
      <c r="N11" s="140">
        <f>N10/$E10</f>
        <v>0.29992878056909184</v>
      </c>
    </row>
    <row r="12" spans="1:14" ht="12.75" customHeight="1">
      <c r="A12" s="16"/>
      <c r="B12" s="16"/>
      <c r="C12" s="16"/>
      <c r="D12" s="39" t="s">
        <v>16</v>
      </c>
      <c r="E12" s="147">
        <v>217829</v>
      </c>
      <c r="F12" s="147">
        <v>11460.01</v>
      </c>
      <c r="G12" s="147">
        <v>5970</v>
      </c>
      <c r="H12" s="147">
        <v>8940.6200000000008</v>
      </c>
      <c r="I12" s="147">
        <v>17475.04</v>
      </c>
      <c r="J12" s="147">
        <v>103375.89</v>
      </c>
      <c r="K12" s="147">
        <v>75214.350000000006</v>
      </c>
      <c r="L12" s="147">
        <v>22016.36</v>
      </c>
      <c r="M12" s="147">
        <v>6145.18</v>
      </c>
      <c r="N12" s="147">
        <v>76577.440000000002</v>
      </c>
    </row>
    <row r="13" spans="1:14" ht="12.75" customHeight="1">
      <c r="A13" s="16"/>
      <c r="B13" s="16"/>
      <c r="C13" s="12"/>
      <c r="D13" s="12"/>
      <c r="E13" s="148" t="s">
        <v>122</v>
      </c>
      <c r="F13" s="140">
        <f>F12/$E12</f>
        <v>5.2610120782815878E-2</v>
      </c>
      <c r="G13" s="140">
        <f t="shared" ref="G13" si="15">G12/$E12</f>
        <v>2.7406819110403113E-2</v>
      </c>
      <c r="H13" s="140">
        <f t="shared" ref="H13:H15" si="16">H12/$E12</f>
        <v>4.104421358037727E-2</v>
      </c>
      <c r="I13" s="140">
        <f t="shared" ref="I13:I15" si="17">I12/$E12</f>
        <v>8.0223661679574343E-2</v>
      </c>
      <c r="J13" s="140">
        <f t="shared" ref="J13" si="18">J12/$E12</f>
        <v>0.47457358753884926</v>
      </c>
      <c r="K13" s="140">
        <f t="shared" ref="K13:K15" si="19">K12/$E12</f>
        <v>0.34529080150025943</v>
      </c>
      <c r="L13" s="140">
        <f t="shared" ref="L13:L15" si="20">L12/$E12</f>
        <v>0.10107175812219678</v>
      </c>
      <c r="M13" s="140">
        <f t="shared" ref="M13:M15" si="21">M12/$E12</f>
        <v>2.8211027916393135E-2</v>
      </c>
      <c r="N13" s="140">
        <f>N12/$E12</f>
        <v>0.35154841641838325</v>
      </c>
    </row>
    <row r="14" spans="1:14" ht="12.75" customHeight="1">
      <c r="A14" s="16"/>
      <c r="B14" s="16"/>
      <c r="C14" s="14" t="s">
        <v>372</v>
      </c>
      <c r="D14" s="25"/>
      <c r="E14" s="147">
        <v>1137121</v>
      </c>
      <c r="F14" s="147">
        <v>36967.294534000001</v>
      </c>
      <c r="G14" s="147">
        <v>29463</v>
      </c>
      <c r="H14" s="147">
        <v>26284.9378</v>
      </c>
      <c r="I14" s="147">
        <v>42155.150300000016</v>
      </c>
      <c r="J14" s="147">
        <v>702799.35179999995</v>
      </c>
      <c r="K14" s="147">
        <v>554039.27570000011</v>
      </c>
      <c r="L14" s="147">
        <v>108844.96380000001</v>
      </c>
      <c r="M14" s="147">
        <v>39915.112299999819</v>
      </c>
      <c r="N14" s="147">
        <v>328914.26556600002</v>
      </c>
    </row>
    <row r="15" spans="1:14" ht="12.75" customHeight="1">
      <c r="A15" s="16"/>
      <c r="B15" s="16"/>
      <c r="C15" s="14"/>
      <c r="D15" s="25"/>
      <c r="E15" s="148" t="s">
        <v>122</v>
      </c>
      <c r="F15" s="140">
        <f>F14/$E14</f>
        <v>3.2509552223554047E-2</v>
      </c>
      <c r="G15" s="140">
        <f>G14/$E14</f>
        <v>2.5910171388972676E-2</v>
      </c>
      <c r="H15" s="140">
        <f t="shared" si="16"/>
        <v>2.3115339352628259E-2</v>
      </c>
      <c r="I15" s="140">
        <f t="shared" si="17"/>
        <v>3.7071824634317734E-2</v>
      </c>
      <c r="J15" s="140">
        <f>J14/$E14</f>
        <v>0.61805151061320651</v>
      </c>
      <c r="K15" s="140">
        <f t="shared" si="19"/>
        <v>0.4872298336764514</v>
      </c>
      <c r="L15" s="140">
        <f t="shared" si="20"/>
        <v>9.57197728298044E-2</v>
      </c>
      <c r="M15" s="140">
        <f t="shared" si="21"/>
        <v>3.5101904106950639E-2</v>
      </c>
      <c r="N15" s="140">
        <f>N14/$E14</f>
        <v>0.28925177317629347</v>
      </c>
    </row>
    <row r="16" spans="1:14" ht="12.75" customHeight="1">
      <c r="A16" s="16"/>
      <c r="B16" s="16"/>
      <c r="C16" s="13" t="s">
        <v>18</v>
      </c>
      <c r="D16" s="10"/>
      <c r="E16" s="147">
        <v>1094731</v>
      </c>
      <c r="F16" s="147">
        <v>35403.31</v>
      </c>
      <c r="G16" s="147">
        <v>33415</v>
      </c>
      <c r="H16" s="147">
        <v>11969.49</v>
      </c>
      <c r="I16" s="147">
        <v>58005.08</v>
      </c>
      <c r="J16" s="147">
        <v>536832.12</v>
      </c>
      <c r="K16" s="147">
        <v>405563.1</v>
      </c>
      <c r="L16" s="147">
        <v>89110.81</v>
      </c>
      <c r="M16" s="147">
        <v>42158.21</v>
      </c>
      <c r="N16" s="147">
        <v>452521.01</v>
      </c>
    </row>
    <row r="17" spans="1:14" ht="12.75" customHeight="1">
      <c r="A17" s="16"/>
      <c r="B17" s="16"/>
      <c r="C17" s="33"/>
      <c r="D17" s="29"/>
      <c r="E17" s="148" t="s">
        <v>122</v>
      </c>
      <c r="F17" s="140">
        <f>F16/$E16</f>
        <v>3.2339734601468301E-2</v>
      </c>
      <c r="G17" s="140">
        <f t="shared" ref="G17" si="22">G16/$E16</f>
        <v>3.0523480197418362E-2</v>
      </c>
      <c r="H17" s="140">
        <f t="shared" ref="H17" si="23">H16/$E16</f>
        <v>1.0933727098255188E-2</v>
      </c>
      <c r="I17" s="140">
        <f t="shared" ref="I17" si="24">I16/$E16</f>
        <v>5.2985692375569889E-2</v>
      </c>
      <c r="J17" s="140">
        <f t="shared" ref="J17" si="25">J16/$E16</f>
        <v>0.49037811115242008</v>
      </c>
      <c r="K17" s="140">
        <f t="shared" ref="K17" si="26">K16/$E16</f>
        <v>0.37046827028740392</v>
      </c>
      <c r="L17" s="140">
        <f t="shared" ref="L17" si="27">L16/$E16</f>
        <v>8.1399731988954366E-2</v>
      </c>
      <c r="M17" s="140">
        <f t="shared" ref="M17" si="28">M16/$E16</f>
        <v>3.8510108876061787E-2</v>
      </c>
      <c r="N17" s="140">
        <f>N16/$E16</f>
        <v>0.41336274390695066</v>
      </c>
    </row>
    <row r="18" spans="1:14" ht="12.75" customHeight="1">
      <c r="A18" s="16"/>
      <c r="B18" s="16"/>
      <c r="C18" s="13" t="s">
        <v>19</v>
      </c>
      <c r="D18" s="10"/>
      <c r="E18" s="147">
        <v>1491826</v>
      </c>
      <c r="F18" s="147">
        <v>43088.71</v>
      </c>
      <c r="G18" s="147">
        <v>38277</v>
      </c>
      <c r="H18" s="147">
        <v>14409.38</v>
      </c>
      <c r="I18" s="147">
        <v>64556.4</v>
      </c>
      <c r="J18" s="147">
        <v>636239.9</v>
      </c>
      <c r="K18" s="147">
        <v>465148.8</v>
      </c>
      <c r="L18" s="147">
        <v>124150.89</v>
      </c>
      <c r="M18" s="147">
        <v>46940.21</v>
      </c>
      <c r="N18" s="147">
        <v>733531.61</v>
      </c>
    </row>
    <row r="19" spans="1:14" ht="12.75" customHeight="1">
      <c r="A19" s="16"/>
      <c r="B19" s="12"/>
      <c r="C19" s="33"/>
      <c r="D19" s="29"/>
      <c r="E19" s="148" t="s">
        <v>122</v>
      </c>
      <c r="F19" s="140">
        <f>F18/$E18</f>
        <v>2.8883200855863888E-2</v>
      </c>
      <c r="G19" s="140">
        <f t="shared" ref="G19" si="29">G18/$E18</f>
        <v>2.5657818002903825E-2</v>
      </c>
      <c r="H19" s="140">
        <f t="shared" ref="H19" si="30">H18/$E18</f>
        <v>9.6588878327633371E-3</v>
      </c>
      <c r="I19" s="140">
        <f t="shared" ref="I19" si="31">I18/$E18</f>
        <v>4.3273411242329869E-2</v>
      </c>
      <c r="J19" s="140">
        <f t="shared" ref="J19" si="32">J18/$E18</f>
        <v>0.42648398673839982</v>
      </c>
      <c r="K19" s="140">
        <f t="shared" ref="K19" si="33">K18/$E18</f>
        <v>0.31179829283039712</v>
      </c>
      <c r="L19" s="140">
        <f t="shared" ref="L19" si="34">L18/$E18</f>
        <v>8.3220757648680213E-2</v>
      </c>
      <c r="M19" s="140">
        <f t="shared" ref="M19" si="35">M18/$E18</f>
        <v>3.1464936259322465E-2</v>
      </c>
      <c r="N19" s="140">
        <f>N18/$E18</f>
        <v>0.49170051333064313</v>
      </c>
    </row>
    <row r="20" spans="1:14" ht="12.75" customHeight="1">
      <c r="A20" s="16"/>
      <c r="B20" s="39" t="s">
        <v>20</v>
      </c>
      <c r="C20" s="13"/>
      <c r="D20" s="10"/>
      <c r="E20" s="147">
        <v>33354060</v>
      </c>
      <c r="F20" s="147">
        <v>7263837.21</v>
      </c>
      <c r="G20" s="147">
        <v>7068391</v>
      </c>
      <c r="H20" s="147">
        <v>987576.31999999995</v>
      </c>
      <c r="I20" s="147">
        <v>1936329.94</v>
      </c>
      <c r="J20" s="147">
        <v>14262717.720000001</v>
      </c>
      <c r="K20" s="147">
        <v>11095600.16</v>
      </c>
      <c r="L20" s="147">
        <v>1873480.28</v>
      </c>
      <c r="M20" s="147">
        <v>1293637.28</v>
      </c>
      <c r="N20" s="147">
        <v>8903598.8100000005</v>
      </c>
    </row>
    <row r="21" spans="1:14" ht="12.75" customHeight="1">
      <c r="A21" s="16"/>
      <c r="B21" s="14"/>
      <c r="C21" s="32"/>
      <c r="D21" s="29"/>
      <c r="E21" s="148" t="s">
        <v>122</v>
      </c>
      <c r="F21" s="140">
        <f>F20/$E20</f>
        <v>0.21777970088199158</v>
      </c>
      <c r="G21" s="140">
        <f t="shared" ref="G21" si="36">G20/$E20</f>
        <v>0.21191995817000989</v>
      </c>
      <c r="H21" s="140">
        <f t="shared" ref="H21" si="37">H20/$E20</f>
        <v>2.9608878799162679E-2</v>
      </c>
      <c r="I21" s="140">
        <f t="shared" ref="I21" si="38">I20/$E20</f>
        <v>5.8053800346944268E-2</v>
      </c>
      <c r="J21" s="140">
        <f t="shared" ref="J21" si="39">J20/$E20</f>
        <v>0.42761564019492682</v>
      </c>
      <c r="K21" s="140">
        <f t="shared" ref="K21" si="40">K20/$E20</f>
        <v>0.33266115609314129</v>
      </c>
      <c r="L21" s="140">
        <f t="shared" ref="L21" si="41">L20/$E20</f>
        <v>5.6169482215958119E-2</v>
      </c>
      <c r="M21" s="140">
        <f t="shared" ref="M21" si="42">M20/$E20</f>
        <v>3.878500188582739E-2</v>
      </c>
      <c r="N21" s="140">
        <f>N20/$E20</f>
        <v>0.2669419797769747</v>
      </c>
    </row>
    <row r="22" spans="1:14" ht="12.75" customHeight="1">
      <c r="A22" s="16"/>
      <c r="B22" s="16"/>
      <c r="C22" s="13" t="s">
        <v>98</v>
      </c>
      <c r="D22" s="10"/>
      <c r="E22" s="147">
        <v>7842077</v>
      </c>
      <c r="F22" s="147">
        <v>3038573.05</v>
      </c>
      <c r="G22" s="147">
        <v>2926611</v>
      </c>
      <c r="H22" s="147">
        <v>630924.17000000004</v>
      </c>
      <c r="I22" s="147">
        <v>482149.5</v>
      </c>
      <c r="J22" s="147">
        <v>2730104.21</v>
      </c>
      <c r="K22" s="147">
        <v>1773576.36</v>
      </c>
      <c r="L22" s="147">
        <v>665498.80000000005</v>
      </c>
      <c r="M22" s="147">
        <v>291029.03999999998</v>
      </c>
      <c r="N22" s="147">
        <v>960326.08</v>
      </c>
    </row>
    <row r="23" spans="1:14" ht="12.75" customHeight="1">
      <c r="A23" s="16"/>
      <c r="B23" s="16"/>
      <c r="C23" s="33"/>
      <c r="D23" s="29"/>
      <c r="E23" s="148" t="s">
        <v>122</v>
      </c>
      <c r="F23" s="140">
        <f>F22/$E22</f>
        <v>0.38747044309817408</v>
      </c>
      <c r="G23" s="140">
        <f t="shared" ref="G23" si="43">G22/$E22</f>
        <v>0.37319335171026757</v>
      </c>
      <c r="H23" s="140">
        <f t="shared" ref="H23" si="44">H22/$E22</f>
        <v>8.0453707608328762E-2</v>
      </c>
      <c r="I23" s="140">
        <f t="shared" ref="I23" si="45">I22/$E22</f>
        <v>6.1482372590832758E-2</v>
      </c>
      <c r="J23" s="140">
        <f t="shared" ref="J23" si="46">J22/$E22</f>
        <v>0.34813534858175965</v>
      </c>
      <c r="K23" s="140">
        <f t="shared" ref="K23" si="47">K22/$E22</f>
        <v>0.2261615589849475</v>
      </c>
      <c r="L23" s="140">
        <f t="shared" ref="L23" si="48">L22/$E22</f>
        <v>8.4862568934224961E-2</v>
      </c>
      <c r="M23" s="140">
        <f t="shared" ref="M23" si="49">M22/$E22</f>
        <v>3.7111219387414837E-2</v>
      </c>
      <c r="N23" s="140">
        <f>N22/$E22</f>
        <v>0.12245812939607709</v>
      </c>
    </row>
    <row r="24" spans="1:14" ht="12.75" customHeight="1">
      <c r="A24" s="16"/>
      <c r="B24" s="16"/>
      <c r="C24" s="13" t="s">
        <v>22</v>
      </c>
      <c r="D24" s="10"/>
      <c r="E24" s="147">
        <v>25511983</v>
      </c>
      <c r="F24" s="147">
        <v>4225264.16</v>
      </c>
      <c r="G24" s="147">
        <v>4141780</v>
      </c>
      <c r="H24" s="147">
        <v>356652.15</v>
      </c>
      <c r="I24" s="147">
        <v>1454180.44</v>
      </c>
      <c r="J24" s="147">
        <v>11532613.51</v>
      </c>
      <c r="K24" s="147">
        <v>9322023.8000000007</v>
      </c>
      <c r="L24" s="147">
        <v>1207981.48</v>
      </c>
      <c r="M24" s="147">
        <v>1002608.24</v>
      </c>
      <c r="N24" s="147">
        <v>7943272.7300000004</v>
      </c>
    </row>
    <row r="25" spans="1:14" ht="12.75" customHeight="1">
      <c r="A25" s="12"/>
      <c r="B25" s="12"/>
      <c r="C25" s="33"/>
      <c r="D25" s="29"/>
      <c r="E25" s="148" t="s">
        <v>122</v>
      </c>
      <c r="F25" s="140">
        <f>F24/$E24</f>
        <v>0.16561880587643854</v>
      </c>
      <c r="G25" s="140">
        <f t="shared" ref="G25" si="50">G24/$E24</f>
        <v>0.16234645499724581</v>
      </c>
      <c r="H25" s="140">
        <f t="shared" ref="H25" si="51">H24/$E24</f>
        <v>1.3979789418956575E-2</v>
      </c>
      <c r="I25" s="140">
        <f>I24/$E24</f>
        <v>5.6999898439882152E-2</v>
      </c>
      <c r="J25" s="140">
        <f t="shared" ref="J25" si="52">J24/$E24</f>
        <v>0.45204692673243002</v>
      </c>
      <c r="K25" s="140">
        <f t="shared" ref="K25" si="53">K24/$E24</f>
        <v>0.36539785245231626</v>
      </c>
      <c r="L25" s="140">
        <f t="shared" ref="L25" si="54">L24/$E24</f>
        <v>4.7349572159874828E-2</v>
      </c>
      <c r="M25" s="140">
        <f t="shared" ref="M25" si="55">M24/$E24</f>
        <v>3.9299502512211613E-2</v>
      </c>
      <c r="N25" s="140">
        <f>N24/$E24</f>
        <v>0.31135457914032005</v>
      </c>
    </row>
    <row r="26" spans="1:14" ht="14.1" customHeight="1"/>
    <row r="27" spans="1:14" ht="14.1" customHeight="1">
      <c r="A27" s="9" t="s">
        <v>327</v>
      </c>
      <c r="F27" s="97"/>
    </row>
    <row r="28" spans="1:14" ht="14.1" customHeight="1">
      <c r="A28" s="9" t="s">
        <v>328</v>
      </c>
    </row>
    <row r="29" spans="1:14" ht="14.1" customHeight="1">
      <c r="A29" s="9" t="s">
        <v>300</v>
      </c>
    </row>
    <row r="30" spans="1:14" ht="14.1" customHeight="1">
      <c r="A30" s="9" t="s">
        <v>329</v>
      </c>
      <c r="F30" s="97"/>
      <c r="G30" s="97"/>
    </row>
    <row r="31" spans="1:14" ht="14.1" customHeight="1">
      <c r="A31" s="9" t="s">
        <v>330</v>
      </c>
      <c r="F31" s="97"/>
      <c r="G31" s="97"/>
    </row>
    <row r="32" spans="1:14" ht="14.1" customHeight="1">
      <c r="A32" s="9" t="s">
        <v>331</v>
      </c>
      <c r="F32" s="97"/>
    </row>
    <row r="33" spans="1:1" ht="14.1" customHeight="1">
      <c r="A33" s="9" t="s">
        <v>332</v>
      </c>
    </row>
    <row r="34" spans="1:1" ht="14.1" customHeight="1">
      <c r="A34" s="9" t="s">
        <v>333</v>
      </c>
    </row>
    <row r="35" spans="1:1" ht="14.1" customHeight="1">
      <c r="A35" s="9" t="s">
        <v>334</v>
      </c>
    </row>
    <row r="36" spans="1:1" ht="14.1" customHeight="1">
      <c r="A36" s="9" t="s">
        <v>335</v>
      </c>
    </row>
    <row r="37" spans="1:1" ht="14.1" customHeight="1">
      <c r="A37" s="9" t="s">
        <v>336</v>
      </c>
    </row>
    <row r="38" spans="1:1" ht="14.1" customHeight="1">
      <c r="A38" s="9" t="s">
        <v>337</v>
      </c>
    </row>
    <row r="39" spans="1:1" ht="14.1" customHeight="1">
      <c r="A39" s="9" t="s">
        <v>338</v>
      </c>
    </row>
    <row r="40" spans="1:1" ht="14.1" customHeight="1">
      <c r="A40" s="9" t="s">
        <v>299</v>
      </c>
    </row>
    <row r="41" spans="1:1" ht="14.1" customHeight="1">
      <c r="A41" s="9" t="s">
        <v>298</v>
      </c>
    </row>
    <row r="42" spans="1:1" ht="14.1" customHeight="1">
      <c r="A42" s="9" t="s">
        <v>297</v>
      </c>
    </row>
    <row r="43" spans="1:1" ht="14.1" customHeight="1"/>
    <row r="44" spans="1:1" ht="14.1" customHeight="1"/>
    <row r="45" spans="1:1" ht="14.1" customHeight="1"/>
    <row r="46" spans="1:1" ht="14.1" customHeight="1"/>
  </sheetData>
  <mergeCells count="5">
    <mergeCell ref="A3:D3"/>
    <mergeCell ref="H3:H4"/>
    <mergeCell ref="I3:I4"/>
    <mergeCell ref="J3:J4"/>
    <mergeCell ref="K4:L4"/>
  </mergeCells>
  <phoneticPr fontId="3"/>
  <pageMargins left="0.59055118110236227" right="0.59055118110236227" top="0.78740157480314965" bottom="0.78740157480314965" header="0.51181102362204722" footer="0.51181102362204722"/>
  <pageSetup paperSize="9" scale="7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K112"/>
  <sheetViews>
    <sheetView showGridLines="0" zoomScaleNormal="100" workbookViewId="0"/>
  </sheetViews>
  <sheetFormatPr defaultRowHeight="13.5"/>
  <cols>
    <col min="1" max="3" width="1.375" style="9" customWidth="1"/>
    <col min="4" max="4" width="10.625" style="9" customWidth="1"/>
    <col min="5" max="12" width="10" style="9" customWidth="1"/>
    <col min="13" max="16" width="7.625" style="9" customWidth="1"/>
    <col min="17" max="17" width="9" style="9"/>
    <col min="38" max="16384" width="9" style="9"/>
  </cols>
  <sheetData>
    <row r="1" spans="1:16" ht="13.5" customHeight="1">
      <c r="A1" s="9" t="s">
        <v>222</v>
      </c>
    </row>
    <row r="2" spans="1:16" ht="13.5" customHeight="1">
      <c r="P2" s="1" t="s">
        <v>219</v>
      </c>
    </row>
    <row r="3" spans="1:16" ht="13.5" customHeight="1">
      <c r="A3" s="185" t="s">
        <v>1</v>
      </c>
      <c r="B3" s="186"/>
      <c r="C3" s="186"/>
      <c r="D3" s="187"/>
      <c r="E3" s="193" t="s">
        <v>97</v>
      </c>
      <c r="F3" s="212"/>
      <c r="G3" s="212"/>
      <c r="H3" s="194"/>
      <c r="I3" s="193" t="s">
        <v>96</v>
      </c>
      <c r="J3" s="212"/>
      <c r="K3" s="212"/>
      <c r="L3" s="194"/>
      <c r="M3" s="193" t="s">
        <v>218</v>
      </c>
      <c r="N3" s="212"/>
      <c r="O3" s="212"/>
      <c r="P3" s="194"/>
    </row>
    <row r="4" spans="1:16" ht="13.5" customHeight="1">
      <c r="A4" s="5"/>
      <c r="B4" s="3"/>
      <c r="C4" s="3"/>
      <c r="D4" s="52"/>
      <c r="E4" s="43" t="s">
        <v>95</v>
      </c>
      <c r="F4" s="193" t="s">
        <v>217</v>
      </c>
      <c r="G4" s="194"/>
      <c r="H4" s="43" t="s">
        <v>216</v>
      </c>
      <c r="I4" s="43" t="s">
        <v>95</v>
      </c>
      <c r="J4" s="193" t="s">
        <v>217</v>
      </c>
      <c r="K4" s="194"/>
      <c r="L4" s="43" t="s">
        <v>216</v>
      </c>
      <c r="M4" s="215" t="s">
        <v>95</v>
      </c>
      <c r="N4" s="193" t="s">
        <v>217</v>
      </c>
      <c r="O4" s="194"/>
      <c r="P4" s="213" t="s">
        <v>326</v>
      </c>
    </row>
    <row r="5" spans="1:16" ht="13.5" customHeight="1">
      <c r="A5" s="6"/>
      <c r="B5" s="37"/>
      <c r="C5" s="37"/>
      <c r="D5" s="38"/>
      <c r="E5" s="4"/>
      <c r="F5" s="2" t="s">
        <v>94</v>
      </c>
      <c r="G5" s="2" t="s">
        <v>93</v>
      </c>
      <c r="H5" s="4"/>
      <c r="I5" s="4"/>
      <c r="J5" s="2" t="s">
        <v>94</v>
      </c>
      <c r="K5" s="2" t="s">
        <v>93</v>
      </c>
      <c r="L5" s="4"/>
      <c r="M5" s="214"/>
      <c r="N5" s="2" t="s">
        <v>94</v>
      </c>
      <c r="O5" s="2" t="s">
        <v>93</v>
      </c>
      <c r="P5" s="214"/>
    </row>
    <row r="6" spans="1:16" ht="12.75" customHeight="1">
      <c r="A6" s="13" t="s">
        <v>0</v>
      </c>
      <c r="B6" s="8"/>
      <c r="C6" s="8"/>
      <c r="D6" s="10"/>
      <c r="E6" s="130">
        <v>40911241</v>
      </c>
      <c r="F6" s="130">
        <v>31993488</v>
      </c>
      <c r="G6" s="130">
        <v>1285978</v>
      </c>
      <c r="H6" s="130">
        <v>7631775</v>
      </c>
      <c r="I6" s="134">
        <v>16241964.98</v>
      </c>
      <c r="J6" s="134">
        <v>12595565.689999999</v>
      </c>
      <c r="K6" s="134">
        <v>2217603.2999999998</v>
      </c>
      <c r="L6" s="134">
        <v>1428795.99</v>
      </c>
      <c r="M6" s="134">
        <v>3970.05</v>
      </c>
      <c r="N6" s="134">
        <v>3936.92</v>
      </c>
      <c r="O6" s="134">
        <v>17244.490000000002</v>
      </c>
      <c r="P6" s="134">
        <v>1872.17</v>
      </c>
    </row>
    <row r="7" spans="1:16" ht="12.75" customHeight="1">
      <c r="A7" s="33"/>
      <c r="B7" s="32"/>
      <c r="C7" s="32"/>
      <c r="D7" s="29"/>
      <c r="E7" s="131" t="s">
        <v>324</v>
      </c>
      <c r="F7" s="132">
        <f>IF(F6=0,0,F6/$E6)</f>
        <v>0.78202193866473035</v>
      </c>
      <c r="G7" s="132">
        <f t="shared" ref="G7:H7" si="0">IF(G6=0,0,G6/$E6)</f>
        <v>3.1433365709927989E-2</v>
      </c>
      <c r="H7" s="132">
        <f t="shared" si="0"/>
        <v>0.18654469562534171</v>
      </c>
      <c r="I7" s="131" t="s">
        <v>324</v>
      </c>
      <c r="J7" s="132">
        <f>IF(J6=0,0,J6/$I6)</f>
        <v>0.7754951882675466</v>
      </c>
      <c r="K7" s="132">
        <f t="shared" ref="K7:L7" si="1">IF(K6=0,0,K6/$I6)</f>
        <v>0.13653540706008835</v>
      </c>
      <c r="L7" s="132">
        <f t="shared" si="1"/>
        <v>8.7969404672364956E-2</v>
      </c>
      <c r="M7" s="133"/>
      <c r="N7" s="133"/>
      <c r="O7" s="133"/>
      <c r="P7" s="133"/>
    </row>
    <row r="8" spans="1:16" ht="12.75" customHeight="1">
      <c r="A8" s="13" t="s">
        <v>14</v>
      </c>
      <c r="B8" s="8"/>
      <c r="C8" s="8"/>
      <c r="D8" s="10"/>
      <c r="E8" s="130">
        <v>15562304</v>
      </c>
      <c r="F8" s="130">
        <v>13619427</v>
      </c>
      <c r="G8" s="130">
        <v>556498</v>
      </c>
      <c r="H8" s="130">
        <v>1386379</v>
      </c>
      <c r="I8" s="134">
        <v>1979247.26</v>
      </c>
      <c r="J8" s="134">
        <v>1499965.53</v>
      </c>
      <c r="K8" s="134">
        <v>344123.03</v>
      </c>
      <c r="L8" s="134">
        <v>135158.70000000001</v>
      </c>
      <c r="M8" s="134">
        <v>1271.82</v>
      </c>
      <c r="N8" s="134">
        <v>1101.3399999999999</v>
      </c>
      <c r="O8" s="134">
        <v>6183.72</v>
      </c>
      <c r="P8" s="134">
        <v>974.9</v>
      </c>
    </row>
    <row r="9" spans="1:16" ht="12.75" customHeight="1">
      <c r="A9" s="14"/>
      <c r="B9" s="24"/>
      <c r="C9" s="32"/>
      <c r="D9" s="29"/>
      <c r="E9" s="131" t="s">
        <v>324</v>
      </c>
      <c r="F9" s="132">
        <f>IF(F8=0,0,F8/$E8)</f>
        <v>0.87515492564597119</v>
      </c>
      <c r="G9" s="132">
        <f t="shared" ref="G9" si="2">IF(G8=0,0,G8/$E8)</f>
        <v>3.5759357997376222E-2</v>
      </c>
      <c r="H9" s="132">
        <f t="shared" ref="H9" si="3">IF(H8=0,0,H8/$E8)</f>
        <v>8.9085716356652592E-2</v>
      </c>
      <c r="I9" s="131" t="s">
        <v>369</v>
      </c>
      <c r="J9" s="132">
        <f>IF(J8=0,0,J8/$I8)</f>
        <v>0.7578464602750038</v>
      </c>
      <c r="K9" s="132">
        <f t="shared" ref="K9" si="4">IF(K8=0,0,K8/$I8)</f>
        <v>0.17386560888809821</v>
      </c>
      <c r="L9" s="132">
        <f t="shared" ref="L9" si="5">IF(L8=0,0,L8/$I8)</f>
        <v>6.8287930836898075E-2</v>
      </c>
      <c r="M9" s="133"/>
      <c r="N9" s="133"/>
      <c r="O9" s="133"/>
      <c r="P9" s="133"/>
    </row>
    <row r="10" spans="1:16" ht="12.75" customHeight="1">
      <c r="A10" s="14"/>
      <c r="B10" s="25"/>
      <c r="C10" s="13" t="s">
        <v>23</v>
      </c>
      <c r="D10" s="10"/>
      <c r="E10" s="130">
        <v>12874231</v>
      </c>
      <c r="F10" s="130">
        <v>11717700</v>
      </c>
      <c r="G10" s="130">
        <v>482312</v>
      </c>
      <c r="H10" s="130">
        <v>674219</v>
      </c>
      <c r="I10" s="134">
        <v>972545.44</v>
      </c>
      <c r="J10" s="134">
        <v>732407.35</v>
      </c>
      <c r="K10" s="134">
        <v>190849.85</v>
      </c>
      <c r="L10" s="134">
        <v>49288.24</v>
      </c>
      <c r="M10" s="134">
        <v>755.42</v>
      </c>
      <c r="N10" s="134">
        <v>625.04</v>
      </c>
      <c r="O10" s="134">
        <v>3956.98</v>
      </c>
      <c r="P10" s="134">
        <v>731.04</v>
      </c>
    </row>
    <row r="11" spans="1:16" ht="12.75" customHeight="1">
      <c r="A11" s="14"/>
      <c r="B11" s="25"/>
      <c r="C11" s="33"/>
      <c r="D11" s="29"/>
      <c r="E11" s="131" t="s">
        <v>324</v>
      </c>
      <c r="F11" s="132">
        <f>IF(F10=0,0,F10/$E10)</f>
        <v>0.91016698395422613</v>
      </c>
      <c r="G11" s="132">
        <f t="shared" ref="G11" si="6">IF(G10=0,0,G10/$E10)</f>
        <v>3.7463363831206693E-2</v>
      </c>
      <c r="H11" s="132">
        <f t="shared" ref="H11" si="7">IF(H10=0,0,H10/$E10)</f>
        <v>5.2369652214567221E-2</v>
      </c>
      <c r="I11" s="131" t="s">
        <v>324</v>
      </c>
      <c r="J11" s="132">
        <f>IF(J10=0,0,J10/$I10)</f>
        <v>0.75308290993580729</v>
      </c>
      <c r="K11" s="132">
        <f t="shared" ref="K11" si="8">IF(K10=0,0,K10/$I10)</f>
        <v>0.19623746320788879</v>
      </c>
      <c r="L11" s="132">
        <f t="shared" ref="L11" si="9">IF(L10=0,0,L10/$I10)</f>
        <v>5.0679626856304012E-2</v>
      </c>
      <c r="M11" s="133"/>
      <c r="N11" s="133"/>
      <c r="O11" s="133"/>
      <c r="P11" s="133"/>
    </row>
    <row r="12" spans="1:16" ht="12.75" customHeight="1">
      <c r="A12" s="14"/>
      <c r="B12" s="25"/>
      <c r="C12" s="13" t="s">
        <v>24</v>
      </c>
      <c r="D12" s="10"/>
      <c r="E12" s="130">
        <v>2688073</v>
      </c>
      <c r="F12" s="130">
        <v>1901727</v>
      </c>
      <c r="G12" s="130">
        <v>74186</v>
      </c>
      <c r="H12" s="130">
        <v>712160</v>
      </c>
      <c r="I12" s="134">
        <v>1006701.81</v>
      </c>
      <c r="J12" s="134">
        <v>767558.18</v>
      </c>
      <c r="K12" s="134">
        <v>153273.17000000001</v>
      </c>
      <c r="L12" s="134">
        <v>85870.46</v>
      </c>
      <c r="M12" s="134">
        <v>3745.07</v>
      </c>
      <c r="N12" s="134">
        <v>4036.11</v>
      </c>
      <c r="O12" s="134">
        <v>20660.66</v>
      </c>
      <c r="P12" s="134">
        <v>1205.77</v>
      </c>
    </row>
    <row r="13" spans="1:16" ht="12.75" customHeight="1">
      <c r="A13" s="14"/>
      <c r="B13" s="29"/>
      <c r="C13" s="33"/>
      <c r="D13" s="29"/>
      <c r="E13" s="131" t="s">
        <v>324</v>
      </c>
      <c r="F13" s="132">
        <f>IF(F12=0,0,F12/$E12)</f>
        <v>0.70746850996978128</v>
      </c>
      <c r="G13" s="132">
        <f t="shared" ref="G13" si="10">IF(G12=0,0,G12/$E12)</f>
        <v>2.7598208828406075E-2</v>
      </c>
      <c r="H13" s="132">
        <f t="shared" ref="H13" si="11">IF(H12=0,0,H12/$E12)</f>
        <v>0.26493328120181259</v>
      </c>
      <c r="I13" s="131" t="s">
        <v>324</v>
      </c>
      <c r="J13" s="132">
        <f>IF(J12=0,0,J12/$I12)</f>
        <v>0.76244839571709921</v>
      </c>
      <c r="K13" s="132">
        <f t="shared" ref="K13" si="12">IF(K12=0,0,K12/$I12)</f>
        <v>0.15225280065802207</v>
      </c>
      <c r="L13" s="132">
        <f t="shared" ref="L13" si="13">IF(L12=0,0,L12/$I12)</f>
        <v>8.5298803624878752E-2</v>
      </c>
      <c r="M13" s="133"/>
      <c r="N13" s="133"/>
      <c r="O13" s="133"/>
      <c r="P13" s="133"/>
    </row>
    <row r="14" spans="1:16" ht="12.75" customHeight="1">
      <c r="A14" s="16"/>
      <c r="B14" s="13" t="s">
        <v>15</v>
      </c>
      <c r="C14" s="10"/>
      <c r="D14" s="39"/>
      <c r="E14" s="130">
        <v>7888338</v>
      </c>
      <c r="F14" s="130">
        <v>7033394</v>
      </c>
      <c r="G14" s="130">
        <v>280967</v>
      </c>
      <c r="H14" s="130">
        <v>573977</v>
      </c>
      <c r="I14" s="134">
        <v>806175.24</v>
      </c>
      <c r="J14" s="134">
        <v>629253.63</v>
      </c>
      <c r="K14" s="134">
        <v>130861.33</v>
      </c>
      <c r="L14" s="134">
        <v>46060.29</v>
      </c>
      <c r="M14" s="134">
        <v>1021.98</v>
      </c>
      <c r="N14" s="134">
        <v>894.67</v>
      </c>
      <c r="O14" s="134">
        <v>4657.53</v>
      </c>
      <c r="P14" s="134">
        <v>802.48</v>
      </c>
    </row>
    <row r="15" spans="1:16" ht="12.75" customHeight="1">
      <c r="A15" s="16"/>
      <c r="B15" s="14"/>
      <c r="C15" s="32"/>
      <c r="D15" s="29"/>
      <c r="E15" s="131" t="s">
        <v>324</v>
      </c>
      <c r="F15" s="132">
        <f>IF(F14=0,0,F14/$E14)</f>
        <v>0.89161924856668162</v>
      </c>
      <c r="G15" s="132">
        <f t="shared" ref="G15" si="14">IF(G14=0,0,G14/$E14)</f>
        <v>3.5618022452891848E-2</v>
      </c>
      <c r="H15" s="132">
        <f t="shared" ref="H15" si="15">IF(H14=0,0,H14/$E14)</f>
        <v>7.2762728980426544E-2</v>
      </c>
      <c r="I15" s="131" t="s">
        <v>324</v>
      </c>
      <c r="J15" s="132">
        <f>IF(J14=0,0,J14/$I14)</f>
        <v>0.78054199481492392</v>
      </c>
      <c r="K15" s="132">
        <f t="shared" ref="K15" si="16">IF(K14=0,0,K14/$I14)</f>
        <v>0.16232367791399796</v>
      </c>
      <c r="L15" s="132">
        <f t="shared" ref="L15" si="17">IF(L14=0,0,L14/$I14)</f>
        <v>5.7134339675329153E-2</v>
      </c>
      <c r="M15" s="133"/>
      <c r="N15" s="133"/>
      <c r="O15" s="133"/>
      <c r="P15" s="133"/>
    </row>
    <row r="16" spans="1:16" ht="12.75" customHeight="1">
      <c r="A16" s="16"/>
      <c r="B16" s="16"/>
      <c r="C16" s="13" t="s">
        <v>23</v>
      </c>
      <c r="D16" s="10"/>
      <c r="E16" s="130">
        <v>7122870</v>
      </c>
      <c r="F16" s="130">
        <v>6527915</v>
      </c>
      <c r="G16" s="130">
        <v>258659</v>
      </c>
      <c r="H16" s="130">
        <v>336296</v>
      </c>
      <c r="I16" s="134">
        <v>524821.98</v>
      </c>
      <c r="J16" s="134">
        <v>403071.75</v>
      </c>
      <c r="K16" s="134">
        <v>99858.85</v>
      </c>
      <c r="L16" s="134">
        <v>21891.38</v>
      </c>
      <c r="M16" s="134">
        <v>736.81</v>
      </c>
      <c r="N16" s="134">
        <v>617.46</v>
      </c>
      <c r="O16" s="134">
        <v>3860.64</v>
      </c>
      <c r="P16" s="134">
        <v>650.96</v>
      </c>
    </row>
    <row r="17" spans="1:16" ht="12.75" customHeight="1">
      <c r="A17" s="16"/>
      <c r="B17" s="16"/>
      <c r="C17" s="33"/>
      <c r="D17" s="29"/>
      <c r="E17" s="131" t="s">
        <v>324</v>
      </c>
      <c r="F17" s="132">
        <f>IF(F16=0,0,F16/$E16)</f>
        <v>0.91647257355532252</v>
      </c>
      <c r="G17" s="132">
        <f t="shared" ref="G17" si="18">IF(G16=0,0,G16/$E16)</f>
        <v>3.6313873480773903E-2</v>
      </c>
      <c r="H17" s="132">
        <f t="shared" ref="H17" si="19">IF(H16=0,0,H16/$E16)</f>
        <v>4.7213552963903595E-2</v>
      </c>
      <c r="I17" s="131" t="s">
        <v>324</v>
      </c>
      <c r="J17" s="132">
        <f>IF(J16=0,0,J16/$I16)</f>
        <v>0.76801613758631071</v>
      </c>
      <c r="K17" s="132">
        <f t="shared" ref="K17" si="20">IF(K16=0,0,K16/$I16)</f>
        <v>0.19027185180010947</v>
      </c>
      <c r="L17" s="132">
        <f t="shared" ref="L17" si="21">IF(L16=0,0,L16/$I16)</f>
        <v>4.1712010613579868E-2</v>
      </c>
      <c r="M17" s="133"/>
      <c r="N17" s="133"/>
      <c r="O17" s="133"/>
      <c r="P17" s="133"/>
    </row>
    <row r="18" spans="1:16" ht="12.75" customHeight="1">
      <c r="A18" s="16"/>
      <c r="B18" s="16"/>
      <c r="C18" s="13" t="s">
        <v>24</v>
      </c>
      <c r="D18" s="10"/>
      <c r="E18" s="130">
        <v>765468</v>
      </c>
      <c r="F18" s="130">
        <v>505479</v>
      </c>
      <c r="G18" s="130">
        <v>22308</v>
      </c>
      <c r="H18" s="130">
        <v>237681</v>
      </c>
      <c r="I18" s="134">
        <v>281353.26</v>
      </c>
      <c r="J18" s="134">
        <v>226181.87</v>
      </c>
      <c r="K18" s="134">
        <v>31002.48</v>
      </c>
      <c r="L18" s="134">
        <v>24168.91</v>
      </c>
      <c r="M18" s="134">
        <v>3675.57</v>
      </c>
      <c r="N18" s="134">
        <v>4474.6000000000004</v>
      </c>
      <c r="O18" s="134">
        <v>13897.47</v>
      </c>
      <c r="P18" s="134">
        <v>1016.86</v>
      </c>
    </row>
    <row r="19" spans="1:16" ht="12.75" customHeight="1">
      <c r="A19" s="16"/>
      <c r="B19" s="16"/>
      <c r="C19" s="33"/>
      <c r="D19" s="29"/>
      <c r="E19" s="131" t="s">
        <v>324</v>
      </c>
      <c r="F19" s="132">
        <f>IF(F18=0,0,F18/$E18)</f>
        <v>0.66035288215836585</v>
      </c>
      <c r="G19" s="132">
        <f t="shared" ref="G19" si="22">IF(G18=0,0,G18/$E18)</f>
        <v>2.9142955682014141E-2</v>
      </c>
      <c r="H19" s="132">
        <f t="shared" ref="H19" si="23">IF(H18=0,0,H18/$E18)</f>
        <v>0.31050416215962001</v>
      </c>
      <c r="I19" s="131" t="s">
        <v>324</v>
      </c>
      <c r="J19" s="132">
        <f>IF(J18=0,0,J18/$I18)</f>
        <v>0.80390705264975426</v>
      </c>
      <c r="K19" s="132">
        <f t="shared" ref="K19" si="24">IF(K18=0,0,K18/$I18)</f>
        <v>0.1101905838944251</v>
      </c>
      <c r="L19" s="132">
        <f t="shared" ref="L19" si="25">IF(L18=0,0,L18/$I18)</f>
        <v>8.5902363455820627E-2</v>
      </c>
      <c r="M19" s="133"/>
      <c r="N19" s="133"/>
      <c r="O19" s="133"/>
      <c r="P19" s="133"/>
    </row>
    <row r="20" spans="1:16" ht="12.75" customHeight="1">
      <c r="A20" s="16"/>
      <c r="B20" s="16"/>
      <c r="C20" s="13" t="s">
        <v>25</v>
      </c>
      <c r="D20" s="10"/>
      <c r="E20" s="130">
        <v>1962291</v>
      </c>
      <c r="F20" s="130">
        <v>1757742</v>
      </c>
      <c r="G20" s="130">
        <v>56292</v>
      </c>
      <c r="H20" s="130">
        <v>148257</v>
      </c>
      <c r="I20" s="134">
        <v>226504.75</v>
      </c>
      <c r="J20" s="134">
        <v>186759.72</v>
      </c>
      <c r="K20" s="134">
        <v>28054.45</v>
      </c>
      <c r="L20" s="134">
        <v>11690.58</v>
      </c>
      <c r="M20" s="134">
        <v>1154.29</v>
      </c>
      <c r="N20" s="134">
        <v>1062.5</v>
      </c>
      <c r="O20" s="134">
        <v>4983.74</v>
      </c>
      <c r="P20" s="134">
        <v>788.53</v>
      </c>
    </row>
    <row r="21" spans="1:16" ht="12.75" customHeight="1">
      <c r="A21" s="16"/>
      <c r="B21" s="16"/>
      <c r="C21" s="14"/>
      <c r="D21" s="29"/>
      <c r="E21" s="131" t="s">
        <v>324</v>
      </c>
      <c r="F21" s="132">
        <f>IF(F20=0,0,F20/$E20)</f>
        <v>0.89576010897466274</v>
      </c>
      <c r="G21" s="132">
        <f t="shared" ref="G21" si="26">IF(G20=0,0,G20/$E20)</f>
        <v>2.8686876717061844E-2</v>
      </c>
      <c r="H21" s="132">
        <f t="shared" ref="H21" si="27">IF(H20=0,0,H20/$E20)</f>
        <v>7.5553014308275379E-2</v>
      </c>
      <c r="I21" s="131" t="s">
        <v>324</v>
      </c>
      <c r="J21" s="132">
        <f>IF(J20=0,0,J20/$I20)</f>
        <v>0.82452893371993308</v>
      </c>
      <c r="K21" s="132">
        <f t="shared" ref="K21" si="28">IF(K20=0,0,K20/$I20)</f>
        <v>0.12385810893590532</v>
      </c>
      <c r="L21" s="132">
        <f t="shared" ref="L21" si="29">IF(L20=0,0,L20/$I20)</f>
        <v>5.1612957344161658E-2</v>
      </c>
      <c r="M21" s="133"/>
      <c r="N21" s="133"/>
      <c r="O21" s="133"/>
      <c r="P21" s="133"/>
    </row>
    <row r="22" spans="1:16" ht="12.75" customHeight="1">
      <c r="A22" s="16"/>
      <c r="B22" s="16"/>
      <c r="C22" s="16"/>
      <c r="D22" s="39" t="s">
        <v>23</v>
      </c>
      <c r="E22" s="130">
        <v>1781211</v>
      </c>
      <c r="F22" s="130">
        <v>1620227</v>
      </c>
      <c r="G22" s="130">
        <v>51273</v>
      </c>
      <c r="H22" s="130">
        <v>109711</v>
      </c>
      <c r="I22" s="134">
        <v>158494.12</v>
      </c>
      <c r="J22" s="134">
        <v>132840.60999999999</v>
      </c>
      <c r="K22" s="134">
        <v>19158.36</v>
      </c>
      <c r="L22" s="134">
        <v>6495.15</v>
      </c>
      <c r="M22" s="134">
        <v>889.81</v>
      </c>
      <c r="N22" s="134">
        <v>819.89</v>
      </c>
      <c r="O22" s="134">
        <v>3736.54</v>
      </c>
      <c r="P22" s="134">
        <v>592.02</v>
      </c>
    </row>
    <row r="23" spans="1:16" ht="12.75" customHeight="1">
      <c r="A23" s="16"/>
      <c r="B23" s="16"/>
      <c r="C23" s="16"/>
      <c r="D23" s="12"/>
      <c r="E23" s="131" t="s">
        <v>324</v>
      </c>
      <c r="F23" s="132">
        <f>IF(F22=0,0,F22/$E22)</f>
        <v>0.90962103872028632</v>
      </c>
      <c r="G23" s="132">
        <f t="shared" ref="G23" si="30">IF(G22=0,0,G22/$E22)</f>
        <v>2.878547235560526E-2</v>
      </c>
      <c r="H23" s="132">
        <f t="shared" ref="H23" si="31">IF(H22=0,0,H22/$E22)</f>
        <v>6.1593488924108375E-2</v>
      </c>
      <c r="I23" s="131" t="s">
        <v>324</v>
      </c>
      <c r="J23" s="132">
        <f>IF(J22=0,0,J22/$I22)</f>
        <v>0.83814219732567985</v>
      </c>
      <c r="K23" s="132">
        <f t="shared" ref="K23" si="32">IF(K22=0,0,K22/$I22)</f>
        <v>0.12087741803923073</v>
      </c>
      <c r="L23" s="132">
        <f t="shared" ref="L23" si="33">IF(L22=0,0,L22/$I22)</f>
        <v>4.0980384635089302E-2</v>
      </c>
      <c r="M23" s="133"/>
      <c r="N23" s="133"/>
      <c r="O23" s="133"/>
      <c r="P23" s="133"/>
    </row>
    <row r="24" spans="1:16" ht="12.75" customHeight="1">
      <c r="A24" s="16"/>
      <c r="B24" s="16"/>
      <c r="C24" s="16"/>
      <c r="D24" s="39" t="s">
        <v>24</v>
      </c>
      <c r="E24" s="130">
        <v>181080</v>
      </c>
      <c r="F24" s="130">
        <v>137515</v>
      </c>
      <c r="G24" s="130">
        <v>5019</v>
      </c>
      <c r="H24" s="130">
        <v>38546</v>
      </c>
      <c r="I24" s="134">
        <v>68010.63</v>
      </c>
      <c r="J24" s="134">
        <v>53919.11</v>
      </c>
      <c r="K24" s="134">
        <v>8896.09</v>
      </c>
      <c r="L24" s="134">
        <v>5195.43</v>
      </c>
      <c r="M24" s="134">
        <v>3755.83</v>
      </c>
      <c r="N24" s="134">
        <v>3920.96</v>
      </c>
      <c r="O24" s="134">
        <v>17724.830000000002</v>
      </c>
      <c r="P24" s="134">
        <v>1347.85</v>
      </c>
    </row>
    <row r="25" spans="1:16" ht="12.75" customHeight="1">
      <c r="A25" s="16"/>
      <c r="B25" s="16"/>
      <c r="C25" s="12"/>
      <c r="D25" s="12"/>
      <c r="E25" s="131" t="s">
        <v>324</v>
      </c>
      <c r="F25" s="132">
        <f>IF(F24=0,0,F24/$E24)</f>
        <v>0.7594157278550917</v>
      </c>
      <c r="G25" s="132">
        <f t="shared" ref="G25" si="34">IF(G24=0,0,G24/$E24)</f>
        <v>2.7717031146454605E-2</v>
      </c>
      <c r="H25" s="132">
        <f t="shared" ref="H25" si="35">IF(H24=0,0,H24/$E24)</f>
        <v>0.21286724099845372</v>
      </c>
      <c r="I25" s="131" t="s">
        <v>324</v>
      </c>
      <c r="J25" s="132">
        <f>IF(J24=0,0,J24/$I24)</f>
        <v>0.79280415429176287</v>
      </c>
      <c r="K25" s="132">
        <f t="shared" ref="K25" si="36">IF(K24=0,0,K24/$I24)</f>
        <v>0.13080440513490316</v>
      </c>
      <c r="L25" s="132">
        <f t="shared" ref="L25" si="37">IF(L24=0,0,L24/$I24)</f>
        <v>7.6391440573333899E-2</v>
      </c>
      <c r="M25" s="133"/>
      <c r="N25" s="133"/>
      <c r="O25" s="133"/>
      <c r="P25" s="133"/>
    </row>
    <row r="26" spans="1:16" ht="12.75" customHeight="1">
      <c r="A26" s="16"/>
      <c r="B26" s="16"/>
      <c r="C26" s="13" t="s">
        <v>26</v>
      </c>
      <c r="D26" s="10"/>
      <c r="E26" s="130">
        <v>1899499</v>
      </c>
      <c r="F26" s="130">
        <v>1542710</v>
      </c>
      <c r="G26" s="130">
        <v>56642</v>
      </c>
      <c r="H26" s="130">
        <v>300147</v>
      </c>
      <c r="I26" s="134">
        <v>351770.24</v>
      </c>
      <c r="J26" s="134">
        <v>277138.5</v>
      </c>
      <c r="K26" s="134">
        <v>51917.34</v>
      </c>
      <c r="L26" s="134">
        <v>22714.400000000001</v>
      </c>
      <c r="M26" s="134">
        <v>1851.91</v>
      </c>
      <c r="N26" s="134">
        <v>1796.44</v>
      </c>
      <c r="O26" s="134">
        <v>9165.8700000000008</v>
      </c>
      <c r="P26" s="134">
        <v>756.78</v>
      </c>
    </row>
    <row r="27" spans="1:16" ht="12.75" customHeight="1">
      <c r="A27" s="16"/>
      <c r="B27" s="16"/>
      <c r="C27" s="14"/>
      <c r="D27" s="29"/>
      <c r="E27" s="131" t="s">
        <v>324</v>
      </c>
      <c r="F27" s="132">
        <f>IF(F26=0,0,F26/$E26)</f>
        <v>0.81216678713702928</v>
      </c>
      <c r="G27" s="132">
        <f t="shared" ref="G27" si="38">IF(G26=0,0,G26/$E26)</f>
        <v>2.9819441863354494E-2</v>
      </c>
      <c r="H27" s="132">
        <f t="shared" ref="H27" si="39">IF(H26=0,0,H26/$E26)</f>
        <v>0.15801377099961622</v>
      </c>
      <c r="I27" s="131" t="s">
        <v>324</v>
      </c>
      <c r="J27" s="132">
        <f>IF(J26=0,0,J26/$I26)</f>
        <v>0.78783952843765293</v>
      </c>
      <c r="K27" s="132">
        <f t="shared" ref="K27" si="40">IF(K26=0,0,K26/$I26)</f>
        <v>0.14758877840263007</v>
      </c>
      <c r="L27" s="132">
        <f t="shared" ref="L27" si="41">IF(L26=0,0,L26/$I26)</f>
        <v>6.4571693159716989E-2</v>
      </c>
      <c r="M27" s="133"/>
      <c r="N27" s="133"/>
      <c r="O27" s="133"/>
      <c r="P27" s="133"/>
    </row>
    <row r="28" spans="1:16" ht="12.75" customHeight="1">
      <c r="A28" s="16"/>
      <c r="B28" s="16"/>
      <c r="C28" s="16"/>
      <c r="D28" s="39" t="s">
        <v>23</v>
      </c>
      <c r="E28" s="130">
        <v>1371834</v>
      </c>
      <c r="F28" s="130">
        <v>1208379</v>
      </c>
      <c r="G28" s="130">
        <v>41864</v>
      </c>
      <c r="H28" s="130">
        <v>121591</v>
      </c>
      <c r="I28" s="134">
        <v>173693.74</v>
      </c>
      <c r="J28" s="134">
        <v>128043.11</v>
      </c>
      <c r="K28" s="134">
        <v>36090.620000000003</v>
      </c>
      <c r="L28" s="134">
        <v>9560.01</v>
      </c>
      <c r="M28" s="134">
        <v>1266.1400000000001</v>
      </c>
      <c r="N28" s="134">
        <v>1059.6300000000001</v>
      </c>
      <c r="O28" s="134">
        <v>8620.92</v>
      </c>
      <c r="P28" s="134">
        <v>786.24</v>
      </c>
    </row>
    <row r="29" spans="1:16" ht="12.75" customHeight="1">
      <c r="A29" s="16"/>
      <c r="B29" s="16"/>
      <c r="C29" s="16"/>
      <c r="D29" s="12"/>
      <c r="E29" s="131" t="s">
        <v>324</v>
      </c>
      <c r="F29" s="132">
        <f>IF(F28=0,0,F28/$E28)</f>
        <v>0.88084928642969917</v>
      </c>
      <c r="G29" s="132">
        <f t="shared" ref="G29" si="42">IF(G28=0,0,G28/$E28)</f>
        <v>3.0516811800844708E-2</v>
      </c>
      <c r="H29" s="132">
        <f t="shared" ref="H29" si="43">IF(H28=0,0,H28/$E28)</f>
        <v>8.8633901769456069E-2</v>
      </c>
      <c r="I29" s="131" t="s">
        <v>324</v>
      </c>
      <c r="J29" s="132">
        <f>IF(J28=0,0,J28/$I28)</f>
        <v>0.73717745959065661</v>
      </c>
      <c r="K29" s="132">
        <f t="shared" ref="K29" si="44">IF(K28=0,0,K28/$I28)</f>
        <v>0.207783078422976</v>
      </c>
      <c r="L29" s="132">
        <f t="shared" ref="L29" si="45">IF(L28=0,0,L28/$I28)</f>
        <v>5.5039461986367506E-2</v>
      </c>
      <c r="M29" s="133"/>
      <c r="N29" s="133"/>
      <c r="O29" s="133"/>
      <c r="P29" s="133"/>
    </row>
    <row r="30" spans="1:16" ht="12.75" customHeight="1">
      <c r="A30" s="16"/>
      <c r="B30" s="16"/>
      <c r="C30" s="16"/>
      <c r="D30" s="39" t="s">
        <v>24</v>
      </c>
      <c r="E30" s="130">
        <v>527665</v>
      </c>
      <c r="F30" s="130">
        <v>334331</v>
      </c>
      <c r="G30" s="130">
        <v>14778</v>
      </c>
      <c r="H30" s="130">
        <v>178556</v>
      </c>
      <c r="I30" s="134">
        <v>178076.5</v>
      </c>
      <c r="J30" s="134">
        <v>149095.39000000001</v>
      </c>
      <c r="K30" s="134">
        <v>15826.71</v>
      </c>
      <c r="L30" s="134">
        <v>13154.39</v>
      </c>
      <c r="M30" s="134">
        <v>3374.8</v>
      </c>
      <c r="N30" s="134">
        <v>4459.51</v>
      </c>
      <c r="O30" s="134">
        <v>10709.65</v>
      </c>
      <c r="P30" s="134">
        <v>736.71</v>
      </c>
    </row>
    <row r="31" spans="1:16" ht="12.75" customHeight="1">
      <c r="A31" s="16"/>
      <c r="B31" s="16"/>
      <c r="C31" s="12"/>
      <c r="D31" s="12"/>
      <c r="E31" s="131" t="s">
        <v>324</v>
      </c>
      <c r="F31" s="132">
        <f>IF(F30=0,0,F30/$E30)</f>
        <v>0.63360465446827063</v>
      </c>
      <c r="G31" s="132">
        <f t="shared" ref="G31" si="46">IF(G30=0,0,G30/$E30)</f>
        <v>2.8006405579297469E-2</v>
      </c>
      <c r="H31" s="132">
        <f t="shared" ref="H31" si="47">IF(H30=0,0,H30/$E30)</f>
        <v>0.33838893995243197</v>
      </c>
      <c r="I31" s="131" t="s">
        <v>324</v>
      </c>
      <c r="J31" s="132">
        <f>IF(J30=0,0,J30/$I30)</f>
        <v>0.83725471917967853</v>
      </c>
      <c r="K31" s="132">
        <f t="shared" ref="K31" si="48">IF(K30=0,0,K30/$I30)</f>
        <v>8.8875904456792443E-2</v>
      </c>
      <c r="L31" s="132">
        <f t="shared" ref="L31" si="49">IF(L30=0,0,L30/$I30)</f>
        <v>7.3869320207888181E-2</v>
      </c>
      <c r="M31" s="133"/>
      <c r="N31" s="133"/>
      <c r="O31" s="133"/>
      <c r="P31" s="133"/>
    </row>
    <row r="32" spans="1:16" ht="12.75" customHeight="1">
      <c r="A32" s="16"/>
      <c r="B32" s="16"/>
      <c r="C32" s="13" t="s">
        <v>16</v>
      </c>
      <c r="D32" s="10"/>
      <c r="E32" s="130">
        <v>2178778</v>
      </c>
      <c r="F32" s="130">
        <v>2019975</v>
      </c>
      <c r="G32" s="130">
        <v>109407</v>
      </c>
      <c r="H32" s="130">
        <v>49396</v>
      </c>
      <c r="I32" s="134">
        <v>103375.89</v>
      </c>
      <c r="J32" s="134">
        <v>75214.350000000006</v>
      </c>
      <c r="K32" s="134">
        <v>22016.36</v>
      </c>
      <c r="L32" s="134">
        <v>6145.18</v>
      </c>
      <c r="M32" s="134">
        <v>474.47</v>
      </c>
      <c r="N32" s="134">
        <v>372.35</v>
      </c>
      <c r="O32" s="134">
        <v>2012.34</v>
      </c>
      <c r="P32" s="134">
        <v>1244.06</v>
      </c>
    </row>
    <row r="33" spans="1:16" ht="12.75" customHeight="1">
      <c r="A33" s="16"/>
      <c r="B33" s="16"/>
      <c r="C33" s="14"/>
      <c r="D33" s="29"/>
      <c r="E33" s="131" t="s">
        <v>324</v>
      </c>
      <c r="F33" s="132">
        <f>IF(F32=0,0,F32/$E32)</f>
        <v>0.92711373072428671</v>
      </c>
      <c r="G33" s="132">
        <f t="shared" ref="G33" si="50">IF(G32=0,0,G32/$E32)</f>
        <v>5.0214845202218861E-2</v>
      </c>
      <c r="H33" s="132">
        <f t="shared" ref="H33" si="51">IF(H32=0,0,H32/$E32)</f>
        <v>2.2671424073494408E-2</v>
      </c>
      <c r="I33" s="131" t="s">
        <v>324</v>
      </c>
      <c r="J33" s="132">
        <f>IF(J32=0,0,J32/$I32)</f>
        <v>0.72758116036534248</v>
      </c>
      <c r="K33" s="132">
        <f t="shared" ref="K33" si="52">IF(K32=0,0,K32/$I32)</f>
        <v>0.21297383751665888</v>
      </c>
      <c r="L33" s="132">
        <f t="shared" ref="L33" si="53">IF(L32=0,0,L32/$I32)</f>
        <v>5.9445002117998698E-2</v>
      </c>
      <c r="M33" s="133"/>
      <c r="N33" s="133"/>
      <c r="O33" s="133"/>
      <c r="P33" s="133"/>
    </row>
    <row r="34" spans="1:16" ht="12.75" customHeight="1">
      <c r="A34" s="16"/>
      <c r="B34" s="16"/>
      <c r="C34" s="16"/>
      <c r="D34" s="39" t="s">
        <v>23</v>
      </c>
      <c r="E34" s="130">
        <v>2149633</v>
      </c>
      <c r="F34" s="130">
        <v>2007704</v>
      </c>
      <c r="G34" s="130">
        <v>108902</v>
      </c>
      <c r="H34" s="130">
        <v>33027</v>
      </c>
      <c r="I34" s="134">
        <v>78688.75</v>
      </c>
      <c r="J34" s="134">
        <v>58017.95</v>
      </c>
      <c r="K34" s="134">
        <v>19522.259999999998</v>
      </c>
      <c r="L34" s="134">
        <v>1148.54</v>
      </c>
      <c r="M34" s="134">
        <v>366.06</v>
      </c>
      <c r="N34" s="134">
        <v>288.98</v>
      </c>
      <c r="O34" s="134">
        <v>1792.64</v>
      </c>
      <c r="P34" s="134">
        <v>347.76</v>
      </c>
    </row>
    <row r="35" spans="1:16" ht="12.75" customHeight="1">
      <c r="A35" s="16"/>
      <c r="B35" s="16"/>
      <c r="C35" s="16"/>
      <c r="D35" s="12"/>
      <c r="E35" s="131" t="s">
        <v>324</v>
      </c>
      <c r="F35" s="132">
        <f>IF(F34=0,0,F34/$E34)</f>
        <v>0.9339752413551522</v>
      </c>
      <c r="G35" s="132">
        <f t="shared" ref="G35" si="54">IF(G34=0,0,G34/$E34)</f>
        <v>5.0660740693876584E-2</v>
      </c>
      <c r="H35" s="132">
        <f t="shared" ref="H35" si="55">IF(H34=0,0,H34/$E34)</f>
        <v>1.5364017950971165E-2</v>
      </c>
      <c r="I35" s="131" t="s">
        <v>324</v>
      </c>
      <c r="J35" s="132">
        <f>IF(J34=0,0,J34/$I34)</f>
        <v>0.7373093358326317</v>
      </c>
      <c r="K35" s="132">
        <f t="shared" ref="K35" si="56">IF(K34=0,0,K34/$I34)</f>
        <v>0.24809467681212369</v>
      </c>
      <c r="L35" s="132">
        <f t="shared" ref="L35" si="57">IF(L34=0,0,L34/$I34)</f>
        <v>1.4595987355244555E-2</v>
      </c>
      <c r="M35" s="133"/>
      <c r="N35" s="133"/>
      <c r="O35" s="133"/>
      <c r="P35" s="133"/>
    </row>
    <row r="36" spans="1:16" ht="12.75" customHeight="1">
      <c r="A36" s="16"/>
      <c r="B36" s="16"/>
      <c r="C36" s="16"/>
      <c r="D36" s="39" t="s">
        <v>24</v>
      </c>
      <c r="E36" s="130">
        <v>29145</v>
      </c>
      <c r="F36" s="130">
        <v>12271</v>
      </c>
      <c r="G36" s="130">
        <v>505</v>
      </c>
      <c r="H36" s="130">
        <v>16369</v>
      </c>
      <c r="I36" s="134">
        <v>24687.14</v>
      </c>
      <c r="J36" s="134">
        <v>17196.400000000001</v>
      </c>
      <c r="K36" s="134">
        <v>2494.1</v>
      </c>
      <c r="L36" s="134">
        <v>4996.6400000000003</v>
      </c>
      <c r="M36" s="134">
        <v>8470.4599999999991</v>
      </c>
      <c r="N36" s="134">
        <v>14013.85</v>
      </c>
      <c r="O36" s="134">
        <v>49388.17</v>
      </c>
      <c r="P36" s="134">
        <v>3052.5</v>
      </c>
    </row>
    <row r="37" spans="1:16" ht="12.75" customHeight="1">
      <c r="A37" s="16"/>
      <c r="B37" s="16"/>
      <c r="C37" s="12"/>
      <c r="D37" s="12"/>
      <c r="E37" s="131" t="s">
        <v>324</v>
      </c>
      <c r="F37" s="132">
        <f>IF(F36=0,0,F36/$E36)</f>
        <v>0.42103276719849031</v>
      </c>
      <c r="G37" s="132">
        <f t="shared" ref="G37" si="58">IF(G36=0,0,G36/$E36)</f>
        <v>1.7327157316863954E-2</v>
      </c>
      <c r="H37" s="132">
        <f t="shared" ref="H37" si="59">IF(H36=0,0,H36/$E36)</f>
        <v>0.56164007548464578</v>
      </c>
      <c r="I37" s="131" t="s">
        <v>324</v>
      </c>
      <c r="J37" s="132">
        <f>IF(J36=0,0,J36/$I36)</f>
        <v>0.69657319559900421</v>
      </c>
      <c r="K37" s="132">
        <f t="shared" ref="K37" si="60">IF(K36=0,0,K36/$I36)</f>
        <v>0.1010283086659694</v>
      </c>
      <c r="L37" s="132">
        <f t="shared" ref="L37" si="61">IF(L36=0,0,L36/$I36)</f>
        <v>0.20239849573502644</v>
      </c>
      <c r="M37" s="133"/>
      <c r="N37" s="133"/>
      <c r="O37" s="133"/>
      <c r="P37" s="133"/>
    </row>
    <row r="38" spans="1:16" ht="12.75" customHeight="1">
      <c r="A38" s="16"/>
      <c r="B38" s="16"/>
      <c r="C38" s="13" t="s">
        <v>27</v>
      </c>
      <c r="D38" s="10"/>
      <c r="E38" s="130">
        <v>1847770</v>
      </c>
      <c r="F38" s="130">
        <v>1712967</v>
      </c>
      <c r="G38" s="130">
        <v>58626</v>
      </c>
      <c r="H38" s="130">
        <v>76177</v>
      </c>
      <c r="I38" s="134">
        <v>124524.36</v>
      </c>
      <c r="J38" s="134">
        <v>90141.05</v>
      </c>
      <c r="K38" s="134">
        <v>28873.17</v>
      </c>
      <c r="L38" s="134">
        <v>5510.14</v>
      </c>
      <c r="M38" s="134">
        <v>673.92</v>
      </c>
      <c r="N38" s="134">
        <v>526.23</v>
      </c>
      <c r="O38" s="134">
        <v>4924.9799999999996</v>
      </c>
      <c r="P38" s="134">
        <v>723.33</v>
      </c>
    </row>
    <row r="39" spans="1:16" ht="12.75" customHeight="1">
      <c r="A39" s="16"/>
      <c r="B39" s="16"/>
      <c r="C39" s="14"/>
      <c r="D39" s="29"/>
      <c r="E39" s="131" t="s">
        <v>324</v>
      </c>
      <c r="F39" s="132">
        <f>IF(F38=0,0,F38/$E38)</f>
        <v>0.92704557385388875</v>
      </c>
      <c r="G39" s="132">
        <f t="shared" ref="G39" si="62">IF(G38=0,0,G38/$E38)</f>
        <v>3.1727974802058696E-2</v>
      </c>
      <c r="H39" s="132">
        <f t="shared" ref="H39" si="63">IF(H38=0,0,H38/$E38)</f>
        <v>4.1226451344052562E-2</v>
      </c>
      <c r="I39" s="131" t="s">
        <v>324</v>
      </c>
      <c r="J39" s="132">
        <f>IF(J38=0,0,J38/$I38)</f>
        <v>0.72388286115262912</v>
      </c>
      <c r="K39" s="132">
        <f t="shared" ref="K39" si="64">IF(K38=0,0,K38/$I38)</f>
        <v>0.23186764421033762</v>
      </c>
      <c r="L39" s="132">
        <f t="shared" ref="L39" si="65">IF(L38=0,0,L38/$I38)</f>
        <v>4.4249494637033274E-2</v>
      </c>
      <c r="M39" s="133"/>
      <c r="N39" s="133"/>
      <c r="O39" s="133"/>
      <c r="P39" s="133"/>
    </row>
    <row r="40" spans="1:16" ht="12.75" customHeight="1">
      <c r="A40" s="16"/>
      <c r="B40" s="16"/>
      <c r="C40" s="16"/>
      <c r="D40" s="39" t="s">
        <v>23</v>
      </c>
      <c r="E40" s="130">
        <v>1820192</v>
      </c>
      <c r="F40" s="130">
        <v>1691605</v>
      </c>
      <c r="G40" s="130">
        <v>56620</v>
      </c>
      <c r="H40" s="130">
        <v>71967</v>
      </c>
      <c r="I40" s="134">
        <v>113945.38</v>
      </c>
      <c r="J40" s="134">
        <v>84170.09</v>
      </c>
      <c r="K40" s="134">
        <v>25087.599999999999</v>
      </c>
      <c r="L40" s="134">
        <v>4687.6899999999996</v>
      </c>
      <c r="M40" s="134">
        <v>626.01</v>
      </c>
      <c r="N40" s="134">
        <v>497.58</v>
      </c>
      <c r="O40" s="134">
        <v>4430.87</v>
      </c>
      <c r="P40" s="134">
        <v>651.37</v>
      </c>
    </row>
    <row r="41" spans="1:16" ht="12.75" customHeight="1">
      <c r="A41" s="16"/>
      <c r="B41" s="16"/>
      <c r="C41" s="16"/>
      <c r="D41" s="12"/>
      <c r="E41" s="131" t="s">
        <v>324</v>
      </c>
      <c r="F41" s="132">
        <f>IF(F40=0,0,F40/$E40)</f>
        <v>0.92935525483025971</v>
      </c>
      <c r="G41" s="132">
        <f t="shared" ref="G41" si="66">IF(G40=0,0,G40/$E40)</f>
        <v>3.1106608533605248E-2</v>
      </c>
      <c r="H41" s="132">
        <f t="shared" ref="H41" si="67">IF(H40=0,0,H40/$E40)</f>
        <v>3.9538136636135091E-2</v>
      </c>
      <c r="I41" s="131" t="s">
        <v>324</v>
      </c>
      <c r="J41" s="132">
        <f>IF(J40=0,0,J40/$I40)</f>
        <v>0.7386880450966945</v>
      </c>
      <c r="K41" s="132">
        <f t="shared" ref="K41" si="68">IF(K40=0,0,K40/$I40)</f>
        <v>0.22017215616815702</v>
      </c>
      <c r="L41" s="132">
        <f t="shared" ref="L41" si="69">IF(L40=0,0,L40/$I40)</f>
        <v>4.1139798735148364E-2</v>
      </c>
      <c r="M41" s="133"/>
      <c r="N41" s="133"/>
      <c r="O41" s="133"/>
      <c r="P41" s="133"/>
    </row>
    <row r="42" spans="1:16" ht="12.75" customHeight="1">
      <c r="A42" s="16"/>
      <c r="B42" s="16"/>
      <c r="C42" s="16"/>
      <c r="D42" s="39" t="s">
        <v>24</v>
      </c>
      <c r="E42" s="130">
        <v>27578</v>
      </c>
      <c r="F42" s="130">
        <v>21362</v>
      </c>
      <c r="G42" s="130">
        <v>2006</v>
      </c>
      <c r="H42" s="130">
        <v>4210</v>
      </c>
      <c r="I42" s="134">
        <v>10578.98</v>
      </c>
      <c r="J42" s="134">
        <v>5970.97</v>
      </c>
      <c r="K42" s="134">
        <v>3785.57</v>
      </c>
      <c r="L42" s="134">
        <v>822.45</v>
      </c>
      <c r="M42" s="134">
        <v>3836.02</v>
      </c>
      <c r="N42" s="134">
        <v>2795.13</v>
      </c>
      <c r="O42" s="134">
        <v>18871.240000000002</v>
      </c>
      <c r="P42" s="134">
        <v>1953.56</v>
      </c>
    </row>
    <row r="43" spans="1:16" ht="12.75" customHeight="1">
      <c r="A43" s="16"/>
      <c r="B43" s="12"/>
      <c r="C43" s="12"/>
      <c r="D43" s="12"/>
      <c r="E43" s="131" t="s">
        <v>324</v>
      </c>
      <c r="F43" s="132">
        <f>IF(F42=0,0,F42/$E42)</f>
        <v>0.7746029443759519</v>
      </c>
      <c r="G43" s="132">
        <f t="shared" ref="G43" si="70">IF(G42=0,0,G42/$E42)</f>
        <v>7.2739139894118496E-2</v>
      </c>
      <c r="H43" s="132">
        <f t="shared" ref="H43" si="71">IF(H42=0,0,H42/$E42)</f>
        <v>0.15265791572992965</v>
      </c>
      <c r="I43" s="131" t="s">
        <v>324</v>
      </c>
      <c r="J43" s="132">
        <f>IF(J42=0,0,J42/$I42)</f>
        <v>0.56441830875944565</v>
      </c>
      <c r="K43" s="132">
        <f t="shared" ref="K43" si="72">IF(K42=0,0,K42/$I42)</f>
        <v>0.35783884646723979</v>
      </c>
      <c r="L43" s="132">
        <f t="shared" ref="L43" si="73">IF(L42=0,0,L42/$I42)</f>
        <v>7.7743790044030717E-2</v>
      </c>
      <c r="M43" s="133"/>
      <c r="N43" s="133"/>
      <c r="O43" s="133"/>
      <c r="P43" s="133"/>
    </row>
    <row r="44" spans="1:16" ht="12.75" customHeight="1">
      <c r="A44" s="16"/>
      <c r="B44" s="13" t="s">
        <v>18</v>
      </c>
      <c r="C44" s="8"/>
      <c r="D44" s="10"/>
      <c r="E44" s="130">
        <v>2816947</v>
      </c>
      <c r="F44" s="130">
        <v>2332307</v>
      </c>
      <c r="G44" s="130">
        <v>89236</v>
      </c>
      <c r="H44" s="130">
        <v>395404</v>
      </c>
      <c r="I44" s="134">
        <v>536832.12</v>
      </c>
      <c r="J44" s="134">
        <v>405563.1</v>
      </c>
      <c r="K44" s="134">
        <v>89110.81</v>
      </c>
      <c r="L44" s="134">
        <v>42158.21</v>
      </c>
      <c r="M44" s="134">
        <v>1905.72</v>
      </c>
      <c r="N44" s="134">
        <v>1738.89</v>
      </c>
      <c r="O44" s="134">
        <v>9985.9699999999993</v>
      </c>
      <c r="P44" s="134">
        <v>1066.21</v>
      </c>
    </row>
    <row r="45" spans="1:16" ht="12.75" customHeight="1">
      <c r="A45" s="16"/>
      <c r="B45" s="14"/>
      <c r="C45" s="32"/>
      <c r="D45" s="29"/>
      <c r="E45" s="131" t="s">
        <v>324</v>
      </c>
      <c r="F45" s="132">
        <f>IF(F44=0,0,F44/$E44)</f>
        <v>0.8279555845388642</v>
      </c>
      <c r="G45" s="132">
        <f t="shared" ref="G45" si="74">IF(G44=0,0,G44/$E44)</f>
        <v>3.1678267287243954E-2</v>
      </c>
      <c r="H45" s="132">
        <f t="shared" ref="H45" si="75">IF(H44=0,0,H44/$E44)</f>
        <v>0.14036614817389181</v>
      </c>
      <c r="I45" s="131" t="s">
        <v>324</v>
      </c>
      <c r="J45" s="132">
        <f>IF(J44=0,0,J44/$I44)</f>
        <v>0.75547472830053464</v>
      </c>
      <c r="K45" s="132">
        <f t="shared" ref="K45" si="76">IF(K44=0,0,K44/$I44)</f>
        <v>0.16599381199470703</v>
      </c>
      <c r="L45" s="132">
        <f t="shared" ref="L45" si="77">IF(L44=0,0,L44/$I44)</f>
        <v>7.8531459704758347E-2</v>
      </c>
      <c r="M45" s="133"/>
      <c r="N45" s="133"/>
      <c r="O45" s="133"/>
      <c r="P45" s="133"/>
    </row>
    <row r="46" spans="1:16" ht="12.75" customHeight="1">
      <c r="A46" s="16"/>
      <c r="B46" s="16"/>
      <c r="C46" s="13" t="s">
        <v>23</v>
      </c>
      <c r="D46" s="10"/>
      <c r="E46" s="130">
        <v>1937371</v>
      </c>
      <c r="F46" s="130">
        <v>1708524</v>
      </c>
      <c r="G46" s="130">
        <v>67265</v>
      </c>
      <c r="H46" s="130">
        <v>161582</v>
      </c>
      <c r="I46" s="134">
        <v>223408.09</v>
      </c>
      <c r="J46" s="134">
        <v>172365.16</v>
      </c>
      <c r="K46" s="134">
        <v>37934.26</v>
      </c>
      <c r="L46" s="134">
        <v>13108.67</v>
      </c>
      <c r="M46" s="134">
        <v>1153.1500000000001</v>
      </c>
      <c r="N46" s="134">
        <v>1008.85</v>
      </c>
      <c r="O46" s="134">
        <v>5639.52</v>
      </c>
      <c r="P46" s="134">
        <v>811.27</v>
      </c>
    </row>
    <row r="47" spans="1:16" ht="12.75" customHeight="1">
      <c r="A47" s="16"/>
      <c r="B47" s="16"/>
      <c r="C47" s="33"/>
      <c r="D47" s="29"/>
      <c r="E47" s="131" t="s">
        <v>324</v>
      </c>
      <c r="F47" s="132">
        <f>IF(F46=0,0,F46/$E46)</f>
        <v>0.88187755468622164</v>
      </c>
      <c r="G47" s="132">
        <f t="shared" ref="G47" si="78">IF(G46=0,0,G46/$E46)</f>
        <v>3.4719731016929642E-2</v>
      </c>
      <c r="H47" s="132">
        <f t="shared" ref="H47" si="79">IF(H46=0,0,H46/$E46)</f>
        <v>8.3402714296848673E-2</v>
      </c>
      <c r="I47" s="131" t="s">
        <v>324</v>
      </c>
      <c r="J47" s="132">
        <f>IF(J46=0,0,J46/$I46)</f>
        <v>0.77152604455818952</v>
      </c>
      <c r="K47" s="132">
        <f t="shared" ref="K47" si="80">IF(K46=0,0,K46/$I46)</f>
        <v>0.16979805879008233</v>
      </c>
      <c r="L47" s="132">
        <f t="shared" ref="L47" si="81">IF(L46=0,0,L46/$I46)</f>
        <v>5.8675896651728232E-2</v>
      </c>
      <c r="M47" s="133"/>
      <c r="N47" s="133"/>
      <c r="O47" s="133"/>
      <c r="P47" s="133"/>
    </row>
    <row r="48" spans="1:16" ht="12.75" customHeight="1">
      <c r="A48" s="16"/>
      <c r="B48" s="16"/>
      <c r="C48" s="13" t="s">
        <v>24</v>
      </c>
      <c r="D48" s="10"/>
      <c r="E48" s="130">
        <v>879576</v>
      </c>
      <c r="F48" s="130">
        <v>623783</v>
      </c>
      <c r="G48" s="130">
        <v>21971</v>
      </c>
      <c r="H48" s="130">
        <v>233822</v>
      </c>
      <c r="I48" s="134">
        <v>313424.03000000003</v>
      </c>
      <c r="J48" s="134">
        <v>233197.94</v>
      </c>
      <c r="K48" s="134">
        <v>51176.55</v>
      </c>
      <c r="L48" s="134">
        <v>29049.54</v>
      </c>
      <c r="M48" s="134">
        <v>3563.35</v>
      </c>
      <c r="N48" s="134">
        <v>3738.45</v>
      </c>
      <c r="O48" s="134">
        <v>23292.77</v>
      </c>
      <c r="P48" s="134">
        <v>1242.3800000000001</v>
      </c>
    </row>
    <row r="49" spans="1:16" ht="12.75" customHeight="1">
      <c r="A49" s="16"/>
      <c r="B49" s="16"/>
      <c r="C49" s="33"/>
      <c r="D49" s="29"/>
      <c r="E49" s="131" t="s">
        <v>324</v>
      </c>
      <c r="F49" s="132">
        <f>IF(F48=0,0,F48/$E48)</f>
        <v>0.70918601689905136</v>
      </c>
      <c r="G49" s="132">
        <f t="shared" ref="G49" si="82">IF(G48=0,0,G48/$E48)</f>
        <v>2.4979080829854384E-2</v>
      </c>
      <c r="H49" s="132">
        <f t="shared" ref="H49" si="83">IF(H48=0,0,H48/$E48)</f>
        <v>0.26583490227109424</v>
      </c>
      <c r="I49" s="131" t="s">
        <v>324</v>
      </c>
      <c r="J49" s="132">
        <f>IF(J48=0,0,J48/$I48)</f>
        <v>0.74403337867871833</v>
      </c>
      <c r="K49" s="132">
        <f t="shared" ref="K49" si="84">IF(K48=0,0,K48/$I48)</f>
        <v>0.16328215165888843</v>
      </c>
      <c r="L49" s="132">
        <f t="shared" ref="L49" si="85">IF(L48=0,0,L48/$I48)</f>
        <v>9.2684469662393146E-2</v>
      </c>
      <c r="M49" s="133"/>
      <c r="N49" s="133"/>
      <c r="O49" s="133"/>
      <c r="P49" s="133"/>
    </row>
    <row r="50" spans="1:16" ht="12.75" customHeight="1">
      <c r="A50" s="16"/>
      <c r="B50" s="16"/>
      <c r="C50" s="13" t="s">
        <v>28</v>
      </c>
      <c r="D50" s="10"/>
      <c r="E50" s="130">
        <v>2006682</v>
      </c>
      <c r="F50" s="130">
        <v>1758207</v>
      </c>
      <c r="G50" s="130">
        <v>68667</v>
      </c>
      <c r="H50" s="130">
        <v>179808</v>
      </c>
      <c r="I50" s="134">
        <v>263740.31</v>
      </c>
      <c r="J50" s="134">
        <v>206366.23</v>
      </c>
      <c r="K50" s="134">
        <v>40433.94</v>
      </c>
      <c r="L50" s="134">
        <v>16940.14</v>
      </c>
      <c r="M50" s="134">
        <v>1314.31</v>
      </c>
      <c r="N50" s="134">
        <v>1173.73</v>
      </c>
      <c r="O50" s="134">
        <v>5888.41</v>
      </c>
      <c r="P50" s="134">
        <v>942.12</v>
      </c>
    </row>
    <row r="51" spans="1:16" ht="12.75" customHeight="1">
      <c r="A51" s="16"/>
      <c r="B51" s="16"/>
      <c r="C51" s="14"/>
      <c r="D51" s="29"/>
      <c r="E51" s="131" t="s">
        <v>324</v>
      </c>
      <c r="F51" s="132">
        <f>IF(F50=0,0,F50/$E50)</f>
        <v>0.87617619533139779</v>
      </c>
      <c r="G51" s="132">
        <f t="shared" ref="G51" si="86">IF(G50=0,0,G50/$E50)</f>
        <v>3.4219173740532877E-2</v>
      </c>
      <c r="H51" s="132">
        <f t="shared" ref="H51" si="87">IF(H50=0,0,H50/$E50)</f>
        <v>8.960463092806932E-2</v>
      </c>
      <c r="I51" s="131" t="s">
        <v>324</v>
      </c>
      <c r="J51" s="132">
        <f>IF(J50=0,0,J50/$I50)</f>
        <v>0.78245995085089581</v>
      </c>
      <c r="K51" s="132">
        <f t="shared" ref="K51" si="88">IF(K50=0,0,K50/$I50)</f>
        <v>0.15330967041026078</v>
      </c>
      <c r="L51" s="132">
        <f t="shared" ref="L51" si="89">IF(L50=0,0,L50/$I50)</f>
        <v>6.4230378738843519E-2</v>
      </c>
      <c r="M51" s="133"/>
      <c r="N51" s="133"/>
      <c r="O51" s="133"/>
      <c r="P51" s="133"/>
    </row>
    <row r="52" spans="1:16" ht="12.75" customHeight="1">
      <c r="A52" s="16"/>
      <c r="B52" s="16"/>
      <c r="C52" s="16"/>
      <c r="D52" s="39" t="s">
        <v>23</v>
      </c>
      <c r="E52" s="130">
        <v>1751172</v>
      </c>
      <c r="F52" s="130">
        <v>1548749</v>
      </c>
      <c r="G52" s="130">
        <v>61640</v>
      </c>
      <c r="H52" s="130">
        <v>140783</v>
      </c>
      <c r="I52" s="134">
        <v>191052.2</v>
      </c>
      <c r="J52" s="134">
        <v>148783.38</v>
      </c>
      <c r="K52" s="134">
        <v>30826.95</v>
      </c>
      <c r="L52" s="134">
        <v>11441.87</v>
      </c>
      <c r="M52" s="134">
        <v>1091</v>
      </c>
      <c r="N52" s="134">
        <v>960.67</v>
      </c>
      <c r="O52" s="134">
        <v>5001.13</v>
      </c>
      <c r="P52" s="134">
        <v>812.73</v>
      </c>
    </row>
    <row r="53" spans="1:16" ht="12.75" customHeight="1">
      <c r="A53" s="16"/>
      <c r="B53" s="16"/>
      <c r="C53" s="16"/>
      <c r="D53" s="12"/>
      <c r="E53" s="131" t="s">
        <v>324</v>
      </c>
      <c r="F53" s="132">
        <f>IF(F52=0,0,F52/$E52)</f>
        <v>0.88440712848309588</v>
      </c>
      <c r="G53" s="132">
        <f t="shared" ref="G53" si="90">IF(G52=0,0,G52/$E52)</f>
        <v>3.5199283679729916E-2</v>
      </c>
      <c r="H53" s="132">
        <f t="shared" ref="H53" si="91">IF(H52=0,0,H52/$E52)</f>
        <v>8.0393587837174194E-2</v>
      </c>
      <c r="I53" s="131" t="s">
        <v>324</v>
      </c>
      <c r="J53" s="132">
        <f>IF(J52=0,0,J52/$I52)</f>
        <v>0.7787577426483443</v>
      </c>
      <c r="K53" s="132">
        <f t="shared" ref="K53" si="92">IF(K52=0,0,K52/$I52)</f>
        <v>0.16135354630828641</v>
      </c>
      <c r="L53" s="132">
        <f t="shared" ref="L53" si="93">IF(L52=0,0,L52/$I52)</f>
        <v>5.9888711043369298E-2</v>
      </c>
      <c r="M53" s="133"/>
      <c r="N53" s="133"/>
      <c r="O53" s="133"/>
      <c r="P53" s="133"/>
    </row>
    <row r="54" spans="1:16" ht="12.75" customHeight="1">
      <c r="A54" s="16"/>
      <c r="B54" s="16"/>
      <c r="C54" s="16"/>
      <c r="D54" s="39" t="s">
        <v>24</v>
      </c>
      <c r="E54" s="130">
        <v>255510</v>
      </c>
      <c r="F54" s="130">
        <v>209458</v>
      </c>
      <c r="G54" s="130">
        <v>7027</v>
      </c>
      <c r="H54" s="130">
        <v>39025</v>
      </c>
      <c r="I54" s="134">
        <v>72688.11</v>
      </c>
      <c r="J54" s="134">
        <v>57582.85</v>
      </c>
      <c r="K54" s="134">
        <v>9606.99</v>
      </c>
      <c r="L54" s="134">
        <v>5498.27</v>
      </c>
      <c r="M54" s="134">
        <v>2844.82</v>
      </c>
      <c r="N54" s="134">
        <v>2749.14</v>
      </c>
      <c r="O54" s="134">
        <v>13671.54</v>
      </c>
      <c r="P54" s="134">
        <v>1408.91</v>
      </c>
    </row>
    <row r="55" spans="1:16" ht="12.75" customHeight="1">
      <c r="A55" s="16"/>
      <c r="B55" s="16"/>
      <c r="C55" s="12"/>
      <c r="D55" s="12"/>
      <c r="E55" s="131" t="s">
        <v>324</v>
      </c>
      <c r="F55" s="132">
        <f>IF(F54=0,0,F54/$E54)</f>
        <v>0.81976439278306135</v>
      </c>
      <c r="G55" s="132">
        <f t="shared" ref="G55" si="94">IF(G54=0,0,G54/$E54)</f>
        <v>2.750185902704395E-2</v>
      </c>
      <c r="H55" s="132">
        <f t="shared" ref="H55" si="95">IF(H54=0,0,H54/$E54)</f>
        <v>0.15273374818989471</v>
      </c>
      <c r="I55" s="131" t="s">
        <v>324</v>
      </c>
      <c r="J55" s="132">
        <f>IF(J54=0,0,J54/$I54)</f>
        <v>0.7921907723285142</v>
      </c>
      <c r="K55" s="132">
        <f t="shared" ref="K55" si="96">IF(K54=0,0,K54/$I54)</f>
        <v>0.13216728292976665</v>
      </c>
      <c r="L55" s="132">
        <f t="shared" ref="L55" si="97">IF(L54=0,0,L54/$I54)</f>
        <v>7.5641944741719105E-2</v>
      </c>
      <c r="M55" s="133"/>
      <c r="N55" s="133"/>
      <c r="O55" s="133"/>
      <c r="P55" s="133"/>
    </row>
    <row r="56" spans="1:16" ht="12.75" customHeight="1">
      <c r="A56" s="16"/>
      <c r="B56" s="16"/>
      <c r="C56" s="13" t="s">
        <v>29</v>
      </c>
      <c r="D56" s="10"/>
      <c r="E56" s="130">
        <v>810265</v>
      </c>
      <c r="F56" s="130">
        <v>574100</v>
      </c>
      <c r="G56" s="130">
        <v>20569</v>
      </c>
      <c r="H56" s="130">
        <v>215596</v>
      </c>
      <c r="I56" s="134">
        <v>273091.81</v>
      </c>
      <c r="J56" s="134">
        <v>199196.87</v>
      </c>
      <c r="K56" s="134">
        <v>48676.87</v>
      </c>
      <c r="L56" s="134">
        <v>25218.06</v>
      </c>
      <c r="M56" s="134">
        <v>3370.4</v>
      </c>
      <c r="N56" s="134">
        <v>3469.72</v>
      </c>
      <c r="O56" s="134">
        <v>23665.16</v>
      </c>
      <c r="P56" s="134">
        <v>1169.69</v>
      </c>
    </row>
    <row r="57" spans="1:16" ht="12.75" customHeight="1">
      <c r="A57" s="16"/>
      <c r="B57" s="16"/>
      <c r="C57" s="14"/>
      <c r="D57" s="29"/>
      <c r="E57" s="131" t="s">
        <v>324</v>
      </c>
      <c r="F57" s="132">
        <f>IF(F56=0,0,F56/$E56)</f>
        <v>0.70853362788717267</v>
      </c>
      <c r="G57" s="132">
        <f t="shared" ref="G57" si="98">IF(G56=0,0,G56/$E56)</f>
        <v>2.5385522020573516E-2</v>
      </c>
      <c r="H57" s="132">
        <f t="shared" ref="H57" si="99">IF(H56=0,0,H56/$E56)</f>
        <v>0.2660808500922538</v>
      </c>
      <c r="I57" s="131" t="s">
        <v>324</v>
      </c>
      <c r="J57" s="132">
        <f>IF(J56=0,0,J56/$I56)</f>
        <v>0.72941356242063793</v>
      </c>
      <c r="K57" s="132">
        <f t="shared" ref="K57" si="100">IF(K56=0,0,K56/$I56)</f>
        <v>0.17824360972231282</v>
      </c>
      <c r="L57" s="132">
        <f t="shared" ref="L57" si="101">IF(L56=0,0,L56/$I56)</f>
        <v>9.2342791239327177E-2</v>
      </c>
      <c r="M57" s="133"/>
      <c r="N57" s="133"/>
      <c r="O57" s="133"/>
      <c r="P57" s="133"/>
    </row>
    <row r="58" spans="1:16" ht="12.75" customHeight="1">
      <c r="A58" s="16"/>
      <c r="B58" s="16"/>
      <c r="C58" s="16"/>
      <c r="D58" s="39" t="s">
        <v>23</v>
      </c>
      <c r="E58" s="130">
        <v>186199</v>
      </c>
      <c r="F58" s="130">
        <v>159775</v>
      </c>
      <c r="G58" s="130">
        <v>5625</v>
      </c>
      <c r="H58" s="130">
        <v>20799</v>
      </c>
      <c r="I58" s="134">
        <v>32355.89</v>
      </c>
      <c r="J58" s="134">
        <v>23581.78</v>
      </c>
      <c r="K58" s="134">
        <v>7107.31</v>
      </c>
      <c r="L58" s="134">
        <v>1666.8</v>
      </c>
      <c r="M58" s="134">
        <v>1737.7</v>
      </c>
      <c r="N58" s="134">
        <v>1475.94</v>
      </c>
      <c r="O58" s="134">
        <v>12635.22</v>
      </c>
      <c r="P58" s="134">
        <v>801.38</v>
      </c>
    </row>
    <row r="59" spans="1:16" ht="12.75" customHeight="1">
      <c r="A59" s="16"/>
      <c r="B59" s="16"/>
      <c r="C59" s="16"/>
      <c r="D59" s="12"/>
      <c r="E59" s="131" t="s">
        <v>324</v>
      </c>
      <c r="F59" s="132">
        <f>IF(F58=0,0,F58/$E58)</f>
        <v>0.85808731518429204</v>
      </c>
      <c r="G59" s="132">
        <f t="shared" ref="G59" si="102">IF(G58=0,0,G58/$E58)</f>
        <v>3.0209614444760714E-2</v>
      </c>
      <c r="H59" s="132">
        <f t="shared" ref="H59" si="103">IF(H58=0,0,H58/$E58)</f>
        <v>0.11170307037094722</v>
      </c>
      <c r="I59" s="131" t="s">
        <v>324</v>
      </c>
      <c r="J59" s="132">
        <f>IF(J58=0,0,J58/$I58)</f>
        <v>0.72882495273658054</v>
      </c>
      <c r="K59" s="132">
        <f t="shared" ref="K59" si="104">IF(K58=0,0,K58/$I58)</f>
        <v>0.21966046985572027</v>
      </c>
      <c r="L59" s="132">
        <f t="shared" ref="L59" si="105">IF(L58=0,0,L58/$I58)</f>
        <v>5.1514577407699186E-2</v>
      </c>
      <c r="M59" s="133"/>
      <c r="N59" s="133"/>
      <c r="O59" s="133"/>
      <c r="P59" s="133"/>
    </row>
    <row r="60" spans="1:16" ht="12.75" customHeight="1">
      <c r="A60" s="16"/>
      <c r="B60" s="16"/>
      <c r="C60" s="16"/>
      <c r="D60" s="39" t="s">
        <v>24</v>
      </c>
      <c r="E60" s="130">
        <v>624066</v>
      </c>
      <c r="F60" s="130">
        <v>414325</v>
      </c>
      <c r="G60" s="130">
        <v>14944</v>
      </c>
      <c r="H60" s="130">
        <v>194797</v>
      </c>
      <c r="I60" s="134">
        <v>240735.92</v>
      </c>
      <c r="J60" s="134">
        <v>175615.09</v>
      </c>
      <c r="K60" s="134">
        <v>41569.56</v>
      </c>
      <c r="L60" s="134">
        <v>23551.27</v>
      </c>
      <c r="M60" s="134">
        <v>3857.54</v>
      </c>
      <c r="N60" s="134">
        <v>4238.58</v>
      </c>
      <c r="O60" s="134">
        <v>27816.89</v>
      </c>
      <c r="P60" s="134">
        <v>1209.02</v>
      </c>
    </row>
    <row r="61" spans="1:16" ht="12.75" customHeight="1">
      <c r="A61" s="16"/>
      <c r="B61" s="12"/>
      <c r="C61" s="12"/>
      <c r="D61" s="12"/>
      <c r="E61" s="131" t="s">
        <v>324</v>
      </c>
      <c r="F61" s="132">
        <f>IF(F60=0,0,F60/$E60)</f>
        <v>0.66391215031743434</v>
      </c>
      <c r="G61" s="132">
        <f t="shared" ref="G61" si="106">IF(G60=0,0,G60/$E60)</f>
        <v>2.3946185179131694E-2</v>
      </c>
      <c r="H61" s="132">
        <f t="shared" ref="H61" si="107">IF(H60=0,0,H60/$E60)</f>
        <v>0.31214166450343395</v>
      </c>
      <c r="I61" s="131" t="s">
        <v>324</v>
      </c>
      <c r="J61" s="132">
        <f>IF(J60=0,0,J60/$I60)</f>
        <v>0.72949267396406814</v>
      </c>
      <c r="K61" s="132">
        <f t="shared" ref="K61" si="108">IF(K60=0,0,K60/$I60)</f>
        <v>0.1726770147138823</v>
      </c>
      <c r="L61" s="132">
        <f t="shared" ref="L61" si="109">IF(L60=0,0,L60/$I60)</f>
        <v>9.7830311322049487E-2</v>
      </c>
      <c r="M61" s="133"/>
      <c r="N61" s="133"/>
      <c r="O61" s="133"/>
      <c r="P61" s="133"/>
    </row>
    <row r="62" spans="1:16" ht="12.75" customHeight="1">
      <c r="A62" s="16"/>
      <c r="B62" s="13" t="s">
        <v>19</v>
      </c>
      <c r="C62" s="8"/>
      <c r="D62" s="10"/>
      <c r="E62" s="130">
        <v>4857019</v>
      </c>
      <c r="F62" s="130">
        <v>4253726</v>
      </c>
      <c r="G62" s="130">
        <v>186295</v>
      </c>
      <c r="H62" s="130">
        <v>416998</v>
      </c>
      <c r="I62" s="134">
        <v>636239.9</v>
      </c>
      <c r="J62" s="134">
        <v>465148.8</v>
      </c>
      <c r="K62" s="134">
        <v>124150.89</v>
      </c>
      <c r="L62" s="134">
        <v>46940.21</v>
      </c>
      <c r="M62" s="134">
        <v>1309.94</v>
      </c>
      <c r="N62" s="134">
        <v>1093.51</v>
      </c>
      <c r="O62" s="134">
        <v>6664.21</v>
      </c>
      <c r="P62" s="134">
        <v>1125.67</v>
      </c>
    </row>
    <row r="63" spans="1:16" ht="12.75" customHeight="1">
      <c r="A63" s="16"/>
      <c r="B63" s="14"/>
      <c r="C63" s="32"/>
      <c r="D63" s="29"/>
      <c r="E63" s="131" t="s">
        <v>324</v>
      </c>
      <c r="F63" s="132">
        <f>IF(F62=0,0,F62/$E62)</f>
        <v>0.87578945027804089</v>
      </c>
      <c r="G63" s="132">
        <f t="shared" ref="G63" si="110">IF(G62=0,0,G62/$E62)</f>
        <v>3.835583101486735E-2</v>
      </c>
      <c r="H63" s="132">
        <f t="shared" ref="H63" si="111">IF(H62=0,0,H62/$E62)</f>
        <v>8.5854718707091743E-2</v>
      </c>
      <c r="I63" s="131" t="s">
        <v>324</v>
      </c>
      <c r="J63" s="132">
        <f>IF(J62=0,0,J62/$I62)</f>
        <v>0.73109026956655809</v>
      </c>
      <c r="K63" s="132">
        <f t="shared" ref="K63" si="112">IF(K62=0,0,K62/$I62)</f>
        <v>0.19513219777634191</v>
      </c>
      <c r="L63" s="132">
        <f t="shared" ref="L63" si="113">IF(L62=0,0,L62/$I62)</f>
        <v>7.3777532657099937E-2</v>
      </c>
      <c r="M63" s="133"/>
      <c r="N63" s="133"/>
      <c r="O63" s="133"/>
      <c r="P63" s="133"/>
    </row>
    <row r="64" spans="1:16" ht="12.75" customHeight="1">
      <c r="A64" s="16"/>
      <c r="B64" s="16"/>
      <c r="C64" s="13" t="s">
        <v>23</v>
      </c>
      <c r="D64" s="10"/>
      <c r="E64" s="130">
        <v>3813990</v>
      </c>
      <c r="F64" s="130">
        <v>3481261</v>
      </c>
      <c r="G64" s="130">
        <v>156388</v>
      </c>
      <c r="H64" s="130">
        <v>176341</v>
      </c>
      <c r="I64" s="134">
        <v>224315.37</v>
      </c>
      <c r="J64" s="134">
        <v>156970.44</v>
      </c>
      <c r="K64" s="134">
        <v>53056.74</v>
      </c>
      <c r="L64" s="134">
        <v>14288.19</v>
      </c>
      <c r="M64" s="134">
        <v>588.14</v>
      </c>
      <c r="N64" s="134">
        <v>450.9</v>
      </c>
      <c r="O64" s="134">
        <v>3392.64</v>
      </c>
      <c r="P64" s="134">
        <v>810.26</v>
      </c>
    </row>
    <row r="65" spans="1:16" ht="12.75" customHeight="1">
      <c r="A65" s="16"/>
      <c r="B65" s="16"/>
      <c r="C65" s="33"/>
      <c r="D65" s="29"/>
      <c r="E65" s="131" t="s">
        <v>324</v>
      </c>
      <c r="F65" s="132">
        <f>IF(F64=0,0,F64/$E64)</f>
        <v>0.91276091442295337</v>
      </c>
      <c r="G65" s="132">
        <f t="shared" ref="G65" si="114">IF(G64=0,0,G64/$E64)</f>
        <v>4.1003778195538007E-2</v>
      </c>
      <c r="H65" s="132">
        <f t="shared" ref="H65" si="115">IF(H64=0,0,H64/$E64)</f>
        <v>4.6235307381508606E-2</v>
      </c>
      <c r="I65" s="131" t="s">
        <v>324</v>
      </c>
      <c r="J65" s="132">
        <f>IF(J64=0,0,J64/$I64)</f>
        <v>0.69977567743128799</v>
      </c>
      <c r="K65" s="132">
        <f t="shared" ref="K65" si="116">IF(K64=0,0,K64/$I64)</f>
        <v>0.23652743902479798</v>
      </c>
      <c r="L65" s="132">
        <f t="shared" ref="L65" si="117">IF(L64=0,0,L64/$I64)</f>
        <v>6.369688354391409E-2</v>
      </c>
      <c r="M65" s="133"/>
      <c r="N65" s="133"/>
      <c r="O65" s="133"/>
      <c r="P65" s="133"/>
    </row>
    <row r="66" spans="1:16" ht="12.75" customHeight="1">
      <c r="A66" s="16"/>
      <c r="B66" s="16"/>
      <c r="C66" s="13" t="s">
        <v>24</v>
      </c>
      <c r="D66" s="10"/>
      <c r="E66" s="130">
        <v>1043029</v>
      </c>
      <c r="F66" s="130">
        <v>772465</v>
      </c>
      <c r="G66" s="130">
        <v>29907</v>
      </c>
      <c r="H66" s="130">
        <v>240657</v>
      </c>
      <c r="I66" s="134">
        <v>411924.53</v>
      </c>
      <c r="J66" s="134">
        <v>308178.37</v>
      </c>
      <c r="K66" s="134">
        <v>71094.149999999994</v>
      </c>
      <c r="L66" s="134">
        <v>32652.02</v>
      </c>
      <c r="M66" s="134">
        <v>3949.31</v>
      </c>
      <c r="N66" s="134">
        <v>3989.54</v>
      </c>
      <c r="O66" s="134">
        <v>23771.74</v>
      </c>
      <c r="P66" s="134">
        <v>1356.79</v>
      </c>
    </row>
    <row r="67" spans="1:16" ht="12.75" customHeight="1">
      <c r="A67" s="16"/>
      <c r="B67" s="16"/>
      <c r="C67" s="33"/>
      <c r="D67" s="29"/>
      <c r="E67" s="131" t="s">
        <v>324</v>
      </c>
      <c r="F67" s="132">
        <f>IF(F66=0,0,F66/$E66)</f>
        <v>0.74059781655160117</v>
      </c>
      <c r="G67" s="132">
        <f t="shared" ref="G67" si="118">IF(G66=0,0,G66/$E66)</f>
        <v>2.8673220015934361E-2</v>
      </c>
      <c r="H67" s="132">
        <f t="shared" ref="H67" si="119">IF(H66=0,0,H66/$E66)</f>
        <v>0.23072896343246449</v>
      </c>
      <c r="I67" s="131" t="s">
        <v>324</v>
      </c>
      <c r="J67" s="132">
        <f>IF(J66=0,0,J66/$I66)</f>
        <v>0.74814279693418595</v>
      </c>
      <c r="K67" s="132">
        <f t="shared" ref="K67" si="120">IF(K66=0,0,K66/$I66)</f>
        <v>0.17259023151643818</v>
      </c>
      <c r="L67" s="132">
        <f t="shared" ref="L67" si="121">IF(L66=0,0,L66/$I66)</f>
        <v>7.9266995825667388E-2</v>
      </c>
      <c r="M67" s="133"/>
      <c r="N67" s="133"/>
      <c r="O67" s="133"/>
      <c r="P67" s="133"/>
    </row>
    <row r="68" spans="1:16" ht="12.75" customHeight="1">
      <c r="A68" s="16"/>
      <c r="B68" s="16"/>
      <c r="C68" s="13" t="s">
        <v>30</v>
      </c>
      <c r="D68" s="10"/>
      <c r="E68" s="130">
        <v>840560</v>
      </c>
      <c r="F68" s="130">
        <v>698937</v>
      </c>
      <c r="G68" s="130">
        <v>30199</v>
      </c>
      <c r="H68" s="130">
        <v>111424</v>
      </c>
      <c r="I68" s="134">
        <v>153746.63</v>
      </c>
      <c r="J68" s="134">
        <v>114719.34</v>
      </c>
      <c r="K68" s="134">
        <v>24180.83</v>
      </c>
      <c r="L68" s="134">
        <v>14846.47</v>
      </c>
      <c r="M68" s="134">
        <v>1829.1</v>
      </c>
      <c r="N68" s="134">
        <v>1641.34</v>
      </c>
      <c r="O68" s="134">
        <v>8007.16</v>
      </c>
      <c r="P68" s="134">
        <v>1332.43</v>
      </c>
    </row>
    <row r="69" spans="1:16" ht="12.75" customHeight="1">
      <c r="A69" s="16"/>
      <c r="B69" s="16"/>
      <c r="C69" s="14"/>
      <c r="D69" s="29"/>
      <c r="E69" s="131" t="s">
        <v>324</v>
      </c>
      <c r="F69" s="132">
        <f>IF(F68=0,0,F68/$E68)</f>
        <v>0.8315135147996574</v>
      </c>
      <c r="G69" s="132">
        <f t="shared" ref="G69" si="122">IF(G68=0,0,G68/$E68)</f>
        <v>3.5927238983534789E-2</v>
      </c>
      <c r="H69" s="132">
        <f t="shared" ref="H69" si="123">IF(H68=0,0,H68/$E68)</f>
        <v>0.13255924621680784</v>
      </c>
      <c r="I69" s="131" t="s">
        <v>324</v>
      </c>
      <c r="J69" s="132">
        <f>IF(J68=0,0,J68/$I68)</f>
        <v>0.74615840360208219</v>
      </c>
      <c r="K69" s="132">
        <f t="shared" ref="K69" si="124">IF(K68=0,0,K68/$I68)</f>
        <v>0.15727713836719542</v>
      </c>
      <c r="L69" s="132">
        <f t="shared" ref="L69" si="125">IF(L68=0,0,L68/$I68)</f>
        <v>9.6564523072798406E-2</v>
      </c>
      <c r="M69" s="133"/>
      <c r="N69" s="133"/>
      <c r="O69" s="133"/>
      <c r="P69" s="133"/>
    </row>
    <row r="70" spans="1:16" ht="12.75" customHeight="1">
      <c r="A70" s="16"/>
      <c r="B70" s="16"/>
      <c r="C70" s="16"/>
      <c r="D70" s="39" t="s">
        <v>23</v>
      </c>
      <c r="E70" s="130">
        <v>672351</v>
      </c>
      <c r="F70" s="130">
        <v>595452</v>
      </c>
      <c r="G70" s="130">
        <v>25766</v>
      </c>
      <c r="H70" s="130">
        <v>51133</v>
      </c>
      <c r="I70" s="134">
        <v>75077.399999999994</v>
      </c>
      <c r="J70" s="134">
        <v>56364.76</v>
      </c>
      <c r="K70" s="134">
        <v>12626.02</v>
      </c>
      <c r="L70" s="134">
        <v>6086.62</v>
      </c>
      <c r="M70" s="134">
        <v>1116.6400000000001</v>
      </c>
      <c r="N70" s="134">
        <v>946.59</v>
      </c>
      <c r="O70" s="134">
        <v>4900.26</v>
      </c>
      <c r="P70" s="134">
        <v>1190.3499999999999</v>
      </c>
    </row>
    <row r="71" spans="1:16" ht="12.75" customHeight="1">
      <c r="A71" s="16"/>
      <c r="B71" s="16"/>
      <c r="C71" s="16"/>
      <c r="D71" s="12"/>
      <c r="E71" s="131" t="s">
        <v>324</v>
      </c>
      <c r="F71" s="132">
        <f>IF(F70=0,0,F70/$E70)</f>
        <v>0.88562670390911891</v>
      </c>
      <c r="G71" s="132">
        <f t="shared" ref="G71" si="126">IF(G70=0,0,G70/$E70)</f>
        <v>3.8322245374811666E-2</v>
      </c>
      <c r="H71" s="132">
        <f t="shared" ref="H71" si="127">IF(H70=0,0,H70/$E70)</f>
        <v>7.6051050716069435E-2</v>
      </c>
      <c r="I71" s="131" t="s">
        <v>324</v>
      </c>
      <c r="J71" s="132">
        <f>IF(J70=0,0,J70/$I70)</f>
        <v>0.75075535380820335</v>
      </c>
      <c r="K71" s="132">
        <f t="shared" ref="K71" si="128">IF(K70=0,0,K70/$I70)</f>
        <v>0.16817337840681751</v>
      </c>
      <c r="L71" s="132">
        <f t="shared" ref="L71" si="129">IF(L70=0,0,L70/$I70)</f>
        <v>8.1071267784979237E-2</v>
      </c>
      <c r="M71" s="133"/>
      <c r="N71" s="133"/>
      <c r="O71" s="133"/>
      <c r="P71" s="133"/>
    </row>
    <row r="72" spans="1:16" ht="12.75" customHeight="1">
      <c r="A72" s="16"/>
      <c r="B72" s="16"/>
      <c r="C72" s="16"/>
      <c r="D72" s="39" t="s">
        <v>24</v>
      </c>
      <c r="E72" s="130">
        <v>168209</v>
      </c>
      <c r="F72" s="130">
        <v>103485</v>
      </c>
      <c r="G72" s="130">
        <v>4433</v>
      </c>
      <c r="H72" s="130">
        <v>60291</v>
      </c>
      <c r="I72" s="134">
        <v>78669.23</v>
      </c>
      <c r="J72" s="134">
        <v>58354.58</v>
      </c>
      <c r="K72" s="134">
        <v>11554.81</v>
      </c>
      <c r="L72" s="134">
        <v>8759.85</v>
      </c>
      <c r="M72" s="134">
        <v>4676.87</v>
      </c>
      <c r="N72" s="134">
        <v>5638.94</v>
      </c>
      <c r="O72" s="134">
        <v>26065.43</v>
      </c>
      <c r="P72" s="134">
        <v>1452.93</v>
      </c>
    </row>
    <row r="73" spans="1:16" ht="12.75" customHeight="1">
      <c r="A73" s="16"/>
      <c r="B73" s="16"/>
      <c r="C73" s="12"/>
      <c r="D73" s="12"/>
      <c r="E73" s="131" t="s">
        <v>324</v>
      </c>
      <c r="F73" s="132">
        <f>IF(F72=0,0,F72/$E72)</f>
        <v>0.61521678388195633</v>
      </c>
      <c r="G73" s="132">
        <f t="shared" ref="G73" si="130">IF(G72=0,0,G72/$E72)</f>
        <v>2.6354118982931947E-2</v>
      </c>
      <c r="H73" s="132">
        <f t="shared" ref="H73" si="131">IF(H72=0,0,H72/$E72)</f>
        <v>0.35842909713511167</v>
      </c>
      <c r="I73" s="131" t="s">
        <v>324</v>
      </c>
      <c r="J73" s="132">
        <f>IF(J72=0,0,J72/$I72)</f>
        <v>0.74177133804411211</v>
      </c>
      <c r="K73" s="132">
        <f t="shared" ref="K73" si="132">IF(K72=0,0,K72/$I72)</f>
        <v>0.14687839197104127</v>
      </c>
      <c r="L73" s="132">
        <f t="shared" ref="L73" si="133">IF(L72=0,0,L72/$I72)</f>
        <v>0.11135039709934877</v>
      </c>
      <c r="M73" s="133"/>
      <c r="N73" s="133"/>
      <c r="O73" s="133"/>
      <c r="P73" s="133"/>
    </row>
    <row r="74" spans="1:16" ht="12.75" customHeight="1">
      <c r="A74" s="16"/>
      <c r="B74" s="16"/>
      <c r="C74" s="13" t="s">
        <v>31</v>
      </c>
      <c r="D74" s="10"/>
      <c r="E74" s="130">
        <v>2345709</v>
      </c>
      <c r="F74" s="130">
        <v>2158727</v>
      </c>
      <c r="G74" s="130">
        <v>101121</v>
      </c>
      <c r="H74" s="130">
        <v>85861</v>
      </c>
      <c r="I74" s="134">
        <v>88540.68</v>
      </c>
      <c r="J74" s="134">
        <v>61675.66</v>
      </c>
      <c r="K74" s="134">
        <v>22394.95</v>
      </c>
      <c r="L74" s="134">
        <v>4470.07</v>
      </c>
      <c r="M74" s="134">
        <v>377.46</v>
      </c>
      <c r="N74" s="134">
        <v>285.7</v>
      </c>
      <c r="O74" s="134">
        <v>2214.67</v>
      </c>
      <c r="P74" s="134">
        <v>520.62</v>
      </c>
    </row>
    <row r="75" spans="1:16" ht="12.75" customHeight="1">
      <c r="A75" s="16"/>
      <c r="B75" s="16"/>
      <c r="C75" s="14"/>
      <c r="D75" s="29"/>
      <c r="E75" s="131" t="s">
        <v>324</v>
      </c>
      <c r="F75" s="132">
        <f>IF(F74=0,0,F74/$E74)</f>
        <v>0.92028764011222197</v>
      </c>
      <c r="G75" s="132">
        <f t="shared" ref="G75" si="134">IF(G74=0,0,G74/$E74)</f>
        <v>4.3108927833759428E-2</v>
      </c>
      <c r="H75" s="132">
        <f t="shared" ref="H75" si="135">IF(H74=0,0,H74/$E74)</f>
        <v>3.6603432054018635E-2</v>
      </c>
      <c r="I75" s="131" t="s">
        <v>324</v>
      </c>
      <c r="J75" s="132">
        <f>IF(J74=0,0,J74/$I74)</f>
        <v>0.69657992235885258</v>
      </c>
      <c r="K75" s="132">
        <f t="shared" ref="K75" si="136">IF(K74=0,0,K74/$I74)</f>
        <v>0.25293401857767528</v>
      </c>
      <c r="L75" s="132">
        <f t="shared" ref="L75" si="137">IF(L74=0,0,L74/$I74)</f>
        <v>5.0486059063472297E-2</v>
      </c>
      <c r="M75" s="133"/>
      <c r="N75" s="133"/>
      <c r="O75" s="133"/>
      <c r="P75" s="133"/>
    </row>
    <row r="76" spans="1:16" ht="12.75" customHeight="1">
      <c r="A76" s="16"/>
      <c r="B76" s="16"/>
      <c r="C76" s="16"/>
      <c r="D76" s="39" t="s">
        <v>23</v>
      </c>
      <c r="E76" s="130">
        <v>2345709</v>
      </c>
      <c r="F76" s="130">
        <v>2158727</v>
      </c>
      <c r="G76" s="130">
        <v>101121</v>
      </c>
      <c r="H76" s="130">
        <v>85861</v>
      </c>
      <c r="I76" s="134">
        <v>88540.68</v>
      </c>
      <c r="J76" s="134">
        <v>61675.66</v>
      </c>
      <c r="K76" s="134">
        <v>22394.95</v>
      </c>
      <c r="L76" s="134">
        <v>4470.07</v>
      </c>
      <c r="M76" s="134">
        <v>377.46</v>
      </c>
      <c r="N76" s="134">
        <v>285.7</v>
      </c>
      <c r="O76" s="134">
        <v>2214.67</v>
      </c>
      <c r="P76" s="134">
        <v>520.62</v>
      </c>
    </row>
    <row r="77" spans="1:16" ht="12.75" customHeight="1">
      <c r="A77" s="16"/>
      <c r="B77" s="16"/>
      <c r="C77" s="16"/>
      <c r="D77" s="12"/>
      <c r="E77" s="131" t="s">
        <v>324</v>
      </c>
      <c r="F77" s="132">
        <f>F76/$E76</f>
        <v>0.92028764011222197</v>
      </c>
      <c r="G77" s="132">
        <f t="shared" ref="G77" si="138">G76/$E76</f>
        <v>4.3108927833759428E-2</v>
      </c>
      <c r="H77" s="132">
        <f t="shared" ref="H77" si="139">H76/$E76</f>
        <v>3.6603432054018635E-2</v>
      </c>
      <c r="I77" s="131" t="s">
        <v>324</v>
      </c>
      <c r="J77" s="132">
        <f>J76/$I76</f>
        <v>0.69657992235885258</v>
      </c>
      <c r="K77" s="132">
        <f t="shared" ref="K77" si="140">K76/$I76</f>
        <v>0.25293401857767528</v>
      </c>
      <c r="L77" s="132">
        <f>L76/$I76</f>
        <v>5.0486059063472297E-2</v>
      </c>
      <c r="M77" s="133"/>
      <c r="N77" s="133"/>
      <c r="O77" s="133"/>
      <c r="P77" s="133"/>
    </row>
    <row r="78" spans="1:16" ht="12.75" customHeight="1">
      <c r="A78" s="16"/>
      <c r="B78" s="16"/>
      <c r="C78" s="16"/>
      <c r="D78" s="39" t="s">
        <v>24</v>
      </c>
      <c r="E78" s="130">
        <v>0</v>
      </c>
      <c r="F78" s="130">
        <v>0</v>
      </c>
      <c r="G78" s="130">
        <v>0</v>
      </c>
      <c r="H78" s="130">
        <v>0</v>
      </c>
      <c r="I78" s="134">
        <v>0</v>
      </c>
      <c r="J78" s="134">
        <v>0</v>
      </c>
      <c r="K78" s="134">
        <v>0</v>
      </c>
      <c r="L78" s="134">
        <v>0</v>
      </c>
      <c r="M78" s="134">
        <v>0</v>
      </c>
      <c r="N78" s="134">
        <v>0</v>
      </c>
      <c r="O78" s="134">
        <v>0</v>
      </c>
      <c r="P78" s="134">
        <v>0</v>
      </c>
    </row>
    <row r="79" spans="1:16" ht="12.75" customHeight="1">
      <c r="A79" s="16"/>
      <c r="B79" s="16"/>
      <c r="C79" s="12"/>
      <c r="D79" s="12"/>
      <c r="E79" s="131" t="s">
        <v>324</v>
      </c>
      <c r="F79" s="132">
        <f>IF(F78=0,0,F78/$E78)</f>
        <v>0</v>
      </c>
      <c r="G79" s="132">
        <f t="shared" ref="G79" si="141">IF(G78=0,0,G78/$E78)</f>
        <v>0</v>
      </c>
      <c r="H79" s="132">
        <f t="shared" ref="H79" si="142">IF(H78=0,0,H78/$E78)</f>
        <v>0</v>
      </c>
      <c r="I79" s="131" t="s">
        <v>324</v>
      </c>
      <c r="J79" s="132">
        <f>IF(J78=0,0,J78/$I78)</f>
        <v>0</v>
      </c>
      <c r="K79" s="132">
        <f t="shared" ref="K79" si="143">IF(K78=0,0,K78/$I78)</f>
        <v>0</v>
      </c>
      <c r="L79" s="132">
        <f t="shared" ref="L79" si="144">IF(L78=0,0,L78/$I78)</f>
        <v>0</v>
      </c>
      <c r="M79" s="133"/>
      <c r="N79" s="133"/>
      <c r="O79" s="133"/>
      <c r="P79" s="133"/>
    </row>
    <row r="80" spans="1:16" ht="12.75" customHeight="1">
      <c r="A80" s="16"/>
      <c r="B80" s="16"/>
      <c r="C80" s="13" t="s">
        <v>32</v>
      </c>
      <c r="D80" s="10"/>
      <c r="E80" s="130">
        <v>1670750</v>
      </c>
      <c r="F80" s="130">
        <v>1396062</v>
      </c>
      <c r="G80" s="130">
        <v>54975</v>
      </c>
      <c r="H80" s="130">
        <v>219713</v>
      </c>
      <c r="I80" s="134">
        <v>393952.59</v>
      </c>
      <c r="J80" s="134">
        <v>288753.81</v>
      </c>
      <c r="K80" s="134">
        <v>77575.11</v>
      </c>
      <c r="L80" s="134">
        <v>27623.67</v>
      </c>
      <c r="M80" s="134">
        <v>2357.94</v>
      </c>
      <c r="N80" s="134">
        <v>2068.35</v>
      </c>
      <c r="O80" s="134">
        <v>14110.98</v>
      </c>
      <c r="P80" s="134">
        <v>1257.26</v>
      </c>
    </row>
    <row r="81" spans="1:16" ht="12.75" customHeight="1">
      <c r="A81" s="16"/>
      <c r="B81" s="16"/>
      <c r="C81" s="14"/>
      <c r="D81" s="29"/>
      <c r="E81" s="131" t="s">
        <v>324</v>
      </c>
      <c r="F81" s="132">
        <f>IF(F80=0,0,F80/$E80)</f>
        <v>0.83559000448900189</v>
      </c>
      <c r="G81" s="132">
        <f t="shared" ref="G81" si="145">IF(G80=0,0,G80/$E80)</f>
        <v>3.290438425856651E-2</v>
      </c>
      <c r="H81" s="132">
        <f t="shared" ref="H81" si="146">IF(H80=0,0,H80/$E80)</f>
        <v>0.13150561125243154</v>
      </c>
      <c r="I81" s="131" t="s">
        <v>324</v>
      </c>
      <c r="J81" s="132">
        <f>IF(J80=0,0,J80/$I80)</f>
        <v>0.73296588810343899</v>
      </c>
      <c r="K81" s="132">
        <f t="shared" ref="K81" si="147">IF(K80=0,0,K80/$I80)</f>
        <v>0.1969148368843063</v>
      </c>
      <c r="L81" s="132">
        <f t="shared" ref="L81" si="148">IF(L80=0,0,L80/$I80)</f>
        <v>7.0119275012254637E-2</v>
      </c>
      <c r="M81" s="133"/>
      <c r="N81" s="133"/>
      <c r="O81" s="133"/>
      <c r="P81" s="133"/>
    </row>
    <row r="82" spans="1:16" ht="12.75" customHeight="1">
      <c r="A82" s="16"/>
      <c r="B82" s="16"/>
      <c r="C82" s="16"/>
      <c r="D82" s="39" t="s">
        <v>23</v>
      </c>
      <c r="E82" s="130">
        <v>795930</v>
      </c>
      <c r="F82" s="130">
        <v>727082</v>
      </c>
      <c r="G82" s="130">
        <v>29501</v>
      </c>
      <c r="H82" s="130">
        <v>39347</v>
      </c>
      <c r="I82" s="134">
        <v>60697.29</v>
      </c>
      <c r="J82" s="134">
        <v>38930.019999999997</v>
      </c>
      <c r="K82" s="134">
        <v>18035.77</v>
      </c>
      <c r="L82" s="134">
        <v>3731.5</v>
      </c>
      <c r="M82" s="134">
        <v>762.6</v>
      </c>
      <c r="N82" s="134">
        <v>535.42999999999995</v>
      </c>
      <c r="O82" s="134">
        <v>6113.61</v>
      </c>
      <c r="P82" s="134">
        <v>948.36</v>
      </c>
    </row>
    <row r="83" spans="1:16" ht="12.75" customHeight="1">
      <c r="A83" s="16"/>
      <c r="B83" s="16"/>
      <c r="C83" s="16"/>
      <c r="D83" s="12"/>
      <c r="E83" s="131" t="s">
        <v>324</v>
      </c>
      <c r="F83" s="132">
        <f>IF(F82=0,0,F82/$E82)</f>
        <v>0.91349993089844583</v>
      </c>
      <c r="G83" s="132">
        <f t="shared" ref="G83" si="149">IF(G82=0,0,G82/$E82)</f>
        <v>3.7064817257799053E-2</v>
      </c>
      <c r="H83" s="132">
        <f t="shared" ref="H83" si="150">IF(H82=0,0,H82/$E82)</f>
        <v>4.9435251843755107E-2</v>
      </c>
      <c r="I83" s="131" t="s">
        <v>324</v>
      </c>
      <c r="J83" s="132">
        <f>IF(J82=0,0,J82/$I82)</f>
        <v>0.64137987050163192</v>
      </c>
      <c r="K83" s="132">
        <f t="shared" ref="K83" si="151">IF(K82=0,0,K82/$I82)</f>
        <v>0.29714292021933764</v>
      </c>
      <c r="L83" s="132">
        <f t="shared" ref="L83" si="152">IF(L82=0,0,L82/$I82)</f>
        <v>6.1477209279030415E-2</v>
      </c>
      <c r="M83" s="133"/>
      <c r="N83" s="133"/>
      <c r="O83" s="133"/>
      <c r="P83" s="133"/>
    </row>
    <row r="84" spans="1:16" ht="12.75" customHeight="1">
      <c r="A84" s="16"/>
      <c r="B84" s="16"/>
      <c r="C84" s="16"/>
      <c r="D84" s="39" t="s">
        <v>24</v>
      </c>
      <c r="E84" s="130">
        <v>874820</v>
      </c>
      <c r="F84" s="130">
        <v>668980</v>
      </c>
      <c r="G84" s="130">
        <v>25474</v>
      </c>
      <c r="H84" s="130">
        <v>180366</v>
      </c>
      <c r="I84" s="134">
        <v>333255.3</v>
      </c>
      <c r="J84" s="134">
        <v>249823.79</v>
      </c>
      <c r="K84" s="134">
        <v>59539.34</v>
      </c>
      <c r="L84" s="134">
        <v>23892.17</v>
      </c>
      <c r="M84" s="134">
        <v>3809.42</v>
      </c>
      <c r="N84" s="134">
        <v>3734.4</v>
      </c>
      <c r="O84" s="134">
        <v>23372.59</v>
      </c>
      <c r="P84" s="134">
        <v>1324.65</v>
      </c>
    </row>
    <row r="85" spans="1:16" ht="12.75" customHeight="1">
      <c r="A85" s="12"/>
      <c r="B85" s="12"/>
      <c r="C85" s="12"/>
      <c r="D85" s="12"/>
      <c r="E85" s="131" t="s">
        <v>324</v>
      </c>
      <c r="F85" s="132">
        <f>IF(F84=0,0,F84/$E84)</f>
        <v>0.76470588235294112</v>
      </c>
      <c r="G85" s="132">
        <f t="shared" ref="G85" si="153">IF(G84=0,0,G84/$E84)</f>
        <v>2.9119133078804784E-2</v>
      </c>
      <c r="H85" s="132">
        <f t="shared" ref="H85" si="154">IF(H84=0,0,H84/$E84)</f>
        <v>0.20617498456825403</v>
      </c>
      <c r="I85" s="131" t="s">
        <v>324</v>
      </c>
      <c r="J85" s="132">
        <f>IF(J84=0,0,J84/$I84)</f>
        <v>0.74964686233047162</v>
      </c>
      <c r="K85" s="132">
        <f t="shared" ref="K85" si="155">IF(K84=0,0,K84/$I84)</f>
        <v>0.17865984426954348</v>
      </c>
      <c r="L85" s="132">
        <f t="shared" ref="L85" si="156">IF(L84=0,0,L84/$I84)</f>
        <v>7.1693293399984939E-2</v>
      </c>
      <c r="M85" s="133"/>
      <c r="N85" s="133"/>
      <c r="O85" s="133"/>
      <c r="P85" s="133"/>
    </row>
    <row r="86" spans="1:16" ht="12.75" customHeight="1">
      <c r="A86" s="150" t="s">
        <v>373</v>
      </c>
      <c r="B86" s="151"/>
      <c r="C86" s="151"/>
      <c r="D86" s="10"/>
      <c r="E86" s="130">
        <v>25348937</v>
      </c>
      <c r="F86" s="130">
        <v>18374061</v>
      </c>
      <c r="G86" s="130">
        <v>729480</v>
      </c>
      <c r="H86" s="130">
        <v>6245396</v>
      </c>
      <c r="I86" s="134">
        <v>14262717.720000001</v>
      </c>
      <c r="J86" s="134">
        <v>11095600.16</v>
      </c>
      <c r="K86" s="134">
        <v>1873480.28</v>
      </c>
      <c r="L86" s="134">
        <v>1293637.28</v>
      </c>
      <c r="M86" s="134">
        <v>5626.55</v>
      </c>
      <c r="N86" s="134">
        <v>6038.73</v>
      </c>
      <c r="O86" s="134">
        <v>25682.41</v>
      </c>
      <c r="P86" s="134">
        <v>2071.35</v>
      </c>
    </row>
    <row r="87" spans="1:16" ht="12.75" customHeight="1">
      <c r="A87" s="14"/>
      <c r="B87" s="24"/>
      <c r="C87" s="32"/>
      <c r="D87" s="29"/>
      <c r="E87" s="131" t="s">
        <v>324</v>
      </c>
      <c r="F87" s="132">
        <f>IF(F86=0,0,F86/$E86)</f>
        <v>0.72484542448466383</v>
      </c>
      <c r="G87" s="132">
        <f t="shared" ref="G87:H87" si="157">IF(G86=0,0,G86/$E86)</f>
        <v>2.8777538087691804E-2</v>
      </c>
      <c r="H87" s="132">
        <f t="shared" si="157"/>
        <v>0.24637703742764441</v>
      </c>
      <c r="I87" s="131" t="s">
        <v>324</v>
      </c>
      <c r="J87" s="132">
        <f>IF(J86=0,0,J86/$I86)</f>
        <v>0.77794431452857782</v>
      </c>
      <c r="K87" s="132">
        <f t="shared" ref="K87:L87" si="158">IF(K86=0,0,K86/$I86)</f>
        <v>0.13135506968443317</v>
      </c>
      <c r="L87" s="132">
        <f t="shared" si="158"/>
        <v>9.0700615786989014E-2</v>
      </c>
      <c r="M87" s="133"/>
      <c r="N87" s="133"/>
      <c r="O87" s="133"/>
      <c r="P87" s="133"/>
    </row>
    <row r="88" spans="1:16" ht="12.75" customHeight="1">
      <c r="A88" s="14"/>
      <c r="B88" s="25"/>
      <c r="C88" s="150" t="s">
        <v>23</v>
      </c>
      <c r="D88" s="10"/>
      <c r="E88" s="130">
        <v>658648</v>
      </c>
      <c r="F88" s="130">
        <v>545363</v>
      </c>
      <c r="G88" s="130">
        <v>15825</v>
      </c>
      <c r="H88" s="130">
        <v>97460</v>
      </c>
      <c r="I88" s="134">
        <v>137886.09</v>
      </c>
      <c r="J88" s="134">
        <v>111597.31</v>
      </c>
      <c r="K88" s="134">
        <v>15731.62</v>
      </c>
      <c r="L88" s="134">
        <v>10557.16</v>
      </c>
      <c r="M88" s="134">
        <v>2093.4699999999998</v>
      </c>
      <c r="N88" s="134">
        <v>2046.29</v>
      </c>
      <c r="O88" s="134">
        <v>9940.99</v>
      </c>
      <c r="P88" s="134">
        <v>1083.23</v>
      </c>
    </row>
    <row r="89" spans="1:16" ht="12.75" customHeight="1">
      <c r="A89" s="14"/>
      <c r="B89" s="25"/>
      <c r="C89" s="33"/>
      <c r="D89" s="29"/>
      <c r="E89" s="131" t="s">
        <v>324</v>
      </c>
      <c r="F89" s="132">
        <f>IF(F88=0,0,F88/$E88)</f>
        <v>0.82800372885061524</v>
      </c>
      <c r="G89" s="132">
        <f t="shared" ref="G89:H89" si="159">IF(G88=0,0,G88/$E88)</f>
        <v>2.4026490629289091E-2</v>
      </c>
      <c r="H89" s="132">
        <f t="shared" si="159"/>
        <v>0.14796978052009571</v>
      </c>
      <c r="I89" s="131" t="s">
        <v>324</v>
      </c>
      <c r="J89" s="132">
        <f>IF(J88=0,0,J88/$I88)</f>
        <v>0.8093442202908212</v>
      </c>
      <c r="K89" s="132">
        <f t="shared" ref="K89:L89" si="160">IF(K88=0,0,K88/$I88)</f>
        <v>0.11409142140443609</v>
      </c>
      <c r="L89" s="132">
        <f t="shared" si="160"/>
        <v>7.6564358304742702E-2</v>
      </c>
      <c r="M89" s="133"/>
      <c r="N89" s="133"/>
      <c r="O89" s="133"/>
      <c r="P89" s="133"/>
    </row>
    <row r="90" spans="1:16" ht="12.75" customHeight="1">
      <c r="A90" s="14"/>
      <c r="B90" s="25"/>
      <c r="C90" s="150" t="s">
        <v>24</v>
      </c>
      <c r="D90" s="10"/>
      <c r="E90" s="130">
        <v>24690289</v>
      </c>
      <c r="F90" s="130">
        <v>17828698</v>
      </c>
      <c r="G90" s="130">
        <v>713655</v>
      </c>
      <c r="H90" s="130">
        <v>6147936</v>
      </c>
      <c r="I90" s="134">
        <v>14124831.630000001</v>
      </c>
      <c r="J90" s="134">
        <v>10984002.85</v>
      </c>
      <c r="K90" s="134">
        <v>1857748.66</v>
      </c>
      <c r="L90" s="134">
        <v>1283080.1200000001</v>
      </c>
      <c r="M90" s="134">
        <v>5720.8</v>
      </c>
      <c r="N90" s="134">
        <v>6160.86</v>
      </c>
      <c r="O90" s="134">
        <v>26031.47</v>
      </c>
      <c r="P90" s="134">
        <v>2087.0100000000002</v>
      </c>
    </row>
    <row r="91" spans="1:16" ht="12.75" customHeight="1">
      <c r="A91" s="14"/>
      <c r="B91" s="25"/>
      <c r="C91" s="33"/>
      <c r="D91" s="29"/>
      <c r="E91" s="131" t="s">
        <v>324</v>
      </c>
      <c r="F91" s="132">
        <f>IF(F90=0,0,F90/$E90)</f>
        <v>0.72209353240053209</v>
      </c>
      <c r="G91" s="132">
        <f t="shared" ref="G91:H91" si="161">IF(G90=0,0,G90/$E90)</f>
        <v>2.8904278925208207E-2</v>
      </c>
      <c r="H91" s="132">
        <f t="shared" si="161"/>
        <v>0.24900218867425974</v>
      </c>
      <c r="I91" s="131" t="s">
        <v>324</v>
      </c>
      <c r="J91" s="132">
        <f>IF(J90=0,0,J90/$I90)</f>
        <v>0.77763778979643661</v>
      </c>
      <c r="K91" s="132">
        <f t="shared" ref="K91:L91" si="162">IF(K90=0,0,K90/$I90)</f>
        <v>0.13152359678782238</v>
      </c>
      <c r="L91" s="132">
        <f t="shared" si="162"/>
        <v>9.083861341574094E-2</v>
      </c>
      <c r="M91" s="133"/>
      <c r="N91" s="133"/>
      <c r="O91" s="133"/>
      <c r="P91" s="133"/>
    </row>
    <row r="92" spans="1:16" ht="12.75" customHeight="1">
      <c r="A92" s="16"/>
      <c r="B92" s="150" t="s">
        <v>34</v>
      </c>
      <c r="C92" s="151"/>
      <c r="D92" s="10"/>
      <c r="E92" s="130">
        <v>2145251</v>
      </c>
      <c r="F92" s="130">
        <v>1368699</v>
      </c>
      <c r="G92" s="130">
        <v>73253</v>
      </c>
      <c r="H92" s="130">
        <v>703299</v>
      </c>
      <c r="I92" s="134">
        <v>2730104.21</v>
      </c>
      <c r="J92" s="134">
        <v>1773576.36</v>
      </c>
      <c r="K92" s="134">
        <v>665498.80000000005</v>
      </c>
      <c r="L92" s="134">
        <v>291029.03999999998</v>
      </c>
      <c r="M92" s="134">
        <v>12726.27</v>
      </c>
      <c r="N92" s="134">
        <v>12958.12</v>
      </c>
      <c r="O92" s="134">
        <v>90849.36</v>
      </c>
      <c r="P92" s="134">
        <v>4138.0600000000004</v>
      </c>
    </row>
    <row r="93" spans="1:16" ht="12.75" customHeight="1">
      <c r="A93" s="16"/>
      <c r="B93" s="14"/>
      <c r="C93" s="32"/>
      <c r="D93" s="29"/>
      <c r="E93" s="131" t="s">
        <v>324</v>
      </c>
      <c r="F93" s="132">
        <f t="shared" ref="F93:H99" si="163">IF(F92=0,0,F92/$E92)</f>
        <v>0.63801345390352926</v>
      </c>
      <c r="G93" s="132">
        <f t="shared" si="163"/>
        <v>3.4146587042728334E-2</v>
      </c>
      <c r="H93" s="132">
        <f t="shared" si="163"/>
        <v>0.32783995905374241</v>
      </c>
      <c r="I93" s="131" t="s">
        <v>324</v>
      </c>
      <c r="J93" s="132">
        <f t="shared" ref="J93:L99" si="164">IF(J92=0,0,J92/$I92)</f>
        <v>0.64963687228627809</v>
      </c>
      <c r="K93" s="132">
        <f t="shared" si="164"/>
        <v>0.24376314924623338</v>
      </c>
      <c r="L93" s="132">
        <f t="shared" si="164"/>
        <v>0.10659997480462476</v>
      </c>
      <c r="M93" s="133"/>
      <c r="N93" s="133"/>
      <c r="O93" s="133"/>
      <c r="P93" s="133"/>
    </row>
    <row r="94" spans="1:16" ht="12.75" customHeight="1">
      <c r="A94" s="16"/>
      <c r="B94" s="16"/>
      <c r="C94" s="150" t="s">
        <v>23</v>
      </c>
      <c r="D94" s="10"/>
      <c r="E94" s="130">
        <v>0</v>
      </c>
      <c r="F94" s="130">
        <v>0</v>
      </c>
      <c r="G94" s="130">
        <v>0</v>
      </c>
      <c r="H94" s="130">
        <v>0</v>
      </c>
      <c r="I94" s="134">
        <v>0</v>
      </c>
      <c r="J94" s="134">
        <v>0</v>
      </c>
      <c r="K94" s="134">
        <v>0</v>
      </c>
      <c r="L94" s="134">
        <v>0</v>
      </c>
      <c r="M94" s="134">
        <v>0</v>
      </c>
      <c r="N94" s="134">
        <v>0</v>
      </c>
      <c r="O94" s="134">
        <v>0</v>
      </c>
      <c r="P94" s="134">
        <v>0</v>
      </c>
    </row>
    <row r="95" spans="1:16" ht="12.75" customHeight="1">
      <c r="A95" s="16"/>
      <c r="B95" s="16"/>
      <c r="C95" s="33"/>
      <c r="D95" s="29"/>
      <c r="E95" s="131" t="s">
        <v>324</v>
      </c>
      <c r="F95" s="132">
        <f t="shared" ref="F95:H101" si="165">IF(F94=0,0,F94/$E94)</f>
        <v>0</v>
      </c>
      <c r="G95" s="132">
        <f t="shared" si="165"/>
        <v>0</v>
      </c>
      <c r="H95" s="132">
        <f t="shared" si="165"/>
        <v>0</v>
      </c>
      <c r="I95" s="131" t="s">
        <v>324</v>
      </c>
      <c r="J95" s="132">
        <f t="shared" ref="J95:L101" si="166">IF(J94=0,0,J94/$I94)</f>
        <v>0</v>
      </c>
      <c r="K95" s="132">
        <f t="shared" si="166"/>
        <v>0</v>
      </c>
      <c r="L95" s="132">
        <f t="shared" si="166"/>
        <v>0</v>
      </c>
      <c r="M95" s="133"/>
      <c r="N95" s="133"/>
      <c r="O95" s="133"/>
      <c r="P95" s="133"/>
    </row>
    <row r="96" spans="1:16" ht="12.75" customHeight="1">
      <c r="A96" s="16"/>
      <c r="B96" s="16"/>
      <c r="C96" s="150" t="s">
        <v>24</v>
      </c>
      <c r="D96" s="10"/>
      <c r="E96" s="130">
        <v>2145251</v>
      </c>
      <c r="F96" s="130">
        <v>1368699</v>
      </c>
      <c r="G96" s="130">
        <v>73253</v>
      </c>
      <c r="H96" s="130">
        <v>703299</v>
      </c>
      <c r="I96" s="134">
        <v>2730104.21</v>
      </c>
      <c r="J96" s="134">
        <v>1773576.36</v>
      </c>
      <c r="K96" s="134">
        <v>665498.80000000005</v>
      </c>
      <c r="L96" s="134">
        <v>291029.03999999998</v>
      </c>
      <c r="M96" s="134">
        <v>12726.27</v>
      </c>
      <c r="N96" s="134">
        <v>12958.12</v>
      </c>
      <c r="O96" s="134">
        <v>90849.36</v>
      </c>
      <c r="P96" s="134">
        <v>4138.0600000000004</v>
      </c>
    </row>
    <row r="97" spans="1:16" ht="12.75" customHeight="1">
      <c r="A97" s="16"/>
      <c r="B97" s="16"/>
      <c r="C97" s="33"/>
      <c r="D97" s="29"/>
      <c r="E97" s="131" t="s">
        <v>324</v>
      </c>
      <c r="F97" s="132">
        <f t="shared" ref="F97:H103" si="167">IF(F96=0,0,F96/$E96)</f>
        <v>0.63801345390352926</v>
      </c>
      <c r="G97" s="132">
        <f t="shared" si="167"/>
        <v>3.4146587042728334E-2</v>
      </c>
      <c r="H97" s="132">
        <f t="shared" si="167"/>
        <v>0.32783995905374241</v>
      </c>
      <c r="I97" s="131" t="s">
        <v>324</v>
      </c>
      <c r="J97" s="132">
        <f t="shared" ref="J97:L103" si="168">IF(J96=0,0,J96/$I96)</f>
        <v>0.64963687228627809</v>
      </c>
      <c r="K97" s="132">
        <f t="shared" si="168"/>
        <v>0.24376314924623338</v>
      </c>
      <c r="L97" s="132">
        <f t="shared" si="168"/>
        <v>0.10659997480462476</v>
      </c>
      <c r="M97" s="133"/>
      <c r="N97" s="133"/>
      <c r="O97" s="133"/>
      <c r="P97" s="133"/>
    </row>
    <row r="98" spans="1:16" ht="12.75" customHeight="1">
      <c r="A98" s="16"/>
      <c r="B98" s="150" t="s">
        <v>374</v>
      </c>
      <c r="C98" s="151"/>
      <c r="D98" s="10"/>
      <c r="E98" s="130">
        <v>23203686</v>
      </c>
      <c r="F98" s="130">
        <v>17005362</v>
      </c>
      <c r="G98" s="130">
        <v>656227</v>
      </c>
      <c r="H98" s="130">
        <v>5542097</v>
      </c>
      <c r="I98" s="134">
        <v>11532613.51</v>
      </c>
      <c r="J98" s="134">
        <v>9322023.8000000007</v>
      </c>
      <c r="K98" s="134">
        <v>1207981.48</v>
      </c>
      <c r="L98" s="134">
        <v>1002608.24</v>
      </c>
      <c r="M98" s="134">
        <v>4970.16</v>
      </c>
      <c r="N98" s="134">
        <v>5481.81</v>
      </c>
      <c r="O98" s="134">
        <v>18407.98</v>
      </c>
      <c r="P98" s="134">
        <v>1809.08</v>
      </c>
    </row>
    <row r="99" spans="1:16" ht="12.75" customHeight="1">
      <c r="A99" s="16"/>
      <c r="B99" s="14"/>
      <c r="C99" s="32"/>
      <c r="D99" s="29"/>
      <c r="E99" s="131" t="s">
        <v>324</v>
      </c>
      <c r="F99" s="132">
        <f t="shared" ref="F99" si="169">IF(F98=0,0,F98/$E98)</f>
        <v>0.73287330297436359</v>
      </c>
      <c r="G99" s="132">
        <f t="shared" si="163"/>
        <v>2.828115326159818E-2</v>
      </c>
      <c r="H99" s="132">
        <f t="shared" si="163"/>
        <v>0.23884554376403819</v>
      </c>
      <c r="I99" s="131" t="s">
        <v>324</v>
      </c>
      <c r="J99" s="132">
        <f t="shared" ref="J99" si="170">IF(J98=0,0,J98/$I98)</f>
        <v>0.80831840865184779</v>
      </c>
      <c r="K99" s="132">
        <f t="shared" si="164"/>
        <v>0.10474481599097653</v>
      </c>
      <c r="L99" s="132">
        <f t="shared" si="164"/>
        <v>8.6936776224281878E-2</v>
      </c>
      <c r="M99" s="133"/>
      <c r="N99" s="133"/>
      <c r="O99" s="133"/>
      <c r="P99" s="133"/>
    </row>
    <row r="100" spans="1:16" ht="12.75" customHeight="1">
      <c r="A100" s="16"/>
      <c r="B100" s="16"/>
      <c r="C100" s="150" t="s">
        <v>23</v>
      </c>
      <c r="D100" s="10"/>
      <c r="E100" s="130">
        <v>658648</v>
      </c>
      <c r="F100" s="130">
        <v>545363</v>
      </c>
      <c r="G100" s="130">
        <v>15825</v>
      </c>
      <c r="H100" s="130">
        <v>97460</v>
      </c>
      <c r="I100" s="134">
        <v>137886.09</v>
      </c>
      <c r="J100" s="134">
        <v>111597.31</v>
      </c>
      <c r="K100" s="134">
        <v>15731.62</v>
      </c>
      <c r="L100" s="134">
        <v>10557.16</v>
      </c>
      <c r="M100" s="134">
        <v>2093.4699999999998</v>
      </c>
      <c r="N100" s="134">
        <v>2046.29</v>
      </c>
      <c r="O100" s="134">
        <v>9940.99</v>
      </c>
      <c r="P100" s="134">
        <v>1083.23</v>
      </c>
    </row>
    <row r="101" spans="1:16" ht="12.75" customHeight="1">
      <c r="A101" s="16"/>
      <c r="B101" s="16"/>
      <c r="C101" s="33"/>
      <c r="D101" s="29"/>
      <c r="E101" s="131" t="s">
        <v>324</v>
      </c>
      <c r="F101" s="132">
        <f t="shared" ref="F101" si="171">IF(F100=0,0,F100/$E100)</f>
        <v>0.82800372885061524</v>
      </c>
      <c r="G101" s="132">
        <f t="shared" si="165"/>
        <v>2.4026490629289091E-2</v>
      </c>
      <c r="H101" s="132">
        <f t="shared" si="165"/>
        <v>0.14796978052009571</v>
      </c>
      <c r="I101" s="131" t="s">
        <v>324</v>
      </c>
      <c r="J101" s="132">
        <f t="shared" ref="J101" si="172">IF(J100=0,0,J100/$I100)</f>
        <v>0.8093442202908212</v>
      </c>
      <c r="K101" s="132">
        <f t="shared" si="166"/>
        <v>0.11409142140443609</v>
      </c>
      <c r="L101" s="132">
        <f t="shared" si="166"/>
        <v>7.6564358304742702E-2</v>
      </c>
      <c r="M101" s="133"/>
      <c r="N101" s="133"/>
      <c r="O101" s="133"/>
      <c r="P101" s="133"/>
    </row>
    <row r="102" spans="1:16" ht="12.75" customHeight="1">
      <c r="A102" s="16"/>
      <c r="B102" s="16"/>
      <c r="C102" s="150" t="s">
        <v>24</v>
      </c>
      <c r="D102" s="10"/>
      <c r="E102" s="130">
        <v>22545038</v>
      </c>
      <c r="F102" s="130">
        <v>16459999</v>
      </c>
      <c r="G102" s="130">
        <v>640402</v>
      </c>
      <c r="H102" s="130">
        <v>5444637</v>
      </c>
      <c r="I102" s="134">
        <v>11394727.42</v>
      </c>
      <c r="J102" s="134">
        <v>9210426.4800000004</v>
      </c>
      <c r="K102" s="134">
        <v>1192249.8600000001</v>
      </c>
      <c r="L102" s="134">
        <v>992051.08</v>
      </c>
      <c r="M102" s="134">
        <v>5054.21</v>
      </c>
      <c r="N102" s="134">
        <v>5595.64</v>
      </c>
      <c r="O102" s="134">
        <v>18617.21</v>
      </c>
      <c r="P102" s="134">
        <v>1822.07</v>
      </c>
    </row>
    <row r="103" spans="1:16" ht="12.75" customHeight="1">
      <c r="A103" s="12"/>
      <c r="B103" s="12"/>
      <c r="C103" s="33"/>
      <c r="D103" s="29"/>
      <c r="E103" s="131" t="s">
        <v>324</v>
      </c>
      <c r="F103" s="132">
        <f t="shared" ref="F103" si="173">IF(F102=0,0,F102/$E102)</f>
        <v>0.73009408988354774</v>
      </c>
      <c r="G103" s="132">
        <f t="shared" si="167"/>
        <v>2.8405452232992467E-2</v>
      </c>
      <c r="H103" s="132">
        <f t="shared" si="167"/>
        <v>0.24150045788345978</v>
      </c>
      <c r="I103" s="131" t="s">
        <v>324</v>
      </c>
      <c r="J103" s="132">
        <f t="shared" ref="J103" si="174">IF(J102=0,0,J102/$I102)</f>
        <v>0.80830599456322938</v>
      </c>
      <c r="K103" s="132">
        <f t="shared" si="168"/>
        <v>0.10463171395459323</v>
      </c>
      <c r="L103" s="132">
        <f t="shared" si="168"/>
        <v>8.7062291482177465E-2</v>
      </c>
      <c r="M103" s="133"/>
      <c r="N103" s="133"/>
      <c r="O103" s="133"/>
      <c r="P103" s="133"/>
    </row>
    <row r="104" spans="1:16" ht="14.1" customHeight="1"/>
    <row r="105" spans="1:16" ht="14.1" customHeight="1">
      <c r="A105" s="9" t="s">
        <v>345</v>
      </c>
    </row>
    <row r="106" spans="1:16" ht="14.1" customHeight="1">
      <c r="A106" s="9" t="s">
        <v>346</v>
      </c>
    </row>
    <row r="107" spans="1:16" ht="14.1" customHeight="1"/>
    <row r="108" spans="1:16" ht="14.1" customHeight="1"/>
    <row r="109" spans="1:16" ht="14.1" customHeight="1"/>
    <row r="110" spans="1:16" ht="14.1" customHeight="1"/>
    <row r="111" spans="1:16" ht="14.1" customHeight="1"/>
    <row r="112" spans="1:16" ht="14.1" customHeight="1"/>
  </sheetData>
  <mergeCells count="9">
    <mergeCell ref="A3:D3"/>
    <mergeCell ref="E3:H3"/>
    <mergeCell ref="I3:L3"/>
    <mergeCell ref="M3:P3"/>
    <mergeCell ref="F4:G4"/>
    <mergeCell ref="J4:K4"/>
    <mergeCell ref="N4:O4"/>
    <mergeCell ref="M4:M5"/>
    <mergeCell ref="P4:P5"/>
  </mergeCells>
  <phoneticPr fontId="3"/>
  <pageMargins left="0.59055118110236227" right="0.59055118110236227" top="0.78740157480314965" bottom="0.78740157480314965" header="0.51181102362204722" footer="0.51181102362204722"/>
  <pageSetup paperSize="9" scale="58"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I39"/>
  <sheetViews>
    <sheetView showGridLines="0" zoomScaleNormal="100" workbookViewId="0"/>
  </sheetViews>
  <sheetFormatPr defaultRowHeight="13.5"/>
  <cols>
    <col min="1" max="1" width="1.625" style="9" customWidth="1"/>
    <col min="2" max="2" width="9.625" style="9" customWidth="1"/>
    <col min="3" max="3" width="11.625" style="9" customWidth="1"/>
    <col min="4" max="6" width="9.625" style="9" customWidth="1"/>
    <col min="7" max="7" width="10.125" style="9" customWidth="1"/>
    <col min="8" max="10" width="9.625" style="9" customWidth="1"/>
    <col min="11" max="14" width="7.625" style="9" customWidth="1"/>
    <col min="15" max="15" width="9" style="9"/>
    <col min="36" max="16384" width="9" style="9"/>
  </cols>
  <sheetData>
    <row r="1" spans="1:14" ht="13.5" customHeight="1">
      <c r="A1" s="9" t="s">
        <v>224</v>
      </c>
    </row>
    <row r="2" spans="1:14" ht="13.5" customHeight="1">
      <c r="N2" s="11" t="s">
        <v>219</v>
      </c>
    </row>
    <row r="3" spans="1:14" ht="13.5" customHeight="1">
      <c r="A3" s="185" t="s">
        <v>1</v>
      </c>
      <c r="B3" s="187"/>
      <c r="C3" s="193" t="s">
        <v>97</v>
      </c>
      <c r="D3" s="212"/>
      <c r="E3" s="212"/>
      <c r="F3" s="194"/>
      <c r="G3" s="193" t="s">
        <v>96</v>
      </c>
      <c r="H3" s="212"/>
      <c r="I3" s="212"/>
      <c r="J3" s="194"/>
      <c r="K3" s="193" t="s">
        <v>218</v>
      </c>
      <c r="L3" s="212"/>
      <c r="M3" s="212"/>
      <c r="N3" s="194"/>
    </row>
    <row r="4" spans="1:14" ht="13.5" customHeight="1">
      <c r="A4" s="5"/>
      <c r="B4" s="52"/>
      <c r="C4" s="43" t="s">
        <v>95</v>
      </c>
      <c r="D4" s="193" t="s">
        <v>217</v>
      </c>
      <c r="E4" s="194"/>
      <c r="F4" s="43" t="s">
        <v>216</v>
      </c>
      <c r="G4" s="43" t="s">
        <v>95</v>
      </c>
      <c r="H4" s="193" t="s">
        <v>217</v>
      </c>
      <c r="I4" s="194"/>
      <c r="J4" s="43" t="s">
        <v>216</v>
      </c>
      <c r="K4" s="215" t="s">
        <v>95</v>
      </c>
      <c r="L4" s="193" t="s">
        <v>217</v>
      </c>
      <c r="M4" s="194"/>
      <c r="N4" s="213" t="s">
        <v>326</v>
      </c>
    </row>
    <row r="5" spans="1:14" ht="13.5" customHeight="1">
      <c r="A5" s="6"/>
      <c r="B5" s="38"/>
      <c r="C5" s="4"/>
      <c r="D5" s="2" t="s">
        <v>94</v>
      </c>
      <c r="E5" s="2" t="s">
        <v>93</v>
      </c>
      <c r="F5" s="4"/>
      <c r="G5" s="4"/>
      <c r="H5" s="2" t="s">
        <v>94</v>
      </c>
      <c r="I5" s="2" t="s">
        <v>93</v>
      </c>
      <c r="J5" s="4"/>
      <c r="K5" s="214"/>
      <c r="L5" s="2" t="s">
        <v>94</v>
      </c>
      <c r="M5" s="2" t="s">
        <v>93</v>
      </c>
      <c r="N5" s="214"/>
    </row>
    <row r="6" spans="1:14" ht="13.5" customHeight="1">
      <c r="A6" s="13"/>
      <c r="B6" s="46" t="s">
        <v>33</v>
      </c>
      <c r="C6" s="130">
        <v>40911241</v>
      </c>
      <c r="D6" s="130">
        <v>31993488</v>
      </c>
      <c r="E6" s="130">
        <v>1285978</v>
      </c>
      <c r="F6" s="130">
        <v>7631775</v>
      </c>
      <c r="G6" s="134">
        <v>16241964.98</v>
      </c>
      <c r="H6" s="134">
        <v>12595565.689999999</v>
      </c>
      <c r="I6" s="134">
        <v>2217603.2999999998</v>
      </c>
      <c r="J6" s="134">
        <v>1428795.99</v>
      </c>
      <c r="K6" s="134">
        <v>3970.05</v>
      </c>
      <c r="L6" s="134">
        <v>3936.92</v>
      </c>
      <c r="M6" s="134">
        <v>17244.490000000002</v>
      </c>
      <c r="N6" s="134">
        <v>1872.17</v>
      </c>
    </row>
    <row r="7" spans="1:14" ht="13.5" customHeight="1">
      <c r="A7" s="14"/>
      <c r="B7" s="38"/>
      <c r="C7" s="131" t="s">
        <v>122</v>
      </c>
      <c r="D7" s="132">
        <f>D6/$C6</f>
        <v>0.78202193866473035</v>
      </c>
      <c r="E7" s="132">
        <f>E6/$C6</f>
        <v>3.1433365709927989E-2</v>
      </c>
      <c r="F7" s="132">
        <f>F6/$C6</f>
        <v>0.18654469562534171</v>
      </c>
      <c r="G7" s="136" t="s">
        <v>122</v>
      </c>
      <c r="H7" s="132">
        <f>H6/$G6</f>
        <v>0.7754951882675466</v>
      </c>
      <c r="I7" s="132">
        <f>I6/$G6</f>
        <v>0.13653540706008835</v>
      </c>
      <c r="J7" s="132">
        <f>J6/$G6</f>
        <v>8.7969404672364956E-2</v>
      </c>
      <c r="K7" s="133"/>
      <c r="L7" s="133"/>
      <c r="M7" s="133"/>
      <c r="N7" s="133"/>
    </row>
    <row r="8" spans="1:14" ht="13.5" customHeight="1">
      <c r="A8" s="16"/>
      <c r="B8" s="43" t="s">
        <v>98</v>
      </c>
      <c r="C8" s="130">
        <v>2145251</v>
      </c>
      <c r="D8" s="130">
        <v>1368699</v>
      </c>
      <c r="E8" s="130">
        <v>73253</v>
      </c>
      <c r="F8" s="130">
        <v>703299</v>
      </c>
      <c r="G8" s="134">
        <v>2730104.21</v>
      </c>
      <c r="H8" s="134">
        <v>1773576.36</v>
      </c>
      <c r="I8" s="134">
        <v>665498.80000000005</v>
      </c>
      <c r="J8" s="134">
        <v>291029.03999999998</v>
      </c>
      <c r="K8" s="134">
        <v>12726.27</v>
      </c>
      <c r="L8" s="134">
        <v>12958.12</v>
      </c>
      <c r="M8" s="134">
        <v>90849.36</v>
      </c>
      <c r="N8" s="134">
        <v>4138.0600000000004</v>
      </c>
    </row>
    <row r="9" spans="1:14" ht="13.5" customHeight="1">
      <c r="A9" s="16"/>
      <c r="B9" s="4"/>
      <c r="C9" s="131" t="s">
        <v>122</v>
      </c>
      <c r="D9" s="132">
        <f>D8/$C8</f>
        <v>0.63801345390352926</v>
      </c>
      <c r="E9" s="132">
        <f>E8/$C8</f>
        <v>3.4146587042728334E-2</v>
      </c>
      <c r="F9" s="132">
        <f>F8/$C8</f>
        <v>0.32783995905374241</v>
      </c>
      <c r="G9" s="136" t="s">
        <v>122</v>
      </c>
      <c r="H9" s="132">
        <f>H8/$G8</f>
        <v>0.64963687228627809</v>
      </c>
      <c r="I9" s="132">
        <f t="shared" ref="I9" si="0">I8/$G8</f>
        <v>0.24376314924623338</v>
      </c>
      <c r="J9" s="132">
        <f>J8/$G8</f>
        <v>0.10659997480462476</v>
      </c>
      <c r="K9" s="133"/>
      <c r="L9" s="133"/>
      <c r="M9" s="133"/>
      <c r="N9" s="133"/>
    </row>
    <row r="10" spans="1:14" ht="13.5" customHeight="1">
      <c r="A10" s="16"/>
      <c r="B10" s="43" t="s">
        <v>35</v>
      </c>
      <c r="C10" s="130">
        <v>3403998</v>
      </c>
      <c r="D10" s="130">
        <v>2556138</v>
      </c>
      <c r="E10" s="130">
        <v>96141</v>
      </c>
      <c r="F10" s="130">
        <v>751719</v>
      </c>
      <c r="G10" s="134">
        <v>2891607.94</v>
      </c>
      <c r="H10" s="134">
        <v>2424208.41</v>
      </c>
      <c r="I10" s="134">
        <v>295693.11</v>
      </c>
      <c r="J10" s="134">
        <v>171706.41</v>
      </c>
      <c r="K10" s="134">
        <v>8494.74</v>
      </c>
      <c r="L10" s="134">
        <v>9483.8700000000008</v>
      </c>
      <c r="M10" s="134">
        <v>30756.19</v>
      </c>
      <c r="N10" s="134">
        <v>2284.1799999999998</v>
      </c>
    </row>
    <row r="11" spans="1:14" ht="13.5" customHeight="1">
      <c r="A11" s="16"/>
      <c r="B11" s="4"/>
      <c r="C11" s="131" t="s">
        <v>122</v>
      </c>
      <c r="D11" s="132">
        <f>D10/$C10</f>
        <v>0.75092229783918796</v>
      </c>
      <c r="E11" s="132">
        <f>E10/$C10</f>
        <v>2.8243553609608466E-2</v>
      </c>
      <c r="F11" s="132">
        <f>F10/$C10</f>
        <v>0.22083414855120362</v>
      </c>
      <c r="G11" s="136" t="s">
        <v>122</v>
      </c>
      <c r="H11" s="132">
        <f>H10/$G10</f>
        <v>0.83835999219174928</v>
      </c>
      <c r="I11" s="132">
        <f t="shared" ref="I11" si="1">I10/$G10</f>
        <v>0.10225906005777533</v>
      </c>
      <c r="J11" s="132">
        <f>J10/$G10</f>
        <v>5.9380944292191977E-2</v>
      </c>
      <c r="K11" s="133"/>
      <c r="L11" s="133"/>
      <c r="M11" s="133"/>
      <c r="N11" s="133"/>
    </row>
    <row r="12" spans="1:14" ht="13.5" customHeight="1">
      <c r="A12" s="16"/>
      <c r="B12" s="43" t="s">
        <v>36</v>
      </c>
      <c r="C12" s="130">
        <v>2717882</v>
      </c>
      <c r="D12" s="130">
        <v>2076483</v>
      </c>
      <c r="E12" s="130">
        <v>79064</v>
      </c>
      <c r="F12" s="130">
        <v>562335</v>
      </c>
      <c r="G12" s="134">
        <v>979119.17</v>
      </c>
      <c r="H12" s="134">
        <v>809682.87</v>
      </c>
      <c r="I12" s="134">
        <v>112379.88</v>
      </c>
      <c r="J12" s="134">
        <v>57056.41</v>
      </c>
      <c r="K12" s="134">
        <v>3602.51</v>
      </c>
      <c r="L12" s="134">
        <v>3899.3</v>
      </c>
      <c r="M12" s="134">
        <v>14213.79</v>
      </c>
      <c r="N12" s="134">
        <v>1014.63</v>
      </c>
    </row>
    <row r="13" spans="1:14" ht="13.5" customHeight="1">
      <c r="A13" s="16"/>
      <c r="B13" s="4"/>
      <c r="C13" s="131" t="s">
        <v>122</v>
      </c>
      <c r="D13" s="132">
        <f>D12/$C12</f>
        <v>0.76400778253066171</v>
      </c>
      <c r="E13" s="132">
        <f>E12/$C12</f>
        <v>2.9090298990169551E-2</v>
      </c>
      <c r="F13" s="132">
        <f>F12/$C12</f>
        <v>0.20690191847916869</v>
      </c>
      <c r="G13" s="136" t="s">
        <v>122</v>
      </c>
      <c r="H13" s="132">
        <f>H12/$G12</f>
        <v>0.82695027817706801</v>
      </c>
      <c r="I13" s="132">
        <f t="shared" ref="I13" si="2">I12/$G12</f>
        <v>0.11477650876756912</v>
      </c>
      <c r="J13" s="132">
        <f>J12/$G12</f>
        <v>5.827320284210144E-2</v>
      </c>
      <c r="K13" s="133"/>
      <c r="L13" s="133"/>
      <c r="M13" s="133"/>
      <c r="N13" s="133"/>
    </row>
    <row r="14" spans="1:14" ht="13.5" customHeight="1">
      <c r="A14" s="16"/>
      <c r="B14" s="43" t="s">
        <v>37</v>
      </c>
      <c r="C14" s="130">
        <v>7888338</v>
      </c>
      <c r="D14" s="130">
        <v>7033394</v>
      </c>
      <c r="E14" s="130">
        <v>280967</v>
      </c>
      <c r="F14" s="130">
        <v>573977</v>
      </c>
      <c r="G14" s="134">
        <v>806175.24</v>
      </c>
      <c r="H14" s="134">
        <v>629253.63</v>
      </c>
      <c r="I14" s="134">
        <v>130861.33</v>
      </c>
      <c r="J14" s="134">
        <v>46060.29</v>
      </c>
      <c r="K14" s="134">
        <v>1021.98</v>
      </c>
      <c r="L14" s="134">
        <v>894.67</v>
      </c>
      <c r="M14" s="134">
        <v>4657.53</v>
      </c>
      <c r="N14" s="134">
        <v>802.48</v>
      </c>
    </row>
    <row r="15" spans="1:14" ht="13.5" customHeight="1">
      <c r="A15" s="16"/>
      <c r="B15" s="4"/>
      <c r="C15" s="131" t="s">
        <v>122</v>
      </c>
      <c r="D15" s="132">
        <f>D14/$C14</f>
        <v>0.89161924856668162</v>
      </c>
      <c r="E15" s="132">
        <f>E14/$C14</f>
        <v>3.5618022452891848E-2</v>
      </c>
      <c r="F15" s="132">
        <f>F14/$C14</f>
        <v>7.2762728980426544E-2</v>
      </c>
      <c r="G15" s="136" t="s">
        <v>122</v>
      </c>
      <c r="H15" s="132">
        <f>H14/$G14</f>
        <v>0.78054199481492392</v>
      </c>
      <c r="I15" s="132">
        <f t="shared" ref="I15" si="3">I14/$G14</f>
        <v>0.16232367791399796</v>
      </c>
      <c r="J15" s="132">
        <f>J14/$G14</f>
        <v>5.7134339675329153E-2</v>
      </c>
      <c r="K15" s="133"/>
      <c r="L15" s="133"/>
      <c r="M15" s="133"/>
      <c r="N15" s="133"/>
    </row>
    <row r="16" spans="1:14" ht="13.5" customHeight="1">
      <c r="A16" s="16"/>
      <c r="B16" s="43" t="s">
        <v>38</v>
      </c>
      <c r="C16" s="130">
        <v>2041497</v>
      </c>
      <c r="D16" s="130">
        <v>1595409</v>
      </c>
      <c r="E16" s="130">
        <v>63134</v>
      </c>
      <c r="F16" s="130">
        <v>382954</v>
      </c>
      <c r="G16" s="134">
        <v>942669.2</v>
      </c>
      <c r="H16" s="134">
        <v>781095.46</v>
      </c>
      <c r="I16" s="134">
        <v>99065.62</v>
      </c>
      <c r="J16" s="134">
        <v>62508.12</v>
      </c>
      <c r="K16" s="134">
        <v>4617.54</v>
      </c>
      <c r="L16" s="134">
        <v>4895.8900000000003</v>
      </c>
      <c r="M16" s="134">
        <v>15691.33</v>
      </c>
      <c r="N16" s="134">
        <v>1632.26</v>
      </c>
    </row>
    <row r="17" spans="1:14" ht="13.5" customHeight="1">
      <c r="A17" s="16"/>
      <c r="B17" s="4"/>
      <c r="C17" s="131" t="s">
        <v>122</v>
      </c>
      <c r="D17" s="132">
        <f>D16/$C16</f>
        <v>0.78148975972044044</v>
      </c>
      <c r="E17" s="132">
        <f>E16/$C16</f>
        <v>3.092534546952555E-2</v>
      </c>
      <c r="F17" s="132">
        <f>F16/$C16</f>
        <v>0.18758489481003401</v>
      </c>
      <c r="G17" s="136" t="s">
        <v>122</v>
      </c>
      <c r="H17" s="132">
        <f>H16/$G16</f>
        <v>0.82859974633731537</v>
      </c>
      <c r="I17" s="132">
        <f t="shared" ref="I17" si="4">I16/$G16</f>
        <v>0.1050905450183373</v>
      </c>
      <c r="J17" s="132">
        <f>J16/$G16</f>
        <v>6.6309708644347348E-2</v>
      </c>
      <c r="K17" s="133"/>
      <c r="L17" s="133"/>
      <c r="M17" s="133"/>
      <c r="N17" s="133"/>
    </row>
    <row r="18" spans="1:14" ht="13.5" customHeight="1">
      <c r="A18" s="16"/>
      <c r="B18" s="43" t="s">
        <v>223</v>
      </c>
      <c r="C18" s="130">
        <v>1273544</v>
      </c>
      <c r="D18" s="130">
        <v>957342</v>
      </c>
      <c r="E18" s="130">
        <v>41667</v>
      </c>
      <c r="F18" s="130">
        <v>274535</v>
      </c>
      <c r="G18" s="134">
        <v>600611.23</v>
      </c>
      <c r="H18" s="134">
        <v>482430.19</v>
      </c>
      <c r="I18" s="134">
        <v>68682.36</v>
      </c>
      <c r="J18" s="134">
        <v>49498.68</v>
      </c>
      <c r="K18" s="134">
        <v>4716.0600000000004</v>
      </c>
      <c r="L18" s="134">
        <v>5039.2700000000004</v>
      </c>
      <c r="M18" s="134">
        <v>16483.63</v>
      </c>
      <c r="N18" s="134">
        <v>1803</v>
      </c>
    </row>
    <row r="19" spans="1:14" ht="13.5" customHeight="1">
      <c r="A19" s="16"/>
      <c r="B19" s="4"/>
      <c r="C19" s="131" t="s">
        <v>122</v>
      </c>
      <c r="D19" s="132">
        <f>D18/$C18</f>
        <v>0.75171489952447657</v>
      </c>
      <c r="E19" s="132">
        <f>E18/$C18</f>
        <v>3.2717361944306599E-2</v>
      </c>
      <c r="F19" s="132">
        <f>F18/$C18</f>
        <v>0.21556773853121683</v>
      </c>
      <c r="G19" s="136" t="s">
        <v>122</v>
      </c>
      <c r="H19" s="132">
        <f>H18/$G18</f>
        <v>0.8032320507893268</v>
      </c>
      <c r="I19" s="132">
        <f t="shared" ref="I19" si="5">I18/$G18</f>
        <v>0.11435410556675739</v>
      </c>
      <c r="J19" s="132">
        <f>J18/$G18</f>
        <v>8.2413843643915879E-2</v>
      </c>
      <c r="K19" s="133"/>
      <c r="L19" s="133"/>
      <c r="M19" s="133"/>
      <c r="N19" s="133"/>
    </row>
    <row r="20" spans="1:14" ht="13.5" customHeight="1">
      <c r="A20" s="16"/>
      <c r="B20" s="43" t="s">
        <v>40</v>
      </c>
      <c r="C20" s="130">
        <v>4964190</v>
      </c>
      <c r="D20" s="130">
        <v>4012912</v>
      </c>
      <c r="E20" s="130">
        <v>157371</v>
      </c>
      <c r="F20" s="130">
        <v>793907</v>
      </c>
      <c r="G20" s="134">
        <v>1396206.81</v>
      </c>
      <c r="H20" s="134">
        <v>1052471.8899999999</v>
      </c>
      <c r="I20" s="134">
        <v>223297.82</v>
      </c>
      <c r="J20" s="134">
        <v>120437.1</v>
      </c>
      <c r="K20" s="134">
        <v>2812.56</v>
      </c>
      <c r="L20" s="134">
        <v>2622.71</v>
      </c>
      <c r="M20" s="134">
        <v>14189.26</v>
      </c>
      <c r="N20" s="134">
        <v>1517.02</v>
      </c>
    </row>
    <row r="21" spans="1:14" ht="13.5" customHeight="1">
      <c r="A21" s="16"/>
      <c r="B21" s="4"/>
      <c r="C21" s="131" t="s">
        <v>122</v>
      </c>
      <c r="D21" s="132">
        <f>D20/$C20</f>
        <v>0.80837195997735789</v>
      </c>
      <c r="E21" s="132">
        <f>E20/$C20</f>
        <v>3.1701244311760829E-2</v>
      </c>
      <c r="F21" s="132">
        <f>F20/$C20</f>
        <v>0.15992679571088134</v>
      </c>
      <c r="G21" s="136" t="s">
        <v>122</v>
      </c>
      <c r="H21" s="132">
        <f>H20/$G20</f>
        <v>0.7538080193148462</v>
      </c>
      <c r="I21" s="132">
        <f t="shared" ref="I21" si="6">I20/$G20</f>
        <v>0.15993176540945248</v>
      </c>
      <c r="J21" s="132">
        <f>J20/$G20</f>
        <v>8.6260215275701171E-2</v>
      </c>
      <c r="K21" s="133"/>
      <c r="L21" s="133"/>
      <c r="M21" s="133"/>
      <c r="N21" s="133"/>
    </row>
    <row r="22" spans="1:14" ht="13.5" customHeight="1">
      <c r="A22" s="16"/>
      <c r="B22" s="43" t="s">
        <v>41</v>
      </c>
      <c r="C22" s="130">
        <v>6315641</v>
      </c>
      <c r="D22" s="130">
        <v>5382051</v>
      </c>
      <c r="E22" s="130">
        <v>223489</v>
      </c>
      <c r="F22" s="130">
        <v>710101</v>
      </c>
      <c r="G22" s="134">
        <v>1162626.6499999999</v>
      </c>
      <c r="H22" s="134">
        <v>860963.58</v>
      </c>
      <c r="I22" s="134">
        <v>209011.93</v>
      </c>
      <c r="J22" s="134">
        <v>92651.13</v>
      </c>
      <c r="K22" s="134">
        <v>1840.87</v>
      </c>
      <c r="L22" s="134">
        <v>1599.69</v>
      </c>
      <c r="M22" s="134">
        <v>9352.2199999999993</v>
      </c>
      <c r="N22" s="134">
        <v>1304.76</v>
      </c>
    </row>
    <row r="23" spans="1:14" ht="13.5" customHeight="1">
      <c r="A23" s="16"/>
      <c r="B23" s="4"/>
      <c r="C23" s="131" t="s">
        <v>122</v>
      </c>
      <c r="D23" s="132">
        <f>D22/$C22</f>
        <v>0.852178108287029</v>
      </c>
      <c r="E23" s="132">
        <f>E22/$C22</f>
        <v>3.5386590213091595E-2</v>
      </c>
      <c r="F23" s="132">
        <f>F22/$C22</f>
        <v>0.11243530149987943</v>
      </c>
      <c r="G23" s="136" t="s">
        <v>122</v>
      </c>
      <c r="H23" s="132">
        <f>H22/$G22</f>
        <v>0.74053315395789354</v>
      </c>
      <c r="I23" s="132">
        <f t="shared" ref="I23" si="7">I22/$G22</f>
        <v>0.17977562272462963</v>
      </c>
      <c r="J23" s="132">
        <f>J22/$G22</f>
        <v>7.9691214716263392E-2</v>
      </c>
      <c r="K23" s="133"/>
      <c r="L23" s="133"/>
      <c r="M23" s="133"/>
      <c r="N23" s="133"/>
    </row>
    <row r="24" spans="1:14" ht="13.5" customHeight="1">
      <c r="A24" s="16"/>
      <c r="B24" s="43" t="s">
        <v>42</v>
      </c>
      <c r="C24" s="130">
        <v>3014877</v>
      </c>
      <c r="D24" s="130">
        <v>2145065</v>
      </c>
      <c r="E24" s="130">
        <v>81381</v>
      </c>
      <c r="F24" s="130">
        <v>788431</v>
      </c>
      <c r="G24" s="134">
        <v>1643598.86</v>
      </c>
      <c r="H24" s="134">
        <v>1340025.22</v>
      </c>
      <c r="I24" s="134">
        <v>139082.51999999999</v>
      </c>
      <c r="J24" s="134">
        <v>164491.12</v>
      </c>
      <c r="K24" s="134">
        <v>5451.63</v>
      </c>
      <c r="L24" s="134">
        <v>6247.01</v>
      </c>
      <c r="M24" s="134">
        <v>17090.29</v>
      </c>
      <c r="N24" s="134">
        <v>2086.31</v>
      </c>
    </row>
    <row r="25" spans="1:14" ht="13.5" customHeight="1">
      <c r="A25" s="16"/>
      <c r="B25" s="4"/>
      <c r="C25" s="131" t="s">
        <v>122</v>
      </c>
      <c r="D25" s="132">
        <f>D24/$C24</f>
        <v>0.71149337103968091</v>
      </c>
      <c r="E25" s="132">
        <f>E24/$C24</f>
        <v>2.6993141013712998E-2</v>
      </c>
      <c r="F25" s="132">
        <f>F24/$C24</f>
        <v>0.26151348794660612</v>
      </c>
      <c r="G25" s="136" t="s">
        <v>122</v>
      </c>
      <c r="H25" s="132">
        <f>H24/$G24</f>
        <v>0.81529943382900616</v>
      </c>
      <c r="I25" s="132">
        <f t="shared" ref="I25" si="8">I24/$G24</f>
        <v>8.4620720654430229E-2</v>
      </c>
      <c r="J25" s="132">
        <f>J24/$G24</f>
        <v>0.10007984551656357</v>
      </c>
      <c r="K25" s="133"/>
      <c r="L25" s="133"/>
      <c r="M25" s="133"/>
      <c r="N25" s="133"/>
    </row>
    <row r="26" spans="1:14" ht="13.5" customHeight="1">
      <c r="A26" s="16"/>
      <c r="B26" s="43" t="s">
        <v>43</v>
      </c>
      <c r="C26" s="130">
        <v>1722694</v>
      </c>
      <c r="D26" s="130">
        <v>1199851</v>
      </c>
      <c r="E26" s="130">
        <v>42023</v>
      </c>
      <c r="F26" s="130">
        <v>480820</v>
      </c>
      <c r="G26" s="134">
        <v>934844.72</v>
      </c>
      <c r="H26" s="134">
        <v>752056.17</v>
      </c>
      <c r="I26" s="134">
        <v>69986.039999999994</v>
      </c>
      <c r="J26" s="134">
        <v>112802.5</v>
      </c>
      <c r="K26" s="134">
        <v>5426.64</v>
      </c>
      <c r="L26" s="134">
        <v>6267.91</v>
      </c>
      <c r="M26" s="134">
        <v>16654.22</v>
      </c>
      <c r="N26" s="134">
        <v>2346.04</v>
      </c>
    </row>
    <row r="27" spans="1:14" ht="13.5" customHeight="1">
      <c r="A27" s="16"/>
      <c r="B27" s="4"/>
      <c r="C27" s="131" t="s">
        <v>122</v>
      </c>
      <c r="D27" s="132">
        <f>D26/$C26</f>
        <v>0.69649688220891237</v>
      </c>
      <c r="E27" s="132">
        <f>E26/$C26</f>
        <v>2.4393769293908261E-2</v>
      </c>
      <c r="F27" s="132">
        <f>F26/$C26</f>
        <v>0.27910934849717944</v>
      </c>
      <c r="G27" s="136" t="s">
        <v>122</v>
      </c>
      <c r="H27" s="132">
        <f>H26/$G26</f>
        <v>0.80447175227132917</v>
      </c>
      <c r="I27" s="132">
        <f t="shared" ref="I27" si="9">I26/$G26</f>
        <v>7.4863812676826152E-2</v>
      </c>
      <c r="J27" s="132">
        <f>J26/$G26</f>
        <v>0.1206644243548811</v>
      </c>
      <c r="K27" s="133"/>
      <c r="L27" s="133"/>
      <c r="M27" s="133"/>
      <c r="N27" s="133"/>
    </row>
    <row r="28" spans="1:14" ht="13.5" customHeight="1">
      <c r="A28" s="16"/>
      <c r="B28" s="43" t="s">
        <v>44</v>
      </c>
      <c r="C28" s="130">
        <v>5031590</v>
      </c>
      <c r="D28" s="130">
        <v>3384083</v>
      </c>
      <c r="E28" s="130">
        <v>137629</v>
      </c>
      <c r="F28" s="130">
        <v>1509878</v>
      </c>
      <c r="G28" s="134">
        <v>2050354.95</v>
      </c>
      <c r="H28" s="134">
        <v>1615026.83</v>
      </c>
      <c r="I28" s="134">
        <v>192103.46</v>
      </c>
      <c r="J28" s="134">
        <v>243224.66</v>
      </c>
      <c r="K28" s="134">
        <v>4074.96</v>
      </c>
      <c r="L28" s="134">
        <v>4772.42</v>
      </c>
      <c r="M28" s="134">
        <v>13958.07</v>
      </c>
      <c r="N28" s="134">
        <v>1610.89</v>
      </c>
    </row>
    <row r="29" spans="1:14" ht="13.5" customHeight="1">
      <c r="A29" s="16"/>
      <c r="B29" s="4"/>
      <c r="C29" s="131" t="s">
        <v>122</v>
      </c>
      <c r="D29" s="132">
        <f>D28/$C28</f>
        <v>0.67256731967429784</v>
      </c>
      <c r="E29" s="132">
        <f>E28/$C28</f>
        <v>2.7352983848048032E-2</v>
      </c>
      <c r="F29" s="132">
        <f>F28/$C28</f>
        <v>0.3000796964776542</v>
      </c>
      <c r="G29" s="136" t="s">
        <v>122</v>
      </c>
      <c r="H29" s="132">
        <f>H28/$G28</f>
        <v>0.78768158166955438</v>
      </c>
      <c r="I29" s="132">
        <f t="shared" ref="I29" si="10">I28/$G28</f>
        <v>9.3692782315569309E-2</v>
      </c>
      <c r="J29" s="132">
        <f>J28/$G28</f>
        <v>0.11862563601487636</v>
      </c>
      <c r="K29" s="133"/>
      <c r="L29" s="133"/>
      <c r="M29" s="133"/>
      <c r="N29" s="133"/>
    </row>
    <row r="30" spans="1:14" ht="13.5" customHeight="1">
      <c r="A30" s="16"/>
      <c r="B30" s="43" t="s">
        <v>45</v>
      </c>
      <c r="C30" s="130">
        <v>391739</v>
      </c>
      <c r="D30" s="130">
        <v>282061</v>
      </c>
      <c r="E30" s="130">
        <v>9859</v>
      </c>
      <c r="F30" s="130">
        <v>99819</v>
      </c>
      <c r="G30" s="134">
        <v>104046.02</v>
      </c>
      <c r="H30" s="134">
        <v>74775.070000000007</v>
      </c>
      <c r="I30" s="134">
        <v>11940.42</v>
      </c>
      <c r="J30" s="134">
        <v>17330.52</v>
      </c>
      <c r="K30" s="134">
        <v>2656</v>
      </c>
      <c r="L30" s="134">
        <v>2651.02</v>
      </c>
      <c r="M30" s="134">
        <v>12111.19</v>
      </c>
      <c r="N30" s="134">
        <v>1736.19</v>
      </c>
    </row>
    <row r="31" spans="1:14" ht="13.5" customHeight="1">
      <c r="A31" s="12"/>
      <c r="B31" s="4"/>
      <c r="C31" s="131" t="s">
        <v>122</v>
      </c>
      <c r="D31" s="132">
        <f>D30/$C30</f>
        <v>0.72002277026285355</v>
      </c>
      <c r="E31" s="132">
        <f>E30/$C30</f>
        <v>2.5167266981331957E-2</v>
      </c>
      <c r="F31" s="132">
        <f>F30/$C30</f>
        <v>0.25480996275581447</v>
      </c>
      <c r="G31" s="136" t="s">
        <v>122</v>
      </c>
      <c r="H31" s="132">
        <f>H30/$G30</f>
        <v>0.71867304486995276</v>
      </c>
      <c r="I31" s="132">
        <f t="shared" ref="I31" si="11">I30/$G30</f>
        <v>0.11476094904927646</v>
      </c>
      <c r="J31" s="132">
        <f>J30/$G30</f>
        <v>0.16656590996945389</v>
      </c>
      <c r="K31" s="133"/>
      <c r="L31" s="133"/>
      <c r="M31" s="133"/>
      <c r="N31" s="133"/>
    </row>
    <row r="32" spans="1:14" ht="14.1" customHeight="1">
      <c r="C32" s="97"/>
    </row>
    <row r="33" spans="1:1" ht="14.1" customHeight="1">
      <c r="A33" s="9" t="s">
        <v>345</v>
      </c>
    </row>
    <row r="34" spans="1:1" ht="14.1" customHeight="1">
      <c r="A34" s="9" t="s">
        <v>346</v>
      </c>
    </row>
    <row r="35" spans="1:1" ht="14.1" customHeight="1"/>
    <row r="36" spans="1:1" ht="14.1" customHeight="1"/>
    <row r="37" spans="1:1" ht="14.1" customHeight="1"/>
    <row r="38" spans="1:1" ht="14.1" customHeight="1"/>
    <row r="39" spans="1:1" ht="14.1" customHeight="1"/>
  </sheetData>
  <mergeCells count="9">
    <mergeCell ref="A3:B3"/>
    <mergeCell ref="C3:F3"/>
    <mergeCell ref="G3:J3"/>
    <mergeCell ref="K3:N3"/>
    <mergeCell ref="D4:E4"/>
    <mergeCell ref="H4:I4"/>
    <mergeCell ref="L4:M4"/>
    <mergeCell ref="K4:K5"/>
    <mergeCell ref="N4:N5"/>
  </mergeCells>
  <phoneticPr fontId="3"/>
  <pageMargins left="0.59055118110236227" right="0.59055118110236227" top="0.78740157480314965" bottom="0.78740157480314965" header="0.51181102362204722" footer="0.51181102362204722"/>
  <pageSetup paperSize="9" scale="7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116"/>
  <sheetViews>
    <sheetView showGridLines="0" zoomScaleNormal="100" workbookViewId="0"/>
  </sheetViews>
  <sheetFormatPr defaultRowHeight="12"/>
  <cols>
    <col min="1" max="1" width="1.5" style="9" customWidth="1"/>
    <col min="2" max="2" width="9.125" style="9" customWidth="1"/>
    <col min="3" max="10" width="10.125" style="9" customWidth="1"/>
    <col min="11" max="14" width="7.625" style="9" customWidth="1"/>
    <col min="15" max="16384" width="9" style="9"/>
  </cols>
  <sheetData>
    <row r="1" spans="1:14" ht="13.5" customHeight="1">
      <c r="A1" s="9" t="s">
        <v>225</v>
      </c>
    </row>
    <row r="2" spans="1:14" ht="13.5" customHeight="1">
      <c r="N2" s="1" t="s">
        <v>219</v>
      </c>
    </row>
    <row r="3" spans="1:14" ht="13.5" customHeight="1">
      <c r="A3" s="185" t="s">
        <v>1</v>
      </c>
      <c r="B3" s="187"/>
      <c r="C3" s="193" t="s">
        <v>97</v>
      </c>
      <c r="D3" s="212"/>
      <c r="E3" s="212"/>
      <c r="F3" s="194"/>
      <c r="G3" s="193" t="s">
        <v>96</v>
      </c>
      <c r="H3" s="212"/>
      <c r="I3" s="212"/>
      <c r="J3" s="194"/>
      <c r="K3" s="193" t="s">
        <v>218</v>
      </c>
      <c r="L3" s="212"/>
      <c r="M3" s="212"/>
      <c r="N3" s="194"/>
    </row>
    <row r="4" spans="1:14" ht="13.5" customHeight="1">
      <c r="A4" s="5"/>
      <c r="B4" s="52"/>
      <c r="C4" s="43" t="s">
        <v>95</v>
      </c>
      <c r="D4" s="193" t="s">
        <v>217</v>
      </c>
      <c r="E4" s="194"/>
      <c r="F4" s="43" t="s">
        <v>216</v>
      </c>
      <c r="G4" s="43" t="s">
        <v>95</v>
      </c>
      <c r="H4" s="193" t="s">
        <v>217</v>
      </c>
      <c r="I4" s="194"/>
      <c r="J4" s="43" t="s">
        <v>216</v>
      </c>
      <c r="K4" s="215" t="s">
        <v>95</v>
      </c>
      <c r="L4" s="193" t="s">
        <v>217</v>
      </c>
      <c r="M4" s="194"/>
      <c r="N4" s="213" t="s">
        <v>326</v>
      </c>
    </row>
    <row r="5" spans="1:14" ht="13.5" customHeight="1">
      <c r="A5" s="6"/>
      <c r="B5" s="38"/>
      <c r="C5" s="4"/>
      <c r="D5" s="2" t="s">
        <v>94</v>
      </c>
      <c r="E5" s="2" t="s">
        <v>93</v>
      </c>
      <c r="F5" s="4"/>
      <c r="G5" s="4"/>
      <c r="H5" s="2" t="s">
        <v>94</v>
      </c>
      <c r="I5" s="2" t="s">
        <v>93</v>
      </c>
      <c r="J5" s="4"/>
      <c r="K5" s="214"/>
      <c r="L5" s="2" t="s">
        <v>94</v>
      </c>
      <c r="M5" s="2" t="s">
        <v>93</v>
      </c>
      <c r="N5" s="214"/>
    </row>
    <row r="6" spans="1:14" ht="12" customHeight="1">
      <c r="A6" s="13"/>
      <c r="B6" s="48" t="s">
        <v>0</v>
      </c>
      <c r="C6" s="130">
        <v>40911241</v>
      </c>
      <c r="D6" s="130">
        <v>31993488</v>
      </c>
      <c r="E6" s="130">
        <v>1285978</v>
      </c>
      <c r="F6" s="130">
        <v>7631775</v>
      </c>
      <c r="G6" s="134">
        <v>16241964.98</v>
      </c>
      <c r="H6" s="134">
        <v>12595565.689999999</v>
      </c>
      <c r="I6" s="134">
        <v>2217603.2999999998</v>
      </c>
      <c r="J6" s="134">
        <v>1428795.99</v>
      </c>
      <c r="K6" s="134">
        <v>3970.05</v>
      </c>
      <c r="L6" s="134">
        <v>3936.92</v>
      </c>
      <c r="M6" s="134">
        <v>17244.490000000002</v>
      </c>
      <c r="N6" s="134">
        <v>1872.17</v>
      </c>
    </row>
    <row r="7" spans="1:14" ht="12" customHeight="1">
      <c r="A7" s="14"/>
      <c r="B7" s="28"/>
      <c r="C7" s="131" t="s">
        <v>324</v>
      </c>
      <c r="D7" s="132">
        <f>D6/$C6</f>
        <v>0.78202193866473035</v>
      </c>
      <c r="E7" s="132">
        <f>E6/$C6</f>
        <v>3.1433365709927989E-2</v>
      </c>
      <c r="F7" s="132">
        <f>F6/$C6</f>
        <v>0.18654469562534171</v>
      </c>
      <c r="G7" s="131" t="s">
        <v>324</v>
      </c>
      <c r="H7" s="132">
        <f>H6/$G6</f>
        <v>0.7754951882675466</v>
      </c>
      <c r="I7" s="132">
        <f t="shared" ref="I7" si="0">I6/$G6</f>
        <v>0.13653540706008835</v>
      </c>
      <c r="J7" s="132">
        <f>J6/$G6</f>
        <v>8.7969404672364956E-2</v>
      </c>
      <c r="K7" s="131"/>
      <c r="L7" s="133"/>
      <c r="M7" s="133"/>
      <c r="N7" s="133"/>
    </row>
    <row r="8" spans="1:14" ht="12" customHeight="1">
      <c r="A8" s="16"/>
      <c r="B8" s="47" t="s">
        <v>46</v>
      </c>
      <c r="C8" s="130">
        <v>2145251</v>
      </c>
      <c r="D8" s="130">
        <v>1368699</v>
      </c>
      <c r="E8" s="130">
        <v>73253</v>
      </c>
      <c r="F8" s="130">
        <v>703299</v>
      </c>
      <c r="G8" s="134">
        <v>2730104.21</v>
      </c>
      <c r="H8" s="134">
        <v>1773576.36</v>
      </c>
      <c r="I8" s="134">
        <v>665498.80000000005</v>
      </c>
      <c r="J8" s="134">
        <v>291029.03999999998</v>
      </c>
      <c r="K8" s="134">
        <v>12726.27</v>
      </c>
      <c r="L8" s="134">
        <v>12958.12</v>
      </c>
      <c r="M8" s="134">
        <v>90849.36</v>
      </c>
      <c r="N8" s="134">
        <v>4138.0600000000004</v>
      </c>
    </row>
    <row r="9" spans="1:14" ht="12" customHeight="1">
      <c r="A9" s="16"/>
      <c r="B9" s="31"/>
      <c r="C9" s="131" t="s">
        <v>369</v>
      </c>
      <c r="D9" s="132">
        <f>D8/$C8</f>
        <v>0.63801345390352926</v>
      </c>
      <c r="E9" s="132">
        <f>E8/$C8</f>
        <v>3.4146587042728334E-2</v>
      </c>
      <c r="F9" s="132">
        <f>F8/$C8</f>
        <v>0.32783995905374241</v>
      </c>
      <c r="G9" s="131" t="s">
        <v>369</v>
      </c>
      <c r="H9" s="132">
        <f>H8/$G8</f>
        <v>0.64963687228627809</v>
      </c>
      <c r="I9" s="132">
        <f t="shared" ref="I9" si="1">I8/$G8</f>
        <v>0.24376314924623338</v>
      </c>
      <c r="J9" s="132">
        <f>J8/$G8</f>
        <v>0.10659997480462476</v>
      </c>
      <c r="K9" s="131"/>
      <c r="L9" s="133"/>
      <c r="M9" s="133"/>
      <c r="N9" s="133"/>
    </row>
    <row r="10" spans="1:14" ht="12" customHeight="1">
      <c r="A10" s="16"/>
      <c r="B10" s="47" t="s">
        <v>47</v>
      </c>
      <c r="C10" s="130">
        <v>577203</v>
      </c>
      <c r="D10" s="130">
        <v>390402</v>
      </c>
      <c r="E10" s="130">
        <v>13660</v>
      </c>
      <c r="F10" s="130">
        <v>173141</v>
      </c>
      <c r="G10" s="134">
        <v>395184.54</v>
      </c>
      <c r="H10" s="134">
        <v>315885.95</v>
      </c>
      <c r="I10" s="134">
        <v>42370.63</v>
      </c>
      <c r="J10" s="134">
        <v>36927.96</v>
      </c>
      <c r="K10" s="134">
        <v>6846.54</v>
      </c>
      <c r="L10" s="134">
        <v>8091.3</v>
      </c>
      <c r="M10" s="134">
        <v>31018.03</v>
      </c>
      <c r="N10" s="134">
        <v>2132.83</v>
      </c>
    </row>
    <row r="11" spans="1:14" ht="12" customHeight="1">
      <c r="A11" s="16"/>
      <c r="B11" s="31"/>
      <c r="C11" s="131" t="s">
        <v>369</v>
      </c>
      <c r="D11" s="132">
        <f>D10/$C10</f>
        <v>0.67636862594269265</v>
      </c>
      <c r="E11" s="132">
        <f>E10/$C10</f>
        <v>2.3665850662591845E-2</v>
      </c>
      <c r="F11" s="132">
        <f>F10/$C10</f>
        <v>0.29996552339471555</v>
      </c>
      <c r="G11" s="131" t="s">
        <v>369</v>
      </c>
      <c r="H11" s="132">
        <f>H10/$G10</f>
        <v>0.79933782328630576</v>
      </c>
      <c r="I11" s="132">
        <f t="shared" ref="I11" si="2">I10/$G10</f>
        <v>0.1072173268721494</v>
      </c>
      <c r="J11" s="132">
        <f>J10/$G10</f>
        <v>9.3444849841544914E-2</v>
      </c>
      <c r="K11" s="131"/>
      <c r="L11" s="133"/>
      <c r="M11" s="133"/>
      <c r="N11" s="133"/>
    </row>
    <row r="12" spans="1:14" ht="12" customHeight="1">
      <c r="A12" s="16"/>
      <c r="B12" s="47" t="s">
        <v>48</v>
      </c>
      <c r="C12" s="130">
        <v>509648</v>
      </c>
      <c r="D12" s="130">
        <v>382364</v>
      </c>
      <c r="E12" s="130">
        <v>12643</v>
      </c>
      <c r="F12" s="130">
        <v>114641</v>
      </c>
      <c r="G12" s="134">
        <v>775731.76</v>
      </c>
      <c r="H12" s="134">
        <v>651370.17000000004</v>
      </c>
      <c r="I12" s="134">
        <v>81736.58</v>
      </c>
      <c r="J12" s="134">
        <v>42625.01</v>
      </c>
      <c r="K12" s="134">
        <v>15220.93</v>
      </c>
      <c r="L12" s="134">
        <v>17035.34</v>
      </c>
      <c r="M12" s="134">
        <v>64649.67</v>
      </c>
      <c r="N12" s="134">
        <v>3718.13</v>
      </c>
    </row>
    <row r="13" spans="1:14" ht="12" customHeight="1">
      <c r="A13" s="16"/>
      <c r="B13" s="31"/>
      <c r="C13" s="131" t="s">
        <v>369</v>
      </c>
      <c r="D13" s="132">
        <f>D12/$C12</f>
        <v>0.75025115373748152</v>
      </c>
      <c r="E13" s="132">
        <f>E12/$C12</f>
        <v>2.480731799202587E-2</v>
      </c>
      <c r="F13" s="132">
        <f>F12/$C12</f>
        <v>0.22494152827049257</v>
      </c>
      <c r="G13" s="131" t="s">
        <v>369</v>
      </c>
      <c r="H13" s="132">
        <f>H12/$G12</f>
        <v>0.83968480290145664</v>
      </c>
      <c r="I13" s="132">
        <f t="shared" ref="I13" si="3">I12/$G12</f>
        <v>0.10536706657466235</v>
      </c>
      <c r="J13" s="132">
        <f>J12/$G12</f>
        <v>5.4948130523881089E-2</v>
      </c>
      <c r="K13" s="131"/>
      <c r="L13" s="133"/>
      <c r="M13" s="133"/>
      <c r="N13" s="133"/>
    </row>
    <row r="14" spans="1:14" ht="12" customHeight="1">
      <c r="A14" s="16"/>
      <c r="B14" s="47" t="s">
        <v>49</v>
      </c>
      <c r="C14" s="130">
        <v>718853</v>
      </c>
      <c r="D14" s="130">
        <v>594344</v>
      </c>
      <c r="E14" s="130">
        <v>24093</v>
      </c>
      <c r="F14" s="130">
        <v>100416</v>
      </c>
      <c r="G14" s="134">
        <v>368423.92</v>
      </c>
      <c r="H14" s="134">
        <v>312553.96999999997</v>
      </c>
      <c r="I14" s="134">
        <v>40907.46</v>
      </c>
      <c r="J14" s="134">
        <v>14962.49</v>
      </c>
      <c r="K14" s="134">
        <v>5125.16</v>
      </c>
      <c r="L14" s="134">
        <v>5258.81</v>
      </c>
      <c r="M14" s="134">
        <v>16978.98</v>
      </c>
      <c r="N14" s="134">
        <v>1490.05</v>
      </c>
    </row>
    <row r="15" spans="1:14" ht="12" customHeight="1">
      <c r="A15" s="16"/>
      <c r="B15" s="31"/>
      <c r="C15" s="131" t="s">
        <v>369</v>
      </c>
      <c r="D15" s="132">
        <f>D14/$C14</f>
        <v>0.82679490799927102</v>
      </c>
      <c r="E15" s="132">
        <f>E14/$C14</f>
        <v>3.3515892679031732E-2</v>
      </c>
      <c r="F15" s="132">
        <f>F14/$C14</f>
        <v>0.13968919932169721</v>
      </c>
      <c r="G15" s="131" t="s">
        <v>369</v>
      </c>
      <c r="H15" s="132">
        <f>H14/$G14</f>
        <v>0.84835417309494998</v>
      </c>
      <c r="I15" s="132">
        <f t="shared" ref="I15" si="4">I14/$G14</f>
        <v>0.11103367012652164</v>
      </c>
      <c r="J15" s="132">
        <f>J14/$G14</f>
        <v>4.0612156778528391E-2</v>
      </c>
      <c r="K15" s="131"/>
      <c r="L15" s="133"/>
      <c r="M15" s="133"/>
      <c r="N15" s="133"/>
    </row>
    <row r="16" spans="1:14" ht="12" customHeight="1">
      <c r="A16" s="16"/>
      <c r="B16" s="47" t="s">
        <v>50</v>
      </c>
      <c r="C16" s="130">
        <v>455147</v>
      </c>
      <c r="D16" s="130">
        <v>328014</v>
      </c>
      <c r="E16" s="130">
        <v>11510</v>
      </c>
      <c r="F16" s="130">
        <v>115623</v>
      </c>
      <c r="G16" s="134">
        <v>434130.26</v>
      </c>
      <c r="H16" s="134">
        <v>364159.72</v>
      </c>
      <c r="I16" s="134">
        <v>46177.15</v>
      </c>
      <c r="J16" s="134">
        <v>23793.39</v>
      </c>
      <c r="K16" s="134">
        <v>9538.24</v>
      </c>
      <c r="L16" s="134">
        <v>11101.96</v>
      </c>
      <c r="M16" s="134">
        <v>40119.160000000003</v>
      </c>
      <c r="N16" s="134">
        <v>2057.84</v>
      </c>
    </row>
    <row r="17" spans="1:14" ht="12" customHeight="1">
      <c r="A17" s="16"/>
      <c r="B17" s="31"/>
      <c r="C17" s="131" t="s">
        <v>369</v>
      </c>
      <c r="D17" s="132">
        <f>D16/$C16</f>
        <v>0.72067705598411058</v>
      </c>
      <c r="E17" s="132">
        <f>E16/$C16</f>
        <v>2.5288533155222379E-2</v>
      </c>
      <c r="F17" s="132">
        <f>F16/$C16</f>
        <v>0.25403441086066697</v>
      </c>
      <c r="G17" s="131" t="s">
        <v>369</v>
      </c>
      <c r="H17" s="132">
        <f>H16/$G16</f>
        <v>0.83882593210618395</v>
      </c>
      <c r="I17" s="132">
        <f t="shared" ref="I17" si="5">I16/$G16</f>
        <v>0.10636703831702495</v>
      </c>
      <c r="J17" s="132">
        <f>J16/$G16</f>
        <v>5.4807029576791073E-2</v>
      </c>
      <c r="K17" s="131"/>
      <c r="L17" s="133"/>
      <c r="M17" s="133"/>
      <c r="N17" s="133"/>
    </row>
    <row r="18" spans="1:14" ht="12" customHeight="1">
      <c r="A18" s="16"/>
      <c r="B18" s="47" t="s">
        <v>51</v>
      </c>
      <c r="C18" s="130">
        <v>432174</v>
      </c>
      <c r="D18" s="130">
        <v>329778</v>
      </c>
      <c r="E18" s="130">
        <v>13272</v>
      </c>
      <c r="F18" s="130">
        <v>89124</v>
      </c>
      <c r="G18" s="134">
        <v>352529.69</v>
      </c>
      <c r="H18" s="134">
        <v>300929.90000000002</v>
      </c>
      <c r="I18" s="134">
        <v>30652.13</v>
      </c>
      <c r="J18" s="134">
        <v>20947.650000000001</v>
      </c>
      <c r="K18" s="134">
        <v>8157.12</v>
      </c>
      <c r="L18" s="134">
        <v>9125.23</v>
      </c>
      <c r="M18" s="134">
        <v>23095.34</v>
      </c>
      <c r="N18" s="134">
        <v>2350.39</v>
      </c>
    </row>
    <row r="19" spans="1:14" ht="12" customHeight="1">
      <c r="A19" s="16"/>
      <c r="B19" s="31"/>
      <c r="C19" s="131" t="s">
        <v>369</v>
      </c>
      <c r="D19" s="132">
        <f>D18/$C18</f>
        <v>0.76306765330630721</v>
      </c>
      <c r="E19" s="132">
        <f>E18/$C18</f>
        <v>3.0709852975884713E-2</v>
      </c>
      <c r="F19" s="132">
        <f>F18/$C18</f>
        <v>0.2062224937178081</v>
      </c>
      <c r="G19" s="131" t="s">
        <v>369</v>
      </c>
      <c r="H19" s="132">
        <f>H18/$G18</f>
        <v>0.85362994532460523</v>
      </c>
      <c r="I19" s="132">
        <f t="shared" ref="I19" si="6">I18/$G18</f>
        <v>8.6949073707805996E-2</v>
      </c>
      <c r="J19" s="132">
        <f>J18/$G18</f>
        <v>5.9420952601183748E-2</v>
      </c>
      <c r="K19" s="131"/>
      <c r="L19" s="133"/>
      <c r="M19" s="133"/>
      <c r="N19" s="133"/>
    </row>
    <row r="20" spans="1:14" ht="12" customHeight="1">
      <c r="A20" s="16"/>
      <c r="B20" s="47" t="s">
        <v>52</v>
      </c>
      <c r="C20" s="130">
        <v>710973</v>
      </c>
      <c r="D20" s="130">
        <v>531236</v>
      </c>
      <c r="E20" s="130">
        <v>20963</v>
      </c>
      <c r="F20" s="130">
        <v>158774</v>
      </c>
      <c r="G20" s="134">
        <v>565607.77</v>
      </c>
      <c r="H20" s="134">
        <v>479308.7</v>
      </c>
      <c r="I20" s="134">
        <v>53849.16</v>
      </c>
      <c r="J20" s="134">
        <v>32449.91</v>
      </c>
      <c r="K20" s="134">
        <v>7955.4</v>
      </c>
      <c r="L20" s="134">
        <v>9022.52</v>
      </c>
      <c r="M20" s="134">
        <v>25687.72</v>
      </c>
      <c r="N20" s="134">
        <v>2043.78</v>
      </c>
    </row>
    <row r="21" spans="1:14" ht="12" customHeight="1">
      <c r="A21" s="16"/>
      <c r="B21" s="31"/>
      <c r="C21" s="131" t="s">
        <v>369</v>
      </c>
      <c r="D21" s="132">
        <f>D20/$C20</f>
        <v>0.74719574442348724</v>
      </c>
      <c r="E21" s="132">
        <f>E20/$C20</f>
        <v>2.9484945279215947E-2</v>
      </c>
      <c r="F21" s="132">
        <f>F20/$C20</f>
        <v>0.22331931029729679</v>
      </c>
      <c r="G21" s="131" t="s">
        <v>369</v>
      </c>
      <c r="H21" s="132">
        <f>H20/$G20</f>
        <v>0.84742241076355795</v>
      </c>
      <c r="I21" s="132">
        <f t="shared" ref="I21" si="7">I20/$G20</f>
        <v>9.5205834955202268E-2</v>
      </c>
      <c r="J21" s="132">
        <f>J20/$G20</f>
        <v>5.7371754281239806E-2</v>
      </c>
      <c r="K21" s="131"/>
      <c r="L21" s="133"/>
      <c r="M21" s="133"/>
      <c r="N21" s="133"/>
    </row>
    <row r="22" spans="1:14" ht="12" customHeight="1">
      <c r="A22" s="16"/>
      <c r="B22" s="47" t="s">
        <v>53</v>
      </c>
      <c r="C22" s="130">
        <v>1142991</v>
      </c>
      <c r="D22" s="130">
        <v>855333</v>
      </c>
      <c r="E22" s="130">
        <v>30481</v>
      </c>
      <c r="F22" s="130">
        <v>257177</v>
      </c>
      <c r="G22" s="134">
        <v>416579.24</v>
      </c>
      <c r="H22" s="134">
        <v>353947.58</v>
      </c>
      <c r="I22" s="134">
        <v>38749.96</v>
      </c>
      <c r="J22" s="134">
        <v>23881.7</v>
      </c>
      <c r="K22" s="134">
        <v>3644.64</v>
      </c>
      <c r="L22" s="134">
        <v>4138.13</v>
      </c>
      <c r="M22" s="134">
        <v>12712.82</v>
      </c>
      <c r="N22" s="134">
        <v>928.61</v>
      </c>
    </row>
    <row r="23" spans="1:14" ht="12" customHeight="1">
      <c r="A23" s="16"/>
      <c r="B23" s="31"/>
      <c r="C23" s="131" t="s">
        <v>369</v>
      </c>
      <c r="D23" s="132">
        <f>D22/$C22</f>
        <v>0.74832872699785036</v>
      </c>
      <c r="E23" s="132">
        <f>E22/$C22</f>
        <v>2.6667751539600923E-2</v>
      </c>
      <c r="F23" s="132">
        <f>F22/$C22</f>
        <v>0.22500352146254871</v>
      </c>
      <c r="G23" s="131" t="s">
        <v>369</v>
      </c>
      <c r="H23" s="132">
        <f>H22/$G22</f>
        <v>0.84965246947975614</v>
      </c>
      <c r="I23" s="132">
        <f t="shared" ref="I23" si="8">I22/$G22</f>
        <v>9.3019421707140282E-2</v>
      </c>
      <c r="J23" s="132">
        <f>J22/$G22</f>
        <v>5.7328108813103601E-2</v>
      </c>
      <c r="K23" s="131"/>
      <c r="L23" s="133"/>
      <c r="M23" s="133"/>
      <c r="N23" s="133"/>
    </row>
    <row r="24" spans="1:14" ht="12" customHeight="1">
      <c r="A24" s="16"/>
      <c r="B24" s="47" t="s">
        <v>54</v>
      </c>
      <c r="C24" s="130">
        <v>816931</v>
      </c>
      <c r="D24" s="130">
        <v>611923</v>
      </c>
      <c r="E24" s="130">
        <v>24270</v>
      </c>
      <c r="F24" s="130">
        <v>180738</v>
      </c>
      <c r="G24" s="134">
        <v>317580.19</v>
      </c>
      <c r="H24" s="134">
        <v>261439.13</v>
      </c>
      <c r="I24" s="134">
        <v>39696.31</v>
      </c>
      <c r="J24" s="134">
        <v>16444.75</v>
      </c>
      <c r="K24" s="134">
        <v>3887.48</v>
      </c>
      <c r="L24" s="134">
        <v>4272.42</v>
      </c>
      <c r="M24" s="134">
        <v>16356.12</v>
      </c>
      <c r="N24" s="134">
        <v>909.87</v>
      </c>
    </row>
    <row r="25" spans="1:14" ht="12" customHeight="1">
      <c r="A25" s="16"/>
      <c r="B25" s="31"/>
      <c r="C25" s="131" t="s">
        <v>369</v>
      </c>
      <c r="D25" s="132">
        <f>D24/$C24</f>
        <v>0.74905102144489555</v>
      </c>
      <c r="E25" s="132">
        <f>E24/$C24</f>
        <v>2.9708751412297979E-2</v>
      </c>
      <c r="F25" s="132">
        <f>F24/$C24</f>
        <v>0.22124022714280642</v>
      </c>
      <c r="G25" s="131" t="s">
        <v>369</v>
      </c>
      <c r="H25" s="132">
        <f>H24/$G24</f>
        <v>0.82322241195208057</v>
      </c>
      <c r="I25" s="132">
        <f t="shared" ref="I25" si="9">I24/$G24</f>
        <v>0.12499617813063213</v>
      </c>
      <c r="J25" s="132">
        <f>J24/$G24</f>
        <v>5.1781409917287344E-2</v>
      </c>
      <c r="K25" s="131"/>
      <c r="L25" s="133"/>
      <c r="M25" s="133"/>
      <c r="N25" s="133"/>
    </row>
    <row r="26" spans="1:14" ht="12" customHeight="1">
      <c r="A26" s="16"/>
      <c r="B26" s="47" t="s">
        <v>55</v>
      </c>
      <c r="C26" s="130">
        <v>757960</v>
      </c>
      <c r="D26" s="130">
        <v>609227</v>
      </c>
      <c r="E26" s="130">
        <v>24313</v>
      </c>
      <c r="F26" s="130">
        <v>124420</v>
      </c>
      <c r="G26" s="134">
        <v>244959.74</v>
      </c>
      <c r="H26" s="134">
        <v>194296.16</v>
      </c>
      <c r="I26" s="134">
        <v>33933.620000000003</v>
      </c>
      <c r="J26" s="134">
        <v>16729.96</v>
      </c>
      <c r="K26" s="134">
        <v>3231.83</v>
      </c>
      <c r="L26" s="134">
        <v>3189.22</v>
      </c>
      <c r="M26" s="134">
        <v>13956.98</v>
      </c>
      <c r="N26" s="134">
        <v>1344.64</v>
      </c>
    </row>
    <row r="27" spans="1:14" ht="12" customHeight="1">
      <c r="A27" s="16"/>
      <c r="B27" s="31"/>
      <c r="C27" s="131" t="s">
        <v>369</v>
      </c>
      <c r="D27" s="132">
        <f>D26/$C26</f>
        <v>0.80377196685840946</v>
      </c>
      <c r="E27" s="132">
        <f>E26/$C26</f>
        <v>3.2076890601087128E-2</v>
      </c>
      <c r="F27" s="132">
        <f>F26/$C26</f>
        <v>0.16415114254050345</v>
      </c>
      <c r="G27" s="131" t="s">
        <v>369</v>
      </c>
      <c r="H27" s="132">
        <f>H26/$G26</f>
        <v>0.793175890862719</v>
      </c>
      <c r="I27" s="132">
        <f t="shared" ref="I27" si="10">I26/$G26</f>
        <v>0.13852733514495078</v>
      </c>
      <c r="J27" s="132">
        <f>J26/$G26</f>
        <v>6.8296773992330334E-2</v>
      </c>
      <c r="K27" s="131"/>
      <c r="L27" s="133"/>
      <c r="M27" s="133"/>
      <c r="N27" s="133"/>
    </row>
    <row r="28" spans="1:14" ht="12" customHeight="1">
      <c r="A28" s="16"/>
      <c r="B28" s="47" t="s">
        <v>56</v>
      </c>
      <c r="C28" s="130">
        <v>1962291</v>
      </c>
      <c r="D28" s="130">
        <v>1757742</v>
      </c>
      <c r="E28" s="130">
        <v>56292</v>
      </c>
      <c r="F28" s="130">
        <v>148257</v>
      </c>
      <c r="G28" s="134">
        <v>226504.75</v>
      </c>
      <c r="H28" s="134">
        <v>186759.72</v>
      </c>
      <c r="I28" s="134">
        <v>28054.45</v>
      </c>
      <c r="J28" s="134">
        <v>11690.58</v>
      </c>
      <c r="K28" s="134">
        <v>1154.29</v>
      </c>
      <c r="L28" s="134">
        <v>1062.5</v>
      </c>
      <c r="M28" s="134">
        <v>4983.74</v>
      </c>
      <c r="N28" s="134">
        <v>788.53</v>
      </c>
    </row>
    <row r="29" spans="1:14" ht="12" customHeight="1">
      <c r="A29" s="16"/>
      <c r="B29" s="31"/>
      <c r="C29" s="131" t="s">
        <v>369</v>
      </c>
      <c r="D29" s="132">
        <f>D28/$C28</f>
        <v>0.89576010897466274</v>
      </c>
      <c r="E29" s="132">
        <f>E28/$C28</f>
        <v>2.8686876717061844E-2</v>
      </c>
      <c r="F29" s="132">
        <f>F28/$C28</f>
        <v>7.5553014308275379E-2</v>
      </c>
      <c r="G29" s="131" t="s">
        <v>369</v>
      </c>
      <c r="H29" s="132">
        <f>H28/$G28</f>
        <v>0.82452893371993308</v>
      </c>
      <c r="I29" s="132">
        <f t="shared" ref="I29" si="11">I28/$G28</f>
        <v>0.12385810893590532</v>
      </c>
      <c r="J29" s="132">
        <f>J28/$G28</f>
        <v>5.1612957344161658E-2</v>
      </c>
      <c r="K29" s="131"/>
      <c r="L29" s="133"/>
      <c r="M29" s="133"/>
      <c r="N29" s="133"/>
    </row>
    <row r="30" spans="1:14" ht="12" customHeight="1">
      <c r="A30" s="16"/>
      <c r="B30" s="47" t="s">
        <v>57</v>
      </c>
      <c r="C30" s="130">
        <v>1899499</v>
      </c>
      <c r="D30" s="130">
        <v>1542710</v>
      </c>
      <c r="E30" s="130">
        <v>56642</v>
      </c>
      <c r="F30" s="130">
        <v>300147</v>
      </c>
      <c r="G30" s="134">
        <v>351770.24</v>
      </c>
      <c r="H30" s="134">
        <v>277138.5</v>
      </c>
      <c r="I30" s="134">
        <v>51917.34</v>
      </c>
      <c r="J30" s="134">
        <v>22714.400000000001</v>
      </c>
      <c r="K30" s="134">
        <v>1851.91</v>
      </c>
      <c r="L30" s="134">
        <v>1796.44</v>
      </c>
      <c r="M30" s="134">
        <v>9165.8700000000008</v>
      </c>
      <c r="N30" s="134">
        <v>756.78</v>
      </c>
    </row>
    <row r="31" spans="1:14" ht="12" customHeight="1">
      <c r="A31" s="16"/>
      <c r="B31" s="31"/>
      <c r="C31" s="131" t="s">
        <v>369</v>
      </c>
      <c r="D31" s="132">
        <f>D30/$C30</f>
        <v>0.81216678713702928</v>
      </c>
      <c r="E31" s="132">
        <f>E30/$C30</f>
        <v>2.9819441863354494E-2</v>
      </c>
      <c r="F31" s="132">
        <f>F30/$C30</f>
        <v>0.15801377099961622</v>
      </c>
      <c r="G31" s="131" t="s">
        <v>369</v>
      </c>
      <c r="H31" s="132">
        <f>H30/$G30</f>
        <v>0.78783952843765293</v>
      </c>
      <c r="I31" s="132">
        <f t="shared" ref="I31" si="12">I30/$G30</f>
        <v>0.14758877840263007</v>
      </c>
      <c r="J31" s="132">
        <f>J30/$G30</f>
        <v>6.4571693159716989E-2</v>
      </c>
      <c r="K31" s="131"/>
      <c r="L31" s="133"/>
      <c r="M31" s="133"/>
      <c r="N31" s="133"/>
    </row>
    <row r="32" spans="1:14" ht="12" customHeight="1">
      <c r="A32" s="16"/>
      <c r="B32" s="47" t="s">
        <v>58</v>
      </c>
      <c r="C32" s="130">
        <v>2178778</v>
      </c>
      <c r="D32" s="130">
        <v>2019975</v>
      </c>
      <c r="E32" s="130">
        <v>109407</v>
      </c>
      <c r="F32" s="130">
        <v>49396</v>
      </c>
      <c r="G32" s="134">
        <v>103375.89</v>
      </c>
      <c r="H32" s="134">
        <v>75214.350000000006</v>
      </c>
      <c r="I32" s="134">
        <v>22016.36</v>
      </c>
      <c r="J32" s="134">
        <v>6145.18</v>
      </c>
      <c r="K32" s="134">
        <v>474.47</v>
      </c>
      <c r="L32" s="134">
        <v>372.35</v>
      </c>
      <c r="M32" s="134">
        <v>2012.34</v>
      </c>
      <c r="N32" s="134">
        <v>1244.06</v>
      </c>
    </row>
    <row r="33" spans="1:14" ht="12" customHeight="1">
      <c r="A33" s="16"/>
      <c r="B33" s="31"/>
      <c r="C33" s="131" t="s">
        <v>369</v>
      </c>
      <c r="D33" s="132">
        <f>D32/$C32</f>
        <v>0.92711373072428671</v>
      </c>
      <c r="E33" s="132">
        <f>E32/$C32</f>
        <v>5.0214845202218861E-2</v>
      </c>
      <c r="F33" s="132">
        <f>F32/$C32</f>
        <v>2.2671424073494408E-2</v>
      </c>
      <c r="G33" s="131" t="s">
        <v>369</v>
      </c>
      <c r="H33" s="132">
        <f>H32/$G32</f>
        <v>0.72758116036534248</v>
      </c>
      <c r="I33" s="132">
        <f t="shared" ref="I33" si="13">I32/$G32</f>
        <v>0.21297383751665888</v>
      </c>
      <c r="J33" s="132">
        <f>J32/$G32</f>
        <v>5.9445002117998698E-2</v>
      </c>
      <c r="K33" s="131"/>
      <c r="L33" s="133"/>
      <c r="M33" s="133"/>
      <c r="N33" s="133"/>
    </row>
    <row r="34" spans="1:14" ht="12" customHeight="1">
      <c r="A34" s="16"/>
      <c r="B34" s="47" t="s">
        <v>59</v>
      </c>
      <c r="C34" s="130">
        <v>1847770</v>
      </c>
      <c r="D34" s="130">
        <v>1712967</v>
      </c>
      <c r="E34" s="130">
        <v>58626</v>
      </c>
      <c r="F34" s="130">
        <v>76177</v>
      </c>
      <c r="G34" s="134">
        <v>124524.36</v>
      </c>
      <c r="H34" s="134">
        <v>90141.05</v>
      </c>
      <c r="I34" s="134">
        <v>28873.17</v>
      </c>
      <c r="J34" s="134">
        <v>5510.14</v>
      </c>
      <c r="K34" s="134">
        <v>673.92</v>
      </c>
      <c r="L34" s="134">
        <v>526.23</v>
      </c>
      <c r="M34" s="134">
        <v>4924.9799999999996</v>
      </c>
      <c r="N34" s="134">
        <v>723.33</v>
      </c>
    </row>
    <row r="35" spans="1:14" ht="12" customHeight="1">
      <c r="A35" s="16"/>
      <c r="B35" s="31"/>
      <c r="C35" s="131" t="s">
        <v>369</v>
      </c>
      <c r="D35" s="132">
        <f>D34/$C34</f>
        <v>0.92704557385388875</v>
      </c>
      <c r="E35" s="132">
        <f>E34/$C34</f>
        <v>3.1727974802058696E-2</v>
      </c>
      <c r="F35" s="132">
        <f>F34/$C34</f>
        <v>4.1226451344052562E-2</v>
      </c>
      <c r="G35" s="131" t="s">
        <v>369</v>
      </c>
      <c r="H35" s="132">
        <f>H34/$G34</f>
        <v>0.72388286115262912</v>
      </c>
      <c r="I35" s="132">
        <f t="shared" ref="I35" si="14">I34/$G34</f>
        <v>0.23186764421033762</v>
      </c>
      <c r="J35" s="132">
        <f>J34/$G34</f>
        <v>4.4249494637033274E-2</v>
      </c>
      <c r="K35" s="131"/>
      <c r="L35" s="133"/>
      <c r="M35" s="133"/>
      <c r="N35" s="133"/>
    </row>
    <row r="36" spans="1:14" ht="12" customHeight="1">
      <c r="A36" s="16"/>
      <c r="B36" s="47" t="s">
        <v>60</v>
      </c>
      <c r="C36" s="130">
        <v>882351</v>
      </c>
      <c r="D36" s="130">
        <v>695914</v>
      </c>
      <c r="E36" s="130">
        <v>27984</v>
      </c>
      <c r="F36" s="130">
        <v>158453</v>
      </c>
      <c r="G36" s="134">
        <v>493875.61</v>
      </c>
      <c r="H36" s="134">
        <v>409809.34</v>
      </c>
      <c r="I36" s="134">
        <v>54815.03</v>
      </c>
      <c r="J36" s="134">
        <v>29251.24</v>
      </c>
      <c r="K36" s="134">
        <v>5597.27</v>
      </c>
      <c r="L36" s="134">
        <v>5888.79</v>
      </c>
      <c r="M36" s="134">
        <v>19587.990000000002</v>
      </c>
      <c r="N36" s="134">
        <v>1846.05</v>
      </c>
    </row>
    <row r="37" spans="1:14" ht="12" customHeight="1">
      <c r="A37" s="16"/>
      <c r="B37" s="31"/>
      <c r="C37" s="131" t="s">
        <v>369</v>
      </c>
      <c r="D37" s="132">
        <f>D36/$C36</f>
        <v>0.78870426848272401</v>
      </c>
      <c r="E37" s="132">
        <f>E36/$C36</f>
        <v>3.1715269773593499E-2</v>
      </c>
      <c r="F37" s="132">
        <f>F36/$C36</f>
        <v>0.1795804617436825</v>
      </c>
      <c r="G37" s="131" t="s">
        <v>369</v>
      </c>
      <c r="H37" s="132">
        <f>H36/$G36</f>
        <v>0.82978250333115267</v>
      </c>
      <c r="I37" s="132">
        <f t="shared" ref="I37" si="15">I36/$G36</f>
        <v>0.11098954653784179</v>
      </c>
      <c r="J37" s="132">
        <f>J36/$G36</f>
        <v>5.9227950131005666E-2</v>
      </c>
      <c r="K37" s="131"/>
      <c r="L37" s="133"/>
      <c r="M37" s="133"/>
      <c r="N37" s="133"/>
    </row>
    <row r="38" spans="1:14" ht="12" customHeight="1">
      <c r="A38" s="16"/>
      <c r="B38" s="47" t="s">
        <v>61</v>
      </c>
      <c r="C38" s="130">
        <v>409066</v>
      </c>
      <c r="D38" s="130">
        <v>327420</v>
      </c>
      <c r="E38" s="130">
        <v>12818</v>
      </c>
      <c r="F38" s="130">
        <v>68828</v>
      </c>
      <c r="G38" s="134">
        <v>136103.5</v>
      </c>
      <c r="H38" s="134">
        <v>113918.56</v>
      </c>
      <c r="I38" s="134">
        <v>14081.29</v>
      </c>
      <c r="J38" s="134">
        <v>8103.64</v>
      </c>
      <c r="K38" s="134">
        <v>3327.18</v>
      </c>
      <c r="L38" s="134">
        <v>3479.28</v>
      </c>
      <c r="M38" s="134">
        <v>10985.56</v>
      </c>
      <c r="N38" s="134">
        <v>1177.3800000000001</v>
      </c>
    </row>
    <row r="39" spans="1:14" ht="12" customHeight="1">
      <c r="A39" s="16"/>
      <c r="B39" s="31"/>
      <c r="C39" s="131" t="s">
        <v>369</v>
      </c>
      <c r="D39" s="132">
        <f>D38/$C38</f>
        <v>0.80040873599859197</v>
      </c>
      <c r="E39" s="132">
        <f>E38/$C38</f>
        <v>3.1334796829851415E-2</v>
      </c>
      <c r="F39" s="132">
        <f>F38/$C38</f>
        <v>0.16825646717155668</v>
      </c>
      <c r="G39" s="131" t="s">
        <v>369</v>
      </c>
      <c r="H39" s="132">
        <f>H38/$G38</f>
        <v>0.83699948935920088</v>
      </c>
      <c r="I39" s="132">
        <f t="shared" ref="I39" si="16">I38/$G38</f>
        <v>0.10346016083348335</v>
      </c>
      <c r="J39" s="132">
        <f>J38/$G38</f>
        <v>5.9540276333819482E-2</v>
      </c>
      <c r="K39" s="131"/>
      <c r="L39" s="133"/>
      <c r="M39" s="133"/>
      <c r="N39" s="133"/>
    </row>
    <row r="40" spans="1:14" ht="12" customHeight="1">
      <c r="A40" s="16"/>
      <c r="B40" s="47" t="s">
        <v>62</v>
      </c>
      <c r="C40" s="130">
        <v>468038</v>
      </c>
      <c r="D40" s="130">
        <v>348321</v>
      </c>
      <c r="E40" s="130">
        <v>13384</v>
      </c>
      <c r="F40" s="130">
        <v>106333</v>
      </c>
      <c r="G40" s="134">
        <v>160180.25</v>
      </c>
      <c r="H40" s="134">
        <v>133494.34</v>
      </c>
      <c r="I40" s="134">
        <v>13643.65</v>
      </c>
      <c r="J40" s="134">
        <v>13042.25</v>
      </c>
      <c r="K40" s="134">
        <v>3422.38</v>
      </c>
      <c r="L40" s="134">
        <v>3832.51</v>
      </c>
      <c r="M40" s="134">
        <v>10194</v>
      </c>
      <c r="N40" s="134">
        <v>1226.55</v>
      </c>
    </row>
    <row r="41" spans="1:14" ht="12" customHeight="1">
      <c r="A41" s="16"/>
      <c r="B41" s="31"/>
      <c r="C41" s="131" t="s">
        <v>369</v>
      </c>
      <c r="D41" s="132">
        <f>D40/$C40</f>
        <v>0.74421521329464702</v>
      </c>
      <c r="E41" s="132">
        <f>E40/$C40</f>
        <v>2.8595968703395879E-2</v>
      </c>
      <c r="F41" s="132">
        <f>F40/$C40</f>
        <v>0.22718881800195712</v>
      </c>
      <c r="G41" s="131" t="s">
        <v>369</v>
      </c>
      <c r="H41" s="132">
        <f>H40/$G40</f>
        <v>0.83340074697099042</v>
      </c>
      <c r="I41" s="132">
        <f t="shared" ref="I41" si="17">I40/$G40</f>
        <v>8.5176855448783478E-2</v>
      </c>
      <c r="J41" s="132">
        <f>J40/$G40</f>
        <v>8.1422335150556954E-2</v>
      </c>
      <c r="K41" s="131"/>
      <c r="L41" s="133"/>
      <c r="M41" s="133"/>
      <c r="N41" s="133"/>
    </row>
    <row r="42" spans="1:14" ht="12" customHeight="1">
      <c r="A42" s="16"/>
      <c r="B42" s="47" t="s">
        <v>63</v>
      </c>
      <c r="C42" s="130">
        <v>282042</v>
      </c>
      <c r="D42" s="130">
        <v>223754</v>
      </c>
      <c r="E42" s="130">
        <v>8948</v>
      </c>
      <c r="F42" s="130">
        <v>49340</v>
      </c>
      <c r="G42" s="134">
        <v>152509.82999999999</v>
      </c>
      <c r="H42" s="134">
        <v>123873.22</v>
      </c>
      <c r="I42" s="134">
        <v>16525.64</v>
      </c>
      <c r="J42" s="134">
        <v>12110.98</v>
      </c>
      <c r="K42" s="134">
        <v>5407.34</v>
      </c>
      <c r="L42" s="134">
        <v>5536.13</v>
      </c>
      <c r="M42" s="134">
        <v>18468.52</v>
      </c>
      <c r="N42" s="134">
        <v>2454.6</v>
      </c>
    </row>
    <row r="43" spans="1:14" ht="12" customHeight="1">
      <c r="A43" s="16"/>
      <c r="B43" s="31"/>
      <c r="C43" s="131" t="s">
        <v>369</v>
      </c>
      <c r="D43" s="132">
        <f>D42/$C42</f>
        <v>0.79333574432176768</v>
      </c>
      <c r="E43" s="132">
        <f>E42/$C42</f>
        <v>3.172577133902043E-2</v>
      </c>
      <c r="F43" s="132">
        <f>F42/$C42</f>
        <v>0.17493848433921189</v>
      </c>
      <c r="G43" s="131" t="s">
        <v>369</v>
      </c>
      <c r="H43" s="132">
        <f>H42/$G42</f>
        <v>0.81223105422122632</v>
      </c>
      <c r="I43" s="132">
        <f t="shared" ref="I43" si="18">I42/$G42</f>
        <v>0.10835786781743839</v>
      </c>
      <c r="J43" s="132">
        <f>J42/$G42</f>
        <v>7.9411143530879288E-2</v>
      </c>
      <c r="K43" s="131"/>
      <c r="L43" s="133"/>
      <c r="M43" s="133"/>
      <c r="N43" s="133"/>
    </row>
    <row r="44" spans="1:14" ht="12" customHeight="1">
      <c r="A44" s="16"/>
      <c r="B44" s="47" t="s">
        <v>64</v>
      </c>
      <c r="C44" s="130">
        <v>371107</v>
      </c>
      <c r="D44" s="130">
        <v>274484</v>
      </c>
      <c r="E44" s="130">
        <v>11700</v>
      </c>
      <c r="F44" s="130">
        <v>84923</v>
      </c>
      <c r="G44" s="134">
        <v>131908.03</v>
      </c>
      <c r="H44" s="134">
        <v>103897.17</v>
      </c>
      <c r="I44" s="134">
        <v>14276.04</v>
      </c>
      <c r="J44" s="134">
        <v>13734.82</v>
      </c>
      <c r="K44" s="134">
        <v>3554.45</v>
      </c>
      <c r="L44" s="134">
        <v>3785.18</v>
      </c>
      <c r="M44" s="134">
        <v>12201.75</v>
      </c>
      <c r="N44" s="134">
        <v>1617.33</v>
      </c>
    </row>
    <row r="45" spans="1:14" ht="12" customHeight="1">
      <c r="A45" s="16"/>
      <c r="B45" s="31"/>
      <c r="C45" s="131" t="s">
        <v>369</v>
      </c>
      <c r="D45" s="132">
        <f>D44/$C44</f>
        <v>0.73963573847973763</v>
      </c>
      <c r="E45" s="132">
        <f>E44/$C44</f>
        <v>3.1527295362254015E-2</v>
      </c>
      <c r="F45" s="132">
        <f>F44/$C44</f>
        <v>0.22883696615800833</v>
      </c>
      <c r="G45" s="131" t="s">
        <v>369</v>
      </c>
      <c r="H45" s="132">
        <f>H44/$G44</f>
        <v>0.78764856089504176</v>
      </c>
      <c r="I45" s="132">
        <f t="shared" ref="I45" si="19">I44/$G44</f>
        <v>0.10822722468071126</v>
      </c>
      <c r="J45" s="132">
        <f>J44/$G44</f>
        <v>0.10412421442424695</v>
      </c>
      <c r="K45" s="131"/>
      <c r="L45" s="133"/>
      <c r="M45" s="133"/>
      <c r="N45" s="133"/>
    </row>
    <row r="46" spans="1:14" ht="12" customHeight="1">
      <c r="A46" s="16"/>
      <c r="B46" s="47" t="s">
        <v>65</v>
      </c>
      <c r="C46" s="130">
        <v>902437</v>
      </c>
      <c r="D46" s="130">
        <v>682858</v>
      </c>
      <c r="E46" s="130">
        <v>29967</v>
      </c>
      <c r="F46" s="130">
        <v>189612</v>
      </c>
      <c r="G46" s="134">
        <v>468703.2</v>
      </c>
      <c r="H46" s="134">
        <v>378533.02</v>
      </c>
      <c r="I46" s="134">
        <v>54406.32</v>
      </c>
      <c r="J46" s="134">
        <v>35763.870000000003</v>
      </c>
      <c r="K46" s="134">
        <v>5193.75</v>
      </c>
      <c r="L46" s="134">
        <v>5543.36</v>
      </c>
      <c r="M46" s="134">
        <v>18155.41</v>
      </c>
      <c r="N46" s="134">
        <v>1886.16</v>
      </c>
    </row>
    <row r="47" spans="1:14" ht="12" customHeight="1">
      <c r="A47" s="16"/>
      <c r="B47" s="31"/>
      <c r="C47" s="131" t="s">
        <v>369</v>
      </c>
      <c r="D47" s="132">
        <f>D46/$C46</f>
        <v>0.7566821839086828</v>
      </c>
      <c r="E47" s="132">
        <f>E46/$C46</f>
        <v>3.3206750166493618E-2</v>
      </c>
      <c r="F47" s="132">
        <f>F46/$C46</f>
        <v>0.21011106592482356</v>
      </c>
      <c r="G47" s="131" t="s">
        <v>369</v>
      </c>
      <c r="H47" s="132">
        <f>H46/$G46</f>
        <v>0.80761774188868352</v>
      </c>
      <c r="I47" s="132">
        <f t="shared" ref="I47" si="20">I46/$G46</f>
        <v>0.11607840526798195</v>
      </c>
      <c r="J47" s="132">
        <f>J46/$G46</f>
        <v>7.6303874178798012E-2</v>
      </c>
      <c r="K47" s="131"/>
      <c r="L47" s="133"/>
      <c r="M47" s="133"/>
      <c r="N47" s="133"/>
    </row>
    <row r="48" spans="1:14" ht="12" customHeight="1">
      <c r="A48" s="16"/>
      <c r="B48" s="47" t="s">
        <v>66</v>
      </c>
      <c r="C48" s="130">
        <v>860450</v>
      </c>
      <c r="D48" s="130">
        <v>628849</v>
      </c>
      <c r="E48" s="130">
        <v>24230</v>
      </c>
      <c r="F48" s="130">
        <v>207371</v>
      </c>
      <c r="G48" s="134">
        <v>450756.67</v>
      </c>
      <c r="H48" s="134">
        <v>338707.84</v>
      </c>
      <c r="I48" s="134">
        <v>62829.57</v>
      </c>
      <c r="J48" s="134">
        <v>49219.26</v>
      </c>
      <c r="K48" s="134">
        <v>5238.62</v>
      </c>
      <c r="L48" s="134">
        <v>5386.16</v>
      </c>
      <c r="M48" s="134">
        <v>25930.49</v>
      </c>
      <c r="N48" s="134">
        <v>2373.4899999999998</v>
      </c>
    </row>
    <row r="49" spans="1:14" ht="12" customHeight="1">
      <c r="A49" s="16"/>
      <c r="B49" s="31"/>
      <c r="C49" s="131" t="s">
        <v>369</v>
      </c>
      <c r="D49" s="132">
        <f>D48/$C48</f>
        <v>0.73083735254808535</v>
      </c>
      <c r="E49" s="132">
        <f>E48/$C48</f>
        <v>2.8159683886338542E-2</v>
      </c>
      <c r="F49" s="132">
        <f>F48/$C48</f>
        <v>0.24100296356557616</v>
      </c>
      <c r="G49" s="131" t="s">
        <v>369</v>
      </c>
      <c r="H49" s="132">
        <f>H48/$G48</f>
        <v>0.7514205835268063</v>
      </c>
      <c r="I49" s="132">
        <f t="shared" ref="I49" si="21">I48/$G48</f>
        <v>0.13938688916128519</v>
      </c>
      <c r="J49" s="132">
        <f>J48/$G48</f>
        <v>0.10919252731190868</v>
      </c>
      <c r="K49" s="131"/>
      <c r="L49" s="133"/>
      <c r="M49" s="133"/>
      <c r="N49" s="133"/>
    </row>
    <row r="50" spans="1:14" ht="12" customHeight="1">
      <c r="A50" s="16"/>
      <c r="B50" s="47" t="s">
        <v>67</v>
      </c>
      <c r="C50" s="130">
        <v>1286793</v>
      </c>
      <c r="D50" s="130">
        <v>1051756</v>
      </c>
      <c r="E50" s="130">
        <v>43905</v>
      </c>
      <c r="F50" s="130">
        <v>191132</v>
      </c>
      <c r="G50" s="134">
        <v>408618.03</v>
      </c>
      <c r="H50" s="134">
        <v>308200.95</v>
      </c>
      <c r="I50" s="134">
        <v>71357.440000000002</v>
      </c>
      <c r="J50" s="134">
        <v>29059.63</v>
      </c>
      <c r="K50" s="134">
        <v>3175.48</v>
      </c>
      <c r="L50" s="134">
        <v>2930.35</v>
      </c>
      <c r="M50" s="134">
        <v>16252.69</v>
      </c>
      <c r="N50" s="134">
        <v>1520.4</v>
      </c>
    </row>
    <row r="51" spans="1:14" ht="12" customHeight="1">
      <c r="A51" s="16"/>
      <c r="B51" s="31"/>
      <c r="C51" s="131" t="s">
        <v>369</v>
      </c>
      <c r="D51" s="132">
        <f>D50/$C50</f>
        <v>0.81734669057105536</v>
      </c>
      <c r="E51" s="132">
        <f>E50/$C50</f>
        <v>3.4119706899244866E-2</v>
      </c>
      <c r="F51" s="132">
        <f>F50/$C50</f>
        <v>0.1485336025296998</v>
      </c>
      <c r="G51" s="131" t="s">
        <v>369</v>
      </c>
      <c r="H51" s="132">
        <f>H50/$G50</f>
        <v>0.75425195995389627</v>
      </c>
      <c r="I51" s="132">
        <f t="shared" ref="I51" si="22">I50/$G50</f>
        <v>0.17463115859082379</v>
      </c>
      <c r="J51" s="132">
        <f>J50/$G50</f>
        <v>7.1116856982546758E-2</v>
      </c>
      <c r="K51" s="131"/>
      <c r="L51" s="133"/>
      <c r="M51" s="133"/>
      <c r="N51" s="133"/>
    </row>
    <row r="52" spans="1:14" ht="12" customHeight="1">
      <c r="A52" s="16"/>
      <c r="B52" s="47" t="s">
        <v>68</v>
      </c>
      <c r="C52" s="130">
        <v>2006682</v>
      </c>
      <c r="D52" s="130">
        <v>1758207</v>
      </c>
      <c r="E52" s="130">
        <v>68667</v>
      </c>
      <c r="F52" s="130">
        <v>179808</v>
      </c>
      <c r="G52" s="134">
        <v>263740.31</v>
      </c>
      <c r="H52" s="134">
        <v>206366.23</v>
      </c>
      <c r="I52" s="134">
        <v>40433.94</v>
      </c>
      <c r="J52" s="134">
        <v>16940.14</v>
      </c>
      <c r="K52" s="134">
        <v>1314.31</v>
      </c>
      <c r="L52" s="134">
        <v>1173.73</v>
      </c>
      <c r="M52" s="134">
        <v>5888.41</v>
      </c>
      <c r="N52" s="134">
        <v>942.12</v>
      </c>
    </row>
    <row r="53" spans="1:14" ht="12" customHeight="1">
      <c r="A53" s="16"/>
      <c r="B53" s="31"/>
      <c r="C53" s="131" t="s">
        <v>369</v>
      </c>
      <c r="D53" s="132">
        <f>D52/$C52</f>
        <v>0.87617619533139779</v>
      </c>
      <c r="E53" s="132">
        <f>E52/$C52</f>
        <v>3.4219173740532877E-2</v>
      </c>
      <c r="F53" s="132">
        <f>F52/$C52</f>
        <v>8.960463092806932E-2</v>
      </c>
      <c r="G53" s="131" t="s">
        <v>369</v>
      </c>
      <c r="H53" s="132">
        <f>H52/$G52</f>
        <v>0.78245995085089581</v>
      </c>
      <c r="I53" s="132">
        <f t="shared" ref="I53" si="23">I52/$G52</f>
        <v>0.15330967041026078</v>
      </c>
      <c r="J53" s="132">
        <f>J52/$G52</f>
        <v>6.4230378738843519E-2</v>
      </c>
      <c r="K53" s="131"/>
      <c r="L53" s="133"/>
      <c r="M53" s="133"/>
      <c r="N53" s="133"/>
    </row>
    <row r="54" spans="1:14" ht="12" customHeight="1">
      <c r="A54" s="16"/>
      <c r="B54" s="47" t="s">
        <v>69</v>
      </c>
      <c r="C54" s="130">
        <v>810265</v>
      </c>
      <c r="D54" s="130">
        <v>574100</v>
      </c>
      <c r="E54" s="130">
        <v>20569</v>
      </c>
      <c r="F54" s="130">
        <v>215596</v>
      </c>
      <c r="G54" s="134">
        <v>273091.81</v>
      </c>
      <c r="H54" s="134">
        <v>199196.87</v>
      </c>
      <c r="I54" s="134">
        <v>48676.87</v>
      </c>
      <c r="J54" s="134">
        <v>25218.06</v>
      </c>
      <c r="K54" s="134">
        <v>3370.4</v>
      </c>
      <c r="L54" s="134">
        <v>3469.72</v>
      </c>
      <c r="M54" s="134">
        <v>23665.16</v>
      </c>
      <c r="N54" s="134">
        <v>1169.69</v>
      </c>
    </row>
    <row r="55" spans="1:14" ht="12" customHeight="1">
      <c r="A55" s="16"/>
      <c r="B55" s="31"/>
      <c r="C55" s="131" t="s">
        <v>369</v>
      </c>
      <c r="D55" s="132">
        <f>D54/$C54</f>
        <v>0.70853362788717267</v>
      </c>
      <c r="E55" s="132">
        <f>E54/$C54</f>
        <v>2.5385522020573516E-2</v>
      </c>
      <c r="F55" s="132">
        <f>F54/$C54</f>
        <v>0.2660808500922538</v>
      </c>
      <c r="G55" s="131" t="s">
        <v>369</v>
      </c>
      <c r="H55" s="132">
        <f>H54/$G54</f>
        <v>0.72941356242063793</v>
      </c>
      <c r="I55" s="132">
        <f t="shared" ref="I55" si="24">I54/$G54</f>
        <v>0.17824360972231282</v>
      </c>
      <c r="J55" s="132">
        <f>J54/$G54</f>
        <v>9.2342791239327177E-2</v>
      </c>
      <c r="K55" s="131"/>
      <c r="L55" s="133"/>
      <c r="M55" s="133"/>
      <c r="N55" s="133"/>
    </row>
    <row r="56" spans="1:14" ht="12" customHeight="1">
      <c r="A56" s="16"/>
      <c r="B56" s="47" t="s">
        <v>70</v>
      </c>
      <c r="C56" s="130">
        <v>520595</v>
      </c>
      <c r="D56" s="130">
        <v>416820</v>
      </c>
      <c r="E56" s="130">
        <v>14810</v>
      </c>
      <c r="F56" s="130">
        <v>88965</v>
      </c>
      <c r="G56" s="134">
        <v>157072.74</v>
      </c>
      <c r="H56" s="134">
        <v>119282.57</v>
      </c>
      <c r="I56" s="134">
        <v>28315.32</v>
      </c>
      <c r="J56" s="134">
        <v>9474.84</v>
      </c>
      <c r="K56" s="134">
        <v>3017.18</v>
      </c>
      <c r="L56" s="134">
        <v>2861.73</v>
      </c>
      <c r="M56" s="134">
        <v>19119.060000000001</v>
      </c>
      <c r="N56" s="134">
        <v>1065.01</v>
      </c>
    </row>
    <row r="57" spans="1:14" ht="12" customHeight="1">
      <c r="A57" s="16"/>
      <c r="B57" s="31"/>
      <c r="C57" s="131" t="s">
        <v>369</v>
      </c>
      <c r="D57" s="132">
        <f>D56/$C56</f>
        <v>0.80066078237401439</v>
      </c>
      <c r="E57" s="132">
        <f>E56/$C56</f>
        <v>2.8448217904513105E-2</v>
      </c>
      <c r="F57" s="132">
        <f>F56/$C56</f>
        <v>0.17089099972147254</v>
      </c>
      <c r="G57" s="131" t="s">
        <v>369</v>
      </c>
      <c r="H57" s="132">
        <f>H56/$G56</f>
        <v>0.75940974862983868</v>
      </c>
      <c r="I57" s="132">
        <f t="shared" ref="I57" si="25">I56/$G56</f>
        <v>0.18026883595460294</v>
      </c>
      <c r="J57" s="132">
        <f>J56/$G56</f>
        <v>6.0321351750787566E-2</v>
      </c>
      <c r="K57" s="131"/>
      <c r="L57" s="133"/>
      <c r="M57" s="133"/>
      <c r="N57" s="133"/>
    </row>
    <row r="58" spans="1:14" ht="12" customHeight="1">
      <c r="A58" s="16"/>
      <c r="B58" s="47" t="s">
        <v>71</v>
      </c>
      <c r="C58" s="130">
        <v>840560</v>
      </c>
      <c r="D58" s="130">
        <v>698937</v>
      </c>
      <c r="E58" s="130">
        <v>30199</v>
      </c>
      <c r="F58" s="130">
        <v>111424</v>
      </c>
      <c r="G58" s="134">
        <v>153746.63</v>
      </c>
      <c r="H58" s="134">
        <v>114719.34</v>
      </c>
      <c r="I58" s="134">
        <v>24180.83</v>
      </c>
      <c r="J58" s="134">
        <v>14846.47</v>
      </c>
      <c r="K58" s="134">
        <v>1829.1</v>
      </c>
      <c r="L58" s="134">
        <v>1641.34</v>
      </c>
      <c r="M58" s="134">
        <v>8007.16</v>
      </c>
      <c r="N58" s="134">
        <v>1332.43</v>
      </c>
    </row>
    <row r="59" spans="1:14" ht="12" customHeight="1">
      <c r="A59" s="16"/>
      <c r="B59" s="31"/>
      <c r="C59" s="131" t="s">
        <v>369</v>
      </c>
      <c r="D59" s="132">
        <f>D58/$C58</f>
        <v>0.8315135147996574</v>
      </c>
      <c r="E59" s="132">
        <f>E58/$C58</f>
        <v>3.5927238983534789E-2</v>
      </c>
      <c r="F59" s="132">
        <f>F58/$C58</f>
        <v>0.13255924621680784</v>
      </c>
      <c r="G59" s="131" t="s">
        <v>369</v>
      </c>
      <c r="H59" s="132">
        <f>H58/$G58</f>
        <v>0.74615840360208219</v>
      </c>
      <c r="I59" s="132">
        <f t="shared" ref="I59" si="26">I58/$G58</f>
        <v>0.15727713836719542</v>
      </c>
      <c r="J59" s="132">
        <f>J58/$G58</f>
        <v>9.6564523072798406E-2</v>
      </c>
      <c r="K59" s="131"/>
      <c r="L59" s="133"/>
      <c r="M59" s="133"/>
      <c r="N59" s="133"/>
    </row>
    <row r="60" spans="1:14" ht="12" customHeight="1">
      <c r="A60" s="16"/>
      <c r="B60" s="47" t="s">
        <v>72</v>
      </c>
      <c r="C60" s="130">
        <v>2345709</v>
      </c>
      <c r="D60" s="130">
        <v>2158727</v>
      </c>
      <c r="E60" s="130">
        <v>101121</v>
      </c>
      <c r="F60" s="130">
        <v>85861</v>
      </c>
      <c r="G60" s="134">
        <v>88540.68</v>
      </c>
      <c r="H60" s="134">
        <v>61675.66</v>
      </c>
      <c r="I60" s="134">
        <v>22394.95</v>
      </c>
      <c r="J60" s="134">
        <v>4470.07</v>
      </c>
      <c r="K60" s="134">
        <v>377.46</v>
      </c>
      <c r="L60" s="134">
        <v>285.7</v>
      </c>
      <c r="M60" s="134">
        <v>2214.67</v>
      </c>
      <c r="N60" s="134">
        <v>520.62</v>
      </c>
    </row>
    <row r="61" spans="1:14" ht="12" customHeight="1">
      <c r="A61" s="16"/>
      <c r="B61" s="31"/>
      <c r="C61" s="131" t="s">
        <v>369</v>
      </c>
      <c r="D61" s="132">
        <f>D60/$C60</f>
        <v>0.92028764011222197</v>
      </c>
      <c r="E61" s="132">
        <f>E60/$C60</f>
        <v>4.3108927833759428E-2</v>
      </c>
      <c r="F61" s="132">
        <f>F60/$C60</f>
        <v>3.6603432054018635E-2</v>
      </c>
      <c r="G61" s="131" t="s">
        <v>369</v>
      </c>
      <c r="H61" s="132">
        <f>H60/$G60</f>
        <v>0.69657992235885258</v>
      </c>
      <c r="I61" s="132">
        <f t="shared" ref="I61" si="27">I60/$G60</f>
        <v>0.25293401857767528</v>
      </c>
      <c r="J61" s="132">
        <f>J60/$G60</f>
        <v>5.0486059063472297E-2</v>
      </c>
      <c r="K61" s="131"/>
      <c r="L61" s="133"/>
      <c r="M61" s="133"/>
      <c r="N61" s="133"/>
    </row>
    <row r="62" spans="1:14" ht="12" customHeight="1">
      <c r="A62" s="16"/>
      <c r="B62" s="47" t="s">
        <v>73</v>
      </c>
      <c r="C62" s="130">
        <v>1670750</v>
      </c>
      <c r="D62" s="130">
        <v>1396062</v>
      </c>
      <c r="E62" s="130">
        <v>54975</v>
      </c>
      <c r="F62" s="130">
        <v>219713</v>
      </c>
      <c r="G62" s="134">
        <v>393952.59</v>
      </c>
      <c r="H62" s="134">
        <v>288753.81</v>
      </c>
      <c r="I62" s="134">
        <v>77575.11</v>
      </c>
      <c r="J62" s="134">
        <v>27623.67</v>
      </c>
      <c r="K62" s="134">
        <v>2357.94</v>
      </c>
      <c r="L62" s="134">
        <v>2068.35</v>
      </c>
      <c r="M62" s="134">
        <v>14110.98</v>
      </c>
      <c r="N62" s="134">
        <v>1257.26</v>
      </c>
    </row>
    <row r="63" spans="1:14" ht="12" customHeight="1">
      <c r="A63" s="16"/>
      <c r="B63" s="31"/>
      <c r="C63" s="131" t="s">
        <v>369</v>
      </c>
      <c r="D63" s="132">
        <f>D62/$C62</f>
        <v>0.83559000448900189</v>
      </c>
      <c r="E63" s="132">
        <f>E62/$C62</f>
        <v>3.290438425856651E-2</v>
      </c>
      <c r="F63" s="132">
        <f>F62/$C62</f>
        <v>0.13150561125243154</v>
      </c>
      <c r="G63" s="131" t="s">
        <v>369</v>
      </c>
      <c r="H63" s="132">
        <f>H62/$G62</f>
        <v>0.73296588810343899</v>
      </c>
      <c r="I63" s="132">
        <f t="shared" ref="I63" si="28">I62/$G62</f>
        <v>0.1969148368843063</v>
      </c>
      <c r="J63" s="132">
        <f>J62/$G62</f>
        <v>7.0119275012254637E-2</v>
      </c>
      <c r="K63" s="131"/>
      <c r="L63" s="133"/>
      <c r="M63" s="133"/>
      <c r="N63" s="133"/>
    </row>
    <row r="64" spans="1:14" ht="12" customHeight="1">
      <c r="A64" s="16"/>
      <c r="B64" s="47" t="s">
        <v>74</v>
      </c>
      <c r="C64" s="130">
        <v>485014</v>
      </c>
      <c r="D64" s="130">
        <v>388427</v>
      </c>
      <c r="E64" s="130">
        <v>10728</v>
      </c>
      <c r="F64" s="130">
        <v>85859</v>
      </c>
      <c r="G64" s="134">
        <v>137715.07</v>
      </c>
      <c r="H64" s="134">
        <v>101388.01</v>
      </c>
      <c r="I64" s="134">
        <v>23189.29</v>
      </c>
      <c r="J64" s="134">
        <v>13137.77</v>
      </c>
      <c r="K64" s="134">
        <v>2839.4</v>
      </c>
      <c r="L64" s="134">
        <v>2610.2199999999998</v>
      </c>
      <c r="M64" s="134">
        <v>21615.67</v>
      </c>
      <c r="N64" s="134">
        <v>1530.16</v>
      </c>
    </row>
    <row r="65" spans="1:14" ht="12" customHeight="1">
      <c r="A65" s="16"/>
      <c r="B65" s="31"/>
      <c r="C65" s="131" t="s">
        <v>369</v>
      </c>
      <c r="D65" s="132">
        <f>D64/$C64</f>
        <v>0.80085729484097368</v>
      </c>
      <c r="E65" s="132">
        <f>E64/$C64</f>
        <v>2.2118949143736057E-2</v>
      </c>
      <c r="F65" s="132">
        <f>F64/$C64</f>
        <v>0.17702375601529027</v>
      </c>
      <c r="G65" s="131" t="s">
        <v>369</v>
      </c>
      <c r="H65" s="132">
        <f>H64/$G64</f>
        <v>0.73621579686231864</v>
      </c>
      <c r="I65" s="132">
        <f t="shared" ref="I65" si="29">I64/$G64</f>
        <v>0.16838600161914016</v>
      </c>
      <c r="J65" s="132">
        <f>J64/$G64</f>
        <v>9.5398201518541142E-2</v>
      </c>
      <c r="K65" s="131"/>
      <c r="L65" s="133"/>
      <c r="M65" s="133"/>
      <c r="N65" s="133"/>
    </row>
    <row r="66" spans="1:14" ht="12" customHeight="1">
      <c r="A66" s="16"/>
      <c r="B66" s="47" t="s">
        <v>75</v>
      </c>
      <c r="C66" s="130">
        <v>453013</v>
      </c>
      <c r="D66" s="130">
        <v>323078</v>
      </c>
      <c r="E66" s="130">
        <v>11656</v>
      </c>
      <c r="F66" s="130">
        <v>118279</v>
      </c>
      <c r="G66" s="134">
        <v>231598.94</v>
      </c>
      <c r="H66" s="134">
        <v>175144.2</v>
      </c>
      <c r="I66" s="134">
        <v>33356.43</v>
      </c>
      <c r="J66" s="134">
        <v>23098.32</v>
      </c>
      <c r="K66" s="134">
        <v>5112.41</v>
      </c>
      <c r="L66" s="134">
        <v>5421.11</v>
      </c>
      <c r="M66" s="134">
        <v>28617.39</v>
      </c>
      <c r="N66" s="134">
        <v>1952.87</v>
      </c>
    </row>
    <row r="67" spans="1:14" ht="12" customHeight="1">
      <c r="A67" s="16"/>
      <c r="B67" s="31"/>
      <c r="C67" s="131" t="s">
        <v>369</v>
      </c>
      <c r="D67" s="132">
        <f>D66/$C66</f>
        <v>0.7131760015716988</v>
      </c>
      <c r="E67" s="132">
        <f>E66/$C66</f>
        <v>2.5729945939741244E-2</v>
      </c>
      <c r="F67" s="132">
        <f>F66/$C66</f>
        <v>0.26109405248855994</v>
      </c>
      <c r="G67" s="131" t="s">
        <v>369</v>
      </c>
      <c r="H67" s="132">
        <f>H66/$G66</f>
        <v>0.7562392124938051</v>
      </c>
      <c r="I67" s="132">
        <f t="shared" ref="I67" si="30">I66/$G66</f>
        <v>0.14402669545896885</v>
      </c>
      <c r="J67" s="132">
        <f>J66/$G66</f>
        <v>9.9734135225316656E-2</v>
      </c>
      <c r="K67" s="131"/>
      <c r="L67" s="133"/>
      <c r="M67" s="133"/>
      <c r="N67" s="133"/>
    </row>
    <row r="68" spans="1:14" ht="12" customHeight="1">
      <c r="A68" s="16"/>
      <c r="B68" s="47" t="s">
        <v>76</v>
      </c>
      <c r="C68" s="130">
        <v>253030</v>
      </c>
      <c r="D68" s="130">
        <v>172894</v>
      </c>
      <c r="E68" s="130">
        <v>7006</v>
      </c>
      <c r="F68" s="130">
        <v>73130</v>
      </c>
      <c r="G68" s="134">
        <v>135184.79</v>
      </c>
      <c r="H68" s="134">
        <v>110465.75</v>
      </c>
      <c r="I68" s="134">
        <v>11775.9</v>
      </c>
      <c r="J68" s="134">
        <v>12943.14</v>
      </c>
      <c r="K68" s="134">
        <v>5342.64</v>
      </c>
      <c r="L68" s="134">
        <v>6389.22</v>
      </c>
      <c r="M68" s="134">
        <v>16808.3</v>
      </c>
      <c r="N68" s="134">
        <v>1769.88</v>
      </c>
    </row>
    <row r="69" spans="1:14" ht="12" customHeight="1">
      <c r="A69" s="16"/>
      <c r="B69" s="31"/>
      <c r="C69" s="131" t="s">
        <v>369</v>
      </c>
      <c r="D69" s="132">
        <f>D68/$C68</f>
        <v>0.68329447101134255</v>
      </c>
      <c r="E69" s="132">
        <f>E68/$C68</f>
        <v>2.7688416393313046E-2</v>
      </c>
      <c r="F69" s="132">
        <f>F68/$C68</f>
        <v>0.28901711259534441</v>
      </c>
      <c r="G69" s="131" t="s">
        <v>369</v>
      </c>
      <c r="H69" s="132">
        <f>H68/$G68</f>
        <v>0.81714629286327256</v>
      </c>
      <c r="I69" s="132">
        <f t="shared" ref="I69" si="31">I68/$G68</f>
        <v>8.7109651906845428E-2</v>
      </c>
      <c r="J69" s="132">
        <f>J68/$G68</f>
        <v>9.5744055229881997E-2</v>
      </c>
      <c r="K69" s="131"/>
      <c r="L69" s="133"/>
      <c r="M69" s="133"/>
      <c r="N69" s="133"/>
    </row>
    <row r="70" spans="1:14" ht="12" customHeight="1">
      <c r="A70" s="16"/>
      <c r="B70" s="47" t="s">
        <v>77</v>
      </c>
      <c r="C70" s="130">
        <v>322529</v>
      </c>
      <c r="D70" s="130">
        <v>207098</v>
      </c>
      <c r="E70" s="130">
        <v>8363</v>
      </c>
      <c r="F70" s="130">
        <v>107068</v>
      </c>
      <c r="G70" s="134">
        <v>334889.59999999998</v>
      </c>
      <c r="H70" s="134">
        <v>274109.11</v>
      </c>
      <c r="I70" s="134">
        <v>23939.55</v>
      </c>
      <c r="J70" s="134">
        <v>36840.949999999997</v>
      </c>
      <c r="K70" s="134">
        <v>10383.24</v>
      </c>
      <c r="L70" s="134">
        <v>13235.72</v>
      </c>
      <c r="M70" s="134">
        <v>28625.55</v>
      </c>
      <c r="N70" s="134">
        <v>3440.89</v>
      </c>
    </row>
    <row r="71" spans="1:14" ht="12" customHeight="1">
      <c r="A71" s="16"/>
      <c r="B71" s="31"/>
      <c r="C71" s="131" t="s">
        <v>369</v>
      </c>
      <c r="D71" s="132">
        <f>D70/$C70</f>
        <v>0.64210660126686281</v>
      </c>
      <c r="E71" s="132">
        <f>E70/$C70</f>
        <v>2.5929451305153957E-2</v>
      </c>
      <c r="F71" s="132">
        <f>F70/$C70</f>
        <v>0.33196394742798324</v>
      </c>
      <c r="G71" s="131" t="s">
        <v>369</v>
      </c>
      <c r="H71" s="132">
        <f>H70/$G70</f>
        <v>0.81850588970215854</v>
      </c>
      <c r="I71" s="132">
        <f t="shared" ref="I71" si="32">I70/$G70</f>
        <v>7.1484901292843975E-2</v>
      </c>
      <c r="J71" s="132">
        <f>J70/$G70</f>
        <v>0.11000923886558436</v>
      </c>
      <c r="K71" s="131"/>
      <c r="L71" s="133"/>
      <c r="M71" s="133"/>
      <c r="N71" s="133"/>
    </row>
    <row r="72" spans="1:14" ht="12" customHeight="1">
      <c r="A72" s="16"/>
      <c r="B72" s="47" t="s">
        <v>78</v>
      </c>
      <c r="C72" s="130">
        <v>833900</v>
      </c>
      <c r="D72" s="130">
        <v>584254</v>
      </c>
      <c r="E72" s="130">
        <v>22579</v>
      </c>
      <c r="F72" s="130">
        <v>227067</v>
      </c>
      <c r="G72" s="134">
        <v>412511.89</v>
      </c>
      <c r="H72" s="134">
        <v>332222.09999999998</v>
      </c>
      <c r="I72" s="134">
        <v>39417.54</v>
      </c>
      <c r="J72" s="134">
        <v>40872.26</v>
      </c>
      <c r="K72" s="134">
        <v>4946.78</v>
      </c>
      <c r="L72" s="134">
        <v>5686.26</v>
      </c>
      <c r="M72" s="134">
        <v>17457.61</v>
      </c>
      <c r="N72" s="134">
        <v>1800.01</v>
      </c>
    </row>
    <row r="73" spans="1:14" ht="12" customHeight="1">
      <c r="A73" s="16"/>
      <c r="B73" s="31"/>
      <c r="C73" s="131" t="s">
        <v>369</v>
      </c>
      <c r="D73" s="132">
        <f>D72/$C72</f>
        <v>0.70062837270655953</v>
      </c>
      <c r="E73" s="132">
        <f>E72/$C72</f>
        <v>2.7076388056121836E-2</v>
      </c>
      <c r="F73" s="132">
        <f>F72/$C72</f>
        <v>0.27229523923731863</v>
      </c>
      <c r="G73" s="131" t="s">
        <v>369</v>
      </c>
      <c r="H73" s="132">
        <f>H72/$G72</f>
        <v>0.80536369509252193</v>
      </c>
      <c r="I73" s="132">
        <f t="shared" ref="I73" si="33">I72/$G72</f>
        <v>9.5554918429139102E-2</v>
      </c>
      <c r="J73" s="132">
        <f>J72/$G72</f>
        <v>9.9081410720064336E-2</v>
      </c>
      <c r="K73" s="131"/>
      <c r="L73" s="133"/>
      <c r="M73" s="133"/>
      <c r="N73" s="133"/>
    </row>
    <row r="74" spans="1:14" ht="12" customHeight="1">
      <c r="A74" s="16"/>
      <c r="B74" s="47" t="s">
        <v>79</v>
      </c>
      <c r="C74" s="130">
        <v>1014148</v>
      </c>
      <c r="D74" s="130">
        <v>750924</v>
      </c>
      <c r="E74" s="130">
        <v>28554</v>
      </c>
      <c r="F74" s="130">
        <v>234670</v>
      </c>
      <c r="G74" s="134">
        <v>419077.53</v>
      </c>
      <c r="H74" s="134">
        <v>345734.35</v>
      </c>
      <c r="I74" s="134">
        <v>34789.85</v>
      </c>
      <c r="J74" s="134">
        <v>38553.339999999997</v>
      </c>
      <c r="K74" s="134">
        <v>4132.3100000000004</v>
      </c>
      <c r="L74" s="134">
        <v>4604.12</v>
      </c>
      <c r="M74" s="134">
        <v>12183.88</v>
      </c>
      <c r="N74" s="134">
        <v>1642.87</v>
      </c>
    </row>
    <row r="75" spans="1:14" ht="12" customHeight="1">
      <c r="A75" s="16"/>
      <c r="B75" s="31"/>
      <c r="C75" s="131" t="s">
        <v>369</v>
      </c>
      <c r="D75" s="132">
        <f>D74/$C74</f>
        <v>0.74044813971925205</v>
      </c>
      <c r="E75" s="132">
        <f>E74/$C74</f>
        <v>2.8155653809897568E-2</v>
      </c>
      <c r="F75" s="132">
        <f>F74/$C74</f>
        <v>0.23139620647085041</v>
      </c>
      <c r="G75" s="131" t="s">
        <v>369</v>
      </c>
      <c r="H75" s="132">
        <f>H74/$G74</f>
        <v>0.82498899427988881</v>
      </c>
      <c r="I75" s="132">
        <f t="shared" ref="I75" si="34">I74/$G74</f>
        <v>8.3015307453969192E-2</v>
      </c>
      <c r="J75" s="132">
        <f>J74/$G74</f>
        <v>9.1995722128074955E-2</v>
      </c>
      <c r="K75" s="131"/>
      <c r="L75" s="133"/>
      <c r="M75" s="133"/>
      <c r="N75" s="133"/>
    </row>
    <row r="76" spans="1:14" ht="12" customHeight="1">
      <c r="A76" s="16"/>
      <c r="B76" s="47" t="s">
        <v>80</v>
      </c>
      <c r="C76" s="130">
        <v>591270</v>
      </c>
      <c r="D76" s="130">
        <v>429895</v>
      </c>
      <c r="E76" s="130">
        <v>14879</v>
      </c>
      <c r="F76" s="130">
        <v>146496</v>
      </c>
      <c r="G76" s="134">
        <v>341935.04</v>
      </c>
      <c r="H76" s="134">
        <v>277493.90999999997</v>
      </c>
      <c r="I76" s="134">
        <v>29159.69</v>
      </c>
      <c r="J76" s="134">
        <v>35281.43</v>
      </c>
      <c r="K76" s="134">
        <v>5783.06</v>
      </c>
      <c r="L76" s="134">
        <v>6454.92</v>
      </c>
      <c r="M76" s="134">
        <v>19597.89</v>
      </c>
      <c r="N76" s="134">
        <v>2408.35</v>
      </c>
    </row>
    <row r="77" spans="1:14" ht="12" customHeight="1">
      <c r="A77" s="16"/>
      <c r="B77" s="31"/>
      <c r="C77" s="131" t="s">
        <v>369</v>
      </c>
      <c r="D77" s="132">
        <f>D76/$C76</f>
        <v>0.72707054306831054</v>
      </c>
      <c r="E77" s="132">
        <f>E76/$C76</f>
        <v>2.5164476465912359E-2</v>
      </c>
      <c r="F77" s="132">
        <f>F76/$C76</f>
        <v>0.24776498046577705</v>
      </c>
      <c r="G77" s="131" t="s">
        <v>369</v>
      </c>
      <c r="H77" s="132">
        <f>H76/$G76</f>
        <v>0.81153984686682001</v>
      </c>
      <c r="I77" s="132">
        <f t="shared" ref="I77" si="35">I76/$G76</f>
        <v>8.5278449380326748E-2</v>
      </c>
      <c r="J77" s="132">
        <f>J76/$G76</f>
        <v>0.1031816745075322</v>
      </c>
      <c r="K77" s="131"/>
      <c r="L77" s="133"/>
      <c r="M77" s="133"/>
      <c r="N77" s="133"/>
    </row>
    <row r="78" spans="1:14" ht="12" customHeight="1">
      <c r="A78" s="16"/>
      <c r="B78" s="47" t="s">
        <v>81</v>
      </c>
      <c r="C78" s="130">
        <v>338300</v>
      </c>
      <c r="D78" s="130">
        <v>243753</v>
      </c>
      <c r="E78" s="130">
        <v>8113</v>
      </c>
      <c r="F78" s="130">
        <v>86434</v>
      </c>
      <c r="G78" s="134">
        <v>174098.34</v>
      </c>
      <c r="H78" s="134">
        <v>141998.19</v>
      </c>
      <c r="I78" s="134">
        <v>9364.93</v>
      </c>
      <c r="J78" s="134">
        <v>22735.22</v>
      </c>
      <c r="K78" s="134">
        <v>5146.2700000000004</v>
      </c>
      <c r="L78" s="134">
        <v>5825.5</v>
      </c>
      <c r="M78" s="134">
        <v>11543.12</v>
      </c>
      <c r="N78" s="134">
        <v>2630.36</v>
      </c>
    </row>
    <row r="79" spans="1:14" ht="12" customHeight="1">
      <c r="A79" s="16"/>
      <c r="B79" s="31"/>
      <c r="C79" s="131" t="s">
        <v>369</v>
      </c>
      <c r="D79" s="132">
        <f>D78/$C78</f>
        <v>0.72052320425657701</v>
      </c>
      <c r="E79" s="132">
        <f>E78/$C78</f>
        <v>2.3981673071238545E-2</v>
      </c>
      <c r="F79" s="132">
        <f>F78/$C78</f>
        <v>0.25549512267218444</v>
      </c>
      <c r="G79" s="131" t="s">
        <v>369</v>
      </c>
      <c r="H79" s="132">
        <f>H78/$G78</f>
        <v>0.81562058546910909</v>
      </c>
      <c r="I79" s="132">
        <f t="shared" ref="I79" si="36">I78/$G78</f>
        <v>5.3791035572194432E-2</v>
      </c>
      <c r="J79" s="132">
        <f>J78/$G78</f>
        <v>0.13058837895869657</v>
      </c>
      <c r="K79" s="131"/>
      <c r="L79" s="133"/>
      <c r="M79" s="133"/>
      <c r="N79" s="133"/>
    </row>
    <row r="80" spans="1:14" ht="12" customHeight="1">
      <c r="A80" s="16"/>
      <c r="B80" s="47" t="s">
        <v>82</v>
      </c>
      <c r="C80" s="130">
        <v>389122</v>
      </c>
      <c r="D80" s="130">
        <v>304378</v>
      </c>
      <c r="E80" s="130">
        <v>11931</v>
      </c>
      <c r="F80" s="130">
        <v>72813</v>
      </c>
      <c r="G80" s="134">
        <v>117621.1</v>
      </c>
      <c r="H80" s="134">
        <v>93935.03</v>
      </c>
      <c r="I80" s="134">
        <v>13489.15</v>
      </c>
      <c r="J80" s="134">
        <v>10196.92</v>
      </c>
      <c r="K80" s="134">
        <v>3022.73</v>
      </c>
      <c r="L80" s="134">
        <v>3086.13</v>
      </c>
      <c r="M80" s="134">
        <v>11305.97</v>
      </c>
      <c r="N80" s="134">
        <v>1400.43</v>
      </c>
    </row>
    <row r="81" spans="1:14" ht="12" customHeight="1">
      <c r="A81" s="16"/>
      <c r="B81" s="31"/>
      <c r="C81" s="131" t="s">
        <v>369</v>
      </c>
      <c r="D81" s="132">
        <f>D80/$C80</f>
        <v>0.7822174022543058</v>
      </c>
      <c r="E81" s="132">
        <f>E80/$C80</f>
        <v>3.0661335005473862E-2</v>
      </c>
      <c r="F81" s="132">
        <f>F80/$C80</f>
        <v>0.18712126274022028</v>
      </c>
      <c r="G81" s="131" t="s">
        <v>369</v>
      </c>
      <c r="H81" s="132">
        <f>H80/$G80</f>
        <v>0.79862397137928476</v>
      </c>
      <c r="I81" s="132">
        <f t="shared" ref="I81" si="37">I80/$G80</f>
        <v>0.11468307982156262</v>
      </c>
      <c r="J81" s="132">
        <f>J80/$G80</f>
        <v>8.6692948799152528E-2</v>
      </c>
      <c r="K81" s="131"/>
      <c r="L81" s="133"/>
      <c r="M81" s="133"/>
      <c r="N81" s="133"/>
    </row>
    <row r="82" spans="1:14" ht="12" customHeight="1">
      <c r="A82" s="16"/>
      <c r="B82" s="47" t="s">
        <v>83</v>
      </c>
      <c r="C82" s="130">
        <v>585143</v>
      </c>
      <c r="D82" s="130">
        <v>421523</v>
      </c>
      <c r="E82" s="130">
        <v>14969</v>
      </c>
      <c r="F82" s="130">
        <v>148651</v>
      </c>
      <c r="G82" s="134">
        <v>323135.35999999999</v>
      </c>
      <c r="H82" s="134">
        <v>264059.57</v>
      </c>
      <c r="I82" s="134">
        <v>24943.75</v>
      </c>
      <c r="J82" s="134">
        <v>34132.04</v>
      </c>
      <c r="K82" s="134">
        <v>5522.33</v>
      </c>
      <c r="L82" s="134">
        <v>6264.42</v>
      </c>
      <c r="M82" s="134">
        <v>16663.61</v>
      </c>
      <c r="N82" s="134">
        <v>2296.12</v>
      </c>
    </row>
    <row r="83" spans="1:14" ht="12" customHeight="1">
      <c r="A83" s="16"/>
      <c r="B83" s="31"/>
      <c r="C83" s="131" t="s">
        <v>369</v>
      </c>
      <c r="D83" s="132">
        <f>D82/$C82</f>
        <v>0.72037604483006723</v>
      </c>
      <c r="E83" s="132">
        <f>E82/$C82</f>
        <v>2.5581780863823032E-2</v>
      </c>
      <c r="F83" s="132">
        <f>F82/$C82</f>
        <v>0.25404217430610981</v>
      </c>
      <c r="G83" s="131" t="s">
        <v>369</v>
      </c>
      <c r="H83" s="132">
        <f>H82/$G82</f>
        <v>0.81717943217356348</v>
      </c>
      <c r="I83" s="132">
        <f t="shared" ref="I83" si="38">I82/$G82</f>
        <v>7.7192882883507397E-2</v>
      </c>
      <c r="J83" s="132">
        <f>J82/$G82</f>
        <v>0.10562768494292919</v>
      </c>
      <c r="K83" s="131"/>
      <c r="L83" s="133"/>
      <c r="M83" s="133"/>
      <c r="N83" s="133"/>
    </row>
    <row r="84" spans="1:14" ht="12" customHeight="1">
      <c r="A84" s="16"/>
      <c r="B84" s="47" t="s">
        <v>84</v>
      </c>
      <c r="C84" s="130">
        <v>410129</v>
      </c>
      <c r="D84" s="130">
        <v>230197</v>
      </c>
      <c r="E84" s="130">
        <v>7010</v>
      </c>
      <c r="F84" s="130">
        <v>172922</v>
      </c>
      <c r="G84" s="134">
        <v>319989.92</v>
      </c>
      <c r="H84" s="134">
        <v>252063.38</v>
      </c>
      <c r="I84" s="134">
        <v>22188.21</v>
      </c>
      <c r="J84" s="134">
        <v>45738.32</v>
      </c>
      <c r="K84" s="134">
        <v>7802.18</v>
      </c>
      <c r="L84" s="134">
        <v>10949.9</v>
      </c>
      <c r="M84" s="134">
        <v>31652.23</v>
      </c>
      <c r="N84" s="134">
        <v>2645.03</v>
      </c>
    </row>
    <row r="85" spans="1:14" ht="12" customHeight="1">
      <c r="A85" s="16"/>
      <c r="B85" s="31"/>
      <c r="C85" s="131" t="s">
        <v>369</v>
      </c>
      <c r="D85" s="132">
        <f>D84/$C84</f>
        <v>0.56127949986467673</v>
      </c>
      <c r="E85" s="132">
        <f>E84/$C84</f>
        <v>1.70921831911423E-2</v>
      </c>
      <c r="F85" s="132">
        <f>F84/$C84</f>
        <v>0.42162831694418096</v>
      </c>
      <c r="G85" s="131" t="s">
        <v>369</v>
      </c>
      <c r="H85" s="132">
        <f>H84/$G84</f>
        <v>0.78772287577058686</v>
      </c>
      <c r="I85" s="132">
        <f t="shared" ref="I85" si="39">I84/$G84</f>
        <v>6.9340340470724834E-2</v>
      </c>
      <c r="J85" s="132">
        <f>J84/$G84</f>
        <v>0.14293675250770399</v>
      </c>
      <c r="K85" s="131"/>
      <c r="L85" s="133"/>
      <c r="M85" s="133"/>
      <c r="N85" s="133"/>
    </row>
    <row r="86" spans="1:14" ht="12" customHeight="1">
      <c r="A86" s="16"/>
      <c r="B86" s="47" t="s">
        <v>85</v>
      </c>
      <c r="C86" s="130">
        <v>1370520</v>
      </c>
      <c r="D86" s="130">
        <v>1095253</v>
      </c>
      <c r="E86" s="130">
        <v>53598</v>
      </c>
      <c r="F86" s="130">
        <v>221669</v>
      </c>
      <c r="G86" s="134">
        <v>277240.43</v>
      </c>
      <c r="H86" s="134">
        <v>215456.31</v>
      </c>
      <c r="I86" s="134">
        <v>39071.769999999997</v>
      </c>
      <c r="J86" s="134">
        <v>22712.35</v>
      </c>
      <c r="K86" s="134">
        <v>2022.88</v>
      </c>
      <c r="L86" s="134">
        <v>1967.18</v>
      </c>
      <c r="M86" s="134">
        <v>7289.78</v>
      </c>
      <c r="N86" s="134">
        <v>1024.6099999999999</v>
      </c>
    </row>
    <row r="87" spans="1:14" ht="12" customHeight="1">
      <c r="A87" s="16"/>
      <c r="B87" s="31"/>
      <c r="C87" s="131" t="s">
        <v>369</v>
      </c>
      <c r="D87" s="132">
        <f>D86/$C86</f>
        <v>0.79915141698041614</v>
      </c>
      <c r="E87" s="132">
        <f>E86/$C86</f>
        <v>3.9107783906838278E-2</v>
      </c>
      <c r="F87" s="132">
        <f>F86/$C86</f>
        <v>0.16174079911274553</v>
      </c>
      <c r="G87" s="131" t="s">
        <v>369</v>
      </c>
      <c r="H87" s="132">
        <f>H86/$G86</f>
        <v>0.77714606776508033</v>
      </c>
      <c r="I87" s="132">
        <f t="shared" ref="I87" si="40">I86/$G86</f>
        <v>0.14093099624755306</v>
      </c>
      <c r="J87" s="132">
        <f>J86/$G86</f>
        <v>8.1922935987366635E-2</v>
      </c>
      <c r="K87" s="131"/>
      <c r="L87" s="133"/>
      <c r="M87" s="133"/>
      <c r="N87" s="133"/>
    </row>
    <row r="88" spans="1:14" ht="12" customHeight="1">
      <c r="A88" s="16"/>
      <c r="B88" s="47" t="s">
        <v>86</v>
      </c>
      <c r="C88" s="130">
        <v>322253</v>
      </c>
      <c r="D88" s="130">
        <v>237627</v>
      </c>
      <c r="E88" s="130">
        <v>9142</v>
      </c>
      <c r="F88" s="130">
        <v>75484</v>
      </c>
      <c r="G88" s="134">
        <v>157940.25</v>
      </c>
      <c r="H88" s="134">
        <v>137128.03</v>
      </c>
      <c r="I88" s="134">
        <v>11759.13</v>
      </c>
      <c r="J88" s="134">
        <v>9053.09</v>
      </c>
      <c r="K88" s="134">
        <v>4901.13</v>
      </c>
      <c r="L88" s="134">
        <v>5770.73</v>
      </c>
      <c r="M88" s="134">
        <v>12862.76</v>
      </c>
      <c r="N88" s="134">
        <v>1199.3399999999999</v>
      </c>
    </row>
    <row r="89" spans="1:14" ht="12" customHeight="1">
      <c r="A89" s="16"/>
      <c r="B89" s="31"/>
      <c r="C89" s="131" t="s">
        <v>369</v>
      </c>
      <c r="D89" s="132">
        <f>D88/$C88</f>
        <v>0.73739266973464945</v>
      </c>
      <c r="E89" s="132">
        <f>E88/$C88</f>
        <v>2.8369014407934139E-2</v>
      </c>
      <c r="F89" s="132">
        <f>F88/$C88</f>
        <v>0.23423831585741639</v>
      </c>
      <c r="G89" s="131" t="s">
        <v>369</v>
      </c>
      <c r="H89" s="132">
        <f>H88/$G88</f>
        <v>0.86822725682655311</v>
      </c>
      <c r="I89" s="132">
        <f t="shared" ref="I89" si="41">I88/$G88</f>
        <v>7.4453028914415409E-2</v>
      </c>
      <c r="J89" s="132">
        <f>J88/$G88</f>
        <v>5.7319714259031498E-2</v>
      </c>
      <c r="K89" s="131"/>
      <c r="L89" s="133"/>
      <c r="M89" s="133"/>
      <c r="N89" s="133"/>
    </row>
    <row r="90" spans="1:14" ht="12" customHeight="1">
      <c r="A90" s="16"/>
      <c r="B90" s="47" t="s">
        <v>87</v>
      </c>
      <c r="C90" s="130">
        <v>542330</v>
      </c>
      <c r="D90" s="130">
        <v>351539</v>
      </c>
      <c r="E90" s="130">
        <v>12300</v>
      </c>
      <c r="F90" s="130">
        <v>178491</v>
      </c>
      <c r="G90" s="134">
        <v>205468.11</v>
      </c>
      <c r="H90" s="134">
        <v>164711.51999999999</v>
      </c>
      <c r="I90" s="134">
        <v>15515.4</v>
      </c>
      <c r="J90" s="134">
        <v>25241.18</v>
      </c>
      <c r="K90" s="134">
        <v>3788.62</v>
      </c>
      <c r="L90" s="134">
        <v>4685.4399999999996</v>
      </c>
      <c r="M90" s="134">
        <v>12614.15</v>
      </c>
      <c r="N90" s="134">
        <v>1414.14</v>
      </c>
    </row>
    <row r="91" spans="1:14" ht="12" customHeight="1">
      <c r="A91" s="16"/>
      <c r="B91" s="31"/>
      <c r="C91" s="131" t="s">
        <v>369</v>
      </c>
      <c r="D91" s="132">
        <f>D90/$C90</f>
        <v>0.64820127966367336</v>
      </c>
      <c r="E91" s="132">
        <f>E90/$C90</f>
        <v>2.2679918131027235E-2</v>
      </c>
      <c r="F91" s="132">
        <f>F90/$C90</f>
        <v>0.32911880220529938</v>
      </c>
      <c r="G91" s="131" t="s">
        <v>369</v>
      </c>
      <c r="H91" s="132">
        <f>H90/$G90</f>
        <v>0.80164031294199378</v>
      </c>
      <c r="I91" s="132">
        <f t="shared" ref="I91" si="42">I90/$G90</f>
        <v>7.5512448136112215E-2</v>
      </c>
      <c r="J91" s="132">
        <f>J90/$G90</f>
        <v>0.1228471902525409</v>
      </c>
      <c r="K91" s="131"/>
      <c r="L91" s="133"/>
      <c r="M91" s="133"/>
      <c r="N91" s="133"/>
    </row>
    <row r="92" spans="1:14" ht="12" customHeight="1">
      <c r="A92" s="16"/>
      <c r="B92" s="47" t="s">
        <v>88</v>
      </c>
      <c r="C92" s="130">
        <v>738434</v>
      </c>
      <c r="D92" s="130">
        <v>495658</v>
      </c>
      <c r="E92" s="130">
        <v>18675</v>
      </c>
      <c r="F92" s="130">
        <v>224101</v>
      </c>
      <c r="G92" s="134">
        <v>387336.44</v>
      </c>
      <c r="H92" s="134">
        <v>321033.18</v>
      </c>
      <c r="I92" s="134">
        <v>29060.38</v>
      </c>
      <c r="J92" s="134">
        <v>37242.879999999997</v>
      </c>
      <c r="K92" s="134">
        <v>5245.38</v>
      </c>
      <c r="L92" s="134">
        <v>6476.91</v>
      </c>
      <c r="M92" s="134">
        <v>15561.11</v>
      </c>
      <c r="N92" s="134">
        <v>1661.88</v>
      </c>
    </row>
    <row r="93" spans="1:14" ht="12" customHeight="1">
      <c r="A93" s="16"/>
      <c r="B93" s="31"/>
      <c r="C93" s="131" t="s">
        <v>369</v>
      </c>
      <c r="D93" s="132">
        <f>D92/$C92</f>
        <v>0.6712285728988644</v>
      </c>
      <c r="E93" s="132">
        <f>E92/$C92</f>
        <v>2.5290005606459075E-2</v>
      </c>
      <c r="F93" s="132">
        <f>F92/$C92</f>
        <v>0.30348142149467655</v>
      </c>
      <c r="G93" s="131" t="s">
        <v>369</v>
      </c>
      <c r="H93" s="132">
        <f>H92/$G92</f>
        <v>0.82882256056259507</v>
      </c>
      <c r="I93" s="132">
        <f t="shared" ref="I93" si="43">I92/$G92</f>
        <v>7.5026196863894348E-2</v>
      </c>
      <c r="J93" s="132">
        <f>J92/$G92</f>
        <v>9.6151242573510501E-2</v>
      </c>
      <c r="K93" s="131"/>
      <c r="L93" s="133"/>
      <c r="M93" s="133"/>
      <c r="N93" s="133"/>
    </row>
    <row r="94" spans="1:14" ht="12" customHeight="1">
      <c r="A94" s="16"/>
      <c r="B94" s="47" t="s">
        <v>89</v>
      </c>
      <c r="C94" s="130">
        <v>538777</v>
      </c>
      <c r="D94" s="130">
        <v>329119</v>
      </c>
      <c r="E94" s="130">
        <v>13920</v>
      </c>
      <c r="F94" s="130">
        <v>195738</v>
      </c>
      <c r="G94" s="134">
        <v>278562.25</v>
      </c>
      <c r="H94" s="134">
        <v>220940.7</v>
      </c>
      <c r="I94" s="134">
        <v>25190.36</v>
      </c>
      <c r="J94" s="134">
        <v>32431.19</v>
      </c>
      <c r="K94" s="134">
        <v>5170.2700000000004</v>
      </c>
      <c r="L94" s="134">
        <v>6713.09</v>
      </c>
      <c r="M94" s="134">
        <v>18096.52</v>
      </c>
      <c r="N94" s="134">
        <v>1656.87</v>
      </c>
    </row>
    <row r="95" spans="1:14" ht="12" customHeight="1">
      <c r="A95" s="16"/>
      <c r="B95" s="31"/>
      <c r="C95" s="131" t="s">
        <v>369</v>
      </c>
      <c r="D95" s="132">
        <f>D94/$C94</f>
        <v>0.61086312147697475</v>
      </c>
      <c r="E95" s="132">
        <f>E94/$C94</f>
        <v>2.5836292195101127E-2</v>
      </c>
      <c r="F95" s="132">
        <f>F94/$C94</f>
        <v>0.36330058632792417</v>
      </c>
      <c r="G95" s="131" t="s">
        <v>369</v>
      </c>
      <c r="H95" s="132">
        <f>H94/$G94</f>
        <v>0.79314659470190241</v>
      </c>
      <c r="I95" s="132">
        <f t="shared" ref="I95" si="44">I94/$G94</f>
        <v>9.0429912883027042E-2</v>
      </c>
      <c r="J95" s="132">
        <f>J94/$G94</f>
        <v>0.11642349241507059</v>
      </c>
      <c r="K95" s="131"/>
      <c r="L95" s="133"/>
      <c r="M95" s="133"/>
      <c r="N95" s="133"/>
    </row>
    <row r="96" spans="1:14" ht="12" customHeight="1">
      <c r="A96" s="16"/>
      <c r="B96" s="47" t="s">
        <v>90</v>
      </c>
      <c r="C96" s="130">
        <v>507721</v>
      </c>
      <c r="D96" s="130">
        <v>328847</v>
      </c>
      <c r="E96" s="130">
        <v>11932</v>
      </c>
      <c r="F96" s="130">
        <v>166942</v>
      </c>
      <c r="G96" s="134">
        <v>255939.26</v>
      </c>
      <c r="H96" s="134">
        <v>202459.64</v>
      </c>
      <c r="I96" s="134">
        <v>27164.14</v>
      </c>
      <c r="J96" s="134">
        <v>26315.49</v>
      </c>
      <c r="K96" s="134">
        <v>5040.9399999999996</v>
      </c>
      <c r="L96" s="134">
        <v>6156.65</v>
      </c>
      <c r="M96" s="134">
        <v>22765.79</v>
      </c>
      <c r="N96" s="134">
        <v>1576.33</v>
      </c>
    </row>
    <row r="97" spans="1:14" ht="12" customHeight="1">
      <c r="A97" s="16"/>
      <c r="B97" s="31"/>
      <c r="C97" s="131" t="s">
        <v>369</v>
      </c>
      <c r="D97" s="132">
        <f>D96/$C96</f>
        <v>0.64769233496349377</v>
      </c>
      <c r="E97" s="132">
        <f>E96/$C96</f>
        <v>2.3501096074418824E-2</v>
      </c>
      <c r="F97" s="132">
        <f>F96/$C96</f>
        <v>0.32880656896208743</v>
      </c>
      <c r="G97" s="131" t="s">
        <v>369</v>
      </c>
      <c r="H97" s="132">
        <f>H96/$G96</f>
        <v>0.79104565669213867</v>
      </c>
      <c r="I97" s="132">
        <f t="shared" ref="I97" si="45">I96/$G96</f>
        <v>0.10613510408680558</v>
      </c>
      <c r="J97" s="132">
        <f>J96/$G96</f>
        <v>0.10281927829282619</v>
      </c>
      <c r="K97" s="131"/>
      <c r="L97" s="133"/>
      <c r="M97" s="133"/>
      <c r="N97" s="133"/>
    </row>
    <row r="98" spans="1:14" ht="12" customHeight="1">
      <c r="A98" s="16"/>
      <c r="B98" s="47" t="s">
        <v>91</v>
      </c>
      <c r="C98" s="130">
        <v>1011555</v>
      </c>
      <c r="D98" s="130">
        <v>546040</v>
      </c>
      <c r="E98" s="130">
        <v>18062</v>
      </c>
      <c r="F98" s="130">
        <v>447453</v>
      </c>
      <c r="G98" s="134">
        <v>487868.21</v>
      </c>
      <c r="H98" s="134">
        <v>353297.45</v>
      </c>
      <c r="I98" s="134">
        <v>44342.28</v>
      </c>
      <c r="J98" s="134">
        <v>90228.49</v>
      </c>
      <c r="K98" s="134">
        <v>4822.95</v>
      </c>
      <c r="L98" s="134">
        <v>6470.18</v>
      </c>
      <c r="M98" s="134">
        <v>24550.04</v>
      </c>
      <c r="N98" s="134">
        <v>2016.49</v>
      </c>
    </row>
    <row r="99" spans="1:14" ht="12" customHeight="1">
      <c r="A99" s="16"/>
      <c r="B99" s="31"/>
      <c r="C99" s="131" t="s">
        <v>369</v>
      </c>
      <c r="D99" s="132">
        <f>D98/$C98</f>
        <v>0.53980258117452828</v>
      </c>
      <c r="E99" s="132">
        <f>E98/$C98</f>
        <v>1.7855677644814171E-2</v>
      </c>
      <c r="F99" s="132">
        <f>F98/$C98</f>
        <v>0.4423417411806575</v>
      </c>
      <c r="G99" s="131" t="s">
        <v>369</v>
      </c>
      <c r="H99" s="132">
        <f>H98/$G98</f>
        <v>0.72416575369811453</v>
      </c>
      <c r="I99" s="132">
        <f t="shared" ref="I99" si="46">I98/$G98</f>
        <v>9.0889873722249701E-2</v>
      </c>
      <c r="J99" s="132">
        <f>J98/$G98</f>
        <v>0.18494439307697463</v>
      </c>
      <c r="K99" s="131"/>
      <c r="L99" s="133"/>
      <c r="M99" s="133"/>
      <c r="N99" s="133"/>
    </row>
    <row r="100" spans="1:14" ht="12" customHeight="1">
      <c r="A100" s="16"/>
      <c r="B100" s="17" t="s">
        <v>92</v>
      </c>
      <c r="C100" s="130">
        <v>391739</v>
      </c>
      <c r="D100" s="130">
        <v>282061</v>
      </c>
      <c r="E100" s="130">
        <v>9859</v>
      </c>
      <c r="F100" s="130">
        <v>99819</v>
      </c>
      <c r="G100" s="134">
        <v>104046.02</v>
      </c>
      <c r="H100" s="134">
        <v>74775.070000000007</v>
      </c>
      <c r="I100" s="134">
        <v>11940.42</v>
      </c>
      <c r="J100" s="134">
        <v>17330.52</v>
      </c>
      <c r="K100" s="134">
        <v>2656</v>
      </c>
      <c r="L100" s="134">
        <v>2651.02</v>
      </c>
      <c r="M100" s="134">
        <v>12111.19</v>
      </c>
      <c r="N100" s="134">
        <v>1736.19</v>
      </c>
    </row>
    <row r="101" spans="1:14" ht="12" customHeight="1">
      <c r="A101" s="12"/>
      <c r="B101" s="18"/>
      <c r="C101" s="131" t="s">
        <v>369</v>
      </c>
      <c r="D101" s="132">
        <f>D100/$C100</f>
        <v>0.72002277026285355</v>
      </c>
      <c r="E101" s="132">
        <f>E100/$C100</f>
        <v>2.5167266981331957E-2</v>
      </c>
      <c r="F101" s="132">
        <f>F100/$C100</f>
        <v>0.25480996275581447</v>
      </c>
      <c r="G101" s="131" t="s">
        <v>369</v>
      </c>
      <c r="H101" s="132">
        <f>H100/$G100</f>
        <v>0.71867304486995276</v>
      </c>
      <c r="I101" s="132">
        <f t="shared" ref="I101" si="47">I100/$G100</f>
        <v>0.11476094904927646</v>
      </c>
      <c r="J101" s="132">
        <f>J100/$G100</f>
        <v>0.16656590996945389</v>
      </c>
      <c r="K101" s="131"/>
      <c r="L101" s="133"/>
      <c r="M101" s="133"/>
      <c r="N101" s="133"/>
    </row>
    <row r="102" spans="1:14" ht="14.1" customHeight="1">
      <c r="A102" s="8"/>
      <c r="B102" s="8"/>
      <c r="C102" s="54"/>
      <c r="D102" s="8"/>
      <c r="E102" s="8"/>
      <c r="F102" s="8"/>
      <c r="G102" s="8"/>
      <c r="H102" s="8"/>
      <c r="I102" s="8"/>
      <c r="J102" s="8"/>
      <c r="K102" s="8"/>
      <c r="L102" s="8"/>
      <c r="M102" s="8"/>
      <c r="N102" s="8"/>
    </row>
    <row r="103" spans="1:14" ht="14.1" customHeight="1">
      <c r="A103" s="9" t="s">
        <v>345</v>
      </c>
      <c r="C103" s="99"/>
    </row>
    <row r="104" spans="1:14" ht="14.1" customHeight="1">
      <c r="A104" s="9" t="s">
        <v>346</v>
      </c>
    </row>
    <row r="105" spans="1:14" ht="14.1" customHeight="1"/>
    <row r="106" spans="1:14" ht="14.1" customHeight="1"/>
    <row r="107" spans="1:14" ht="14.1" customHeight="1"/>
    <row r="108" spans="1:14" ht="14.1" customHeight="1"/>
    <row r="109" spans="1:14" ht="14.1" customHeight="1"/>
    <row r="110" spans="1:14" ht="14.1" customHeight="1">
      <c r="C110" s="99"/>
    </row>
    <row r="111" spans="1:14" ht="14.1" customHeight="1"/>
    <row r="112" spans="1:14" ht="14.1" customHeight="1"/>
    <row r="113" spans="3:3" ht="14.1" customHeight="1">
      <c r="C113" s="98"/>
    </row>
    <row r="114" spans="3:3" ht="14.1" customHeight="1">
      <c r="C114" s="98"/>
    </row>
    <row r="115" spans="3:3">
      <c r="C115" s="98"/>
    </row>
    <row r="116" spans="3:3">
      <c r="C116" s="98"/>
    </row>
  </sheetData>
  <mergeCells count="9">
    <mergeCell ref="A3:B3"/>
    <mergeCell ref="C3:F3"/>
    <mergeCell ref="G3:J3"/>
    <mergeCell ref="K3:N3"/>
    <mergeCell ref="D4:E4"/>
    <mergeCell ref="H4:I4"/>
    <mergeCell ref="L4:M4"/>
    <mergeCell ref="K4:K5"/>
    <mergeCell ref="N4:N5"/>
  </mergeCells>
  <phoneticPr fontId="3"/>
  <pageMargins left="0.59055118110236227" right="0.59055118110236227" top="0.78740157480314965" bottom="0.78740157480314965" header="0.51181102362204722" footer="0.51181102362204722"/>
  <pageSetup paperSize="9" scale="6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V18"/>
  <sheetViews>
    <sheetView showGridLines="0" zoomScaleNormal="100" workbookViewId="0"/>
  </sheetViews>
  <sheetFormatPr defaultRowHeight="13.5"/>
  <cols>
    <col min="1" max="1" width="1.625" style="9" customWidth="1"/>
    <col min="2" max="2" width="8" style="9" customWidth="1"/>
    <col min="3" max="7" width="13.625" style="9" customWidth="1"/>
    <col min="8" max="9" width="9" style="9"/>
    <col min="23" max="16384" width="9" style="9"/>
  </cols>
  <sheetData>
    <row r="1" spans="1:7" ht="13.5" customHeight="1">
      <c r="A1" s="9" t="s">
        <v>231</v>
      </c>
    </row>
    <row r="2" spans="1:7" ht="13.5" customHeight="1">
      <c r="G2" s="11" t="s">
        <v>230</v>
      </c>
    </row>
    <row r="3" spans="1:7" ht="16.5" customHeight="1">
      <c r="A3" s="185" t="s">
        <v>1</v>
      </c>
      <c r="B3" s="187"/>
      <c r="C3" s="103" t="s">
        <v>229</v>
      </c>
      <c r="D3" s="102"/>
      <c r="E3" s="102"/>
      <c r="F3" s="102"/>
      <c r="G3" s="101"/>
    </row>
    <row r="4" spans="1:7" ht="16.5" customHeight="1">
      <c r="A4" s="6"/>
      <c r="B4" s="38"/>
      <c r="C4" s="100"/>
      <c r="D4" s="51" t="s">
        <v>228</v>
      </c>
      <c r="E4" s="51" t="s">
        <v>227</v>
      </c>
      <c r="F4" s="51" t="s">
        <v>226</v>
      </c>
      <c r="G4" s="51" t="s">
        <v>4</v>
      </c>
    </row>
    <row r="5" spans="1:7" ht="17.25" customHeight="1">
      <c r="A5" s="13"/>
      <c r="B5" s="49" t="s">
        <v>0</v>
      </c>
      <c r="C5" s="134">
        <v>16241964.98</v>
      </c>
      <c r="D5" s="134">
        <v>1700714.52</v>
      </c>
      <c r="E5" s="134">
        <v>4993604.29</v>
      </c>
      <c r="F5" s="134">
        <v>7987075.1100000003</v>
      </c>
      <c r="G5" s="134">
        <v>1560571.05</v>
      </c>
    </row>
    <row r="6" spans="1:7" ht="17.25" customHeight="1">
      <c r="A6" s="14"/>
      <c r="B6" s="15"/>
      <c r="C6" s="131" t="s">
        <v>324</v>
      </c>
      <c r="D6" s="132">
        <f>D5/$C5</f>
        <v>0.10471113083264387</v>
      </c>
      <c r="E6" s="132">
        <f>E5/$C5</f>
        <v>0.30745074848696047</v>
      </c>
      <c r="F6" s="132">
        <f>F5/$C5</f>
        <v>0.49175546923263963</v>
      </c>
      <c r="G6" s="132">
        <f>G5/$C5</f>
        <v>9.608265083206699E-2</v>
      </c>
    </row>
    <row r="7" spans="1:7" ht="17.25" customHeight="1">
      <c r="A7" s="16"/>
      <c r="B7" s="17" t="s">
        <v>2</v>
      </c>
      <c r="C7" s="134">
        <v>626062.68000000005</v>
      </c>
      <c r="D7" s="134">
        <v>228644.31</v>
      </c>
      <c r="E7" s="134">
        <v>134810.07999999999</v>
      </c>
      <c r="F7" s="134">
        <v>213981.39</v>
      </c>
      <c r="G7" s="134">
        <v>48626.9</v>
      </c>
    </row>
    <row r="8" spans="1:7" ht="17.25" customHeight="1">
      <c r="A8" s="16"/>
      <c r="B8" s="18"/>
      <c r="C8" s="131" t="s">
        <v>324</v>
      </c>
      <c r="D8" s="132">
        <f>D7/$C7</f>
        <v>0.36520993393185486</v>
      </c>
      <c r="E8" s="132">
        <f t="shared" ref="E8" si="0">E7/$C7</f>
        <v>0.21533000497649848</v>
      </c>
      <c r="F8" s="132">
        <f t="shared" ref="F8" si="1">F7/$C7</f>
        <v>0.34178908412173681</v>
      </c>
      <c r="G8" s="132">
        <f>G7/$C7</f>
        <v>7.767097696990978E-2</v>
      </c>
    </row>
    <row r="9" spans="1:7" ht="17.25" customHeight="1">
      <c r="A9" s="16"/>
      <c r="B9" s="17" t="s">
        <v>12</v>
      </c>
      <c r="C9" s="134">
        <v>9674446.7699999996</v>
      </c>
      <c r="D9" s="134">
        <v>1196118.96</v>
      </c>
      <c r="E9" s="134">
        <v>3004475.5</v>
      </c>
      <c r="F9" s="134">
        <v>4620241.1399999997</v>
      </c>
      <c r="G9" s="134">
        <v>853611.17</v>
      </c>
    </row>
    <row r="10" spans="1:7" ht="17.25" customHeight="1">
      <c r="A10" s="16"/>
      <c r="B10" s="18"/>
      <c r="C10" s="131" t="s">
        <v>324</v>
      </c>
      <c r="D10" s="132">
        <f>D9/$C9</f>
        <v>0.12363693639920663</v>
      </c>
      <c r="E10" s="132">
        <f t="shared" ref="E10" si="2">E9/$C9</f>
        <v>0.31055786149102976</v>
      </c>
      <c r="F10" s="132">
        <f t="shared" ref="F10" si="3">F9/$C9</f>
        <v>0.47757161208712712</v>
      </c>
      <c r="G10" s="132">
        <f>G9/$C9</f>
        <v>8.8233590022636518E-2</v>
      </c>
    </row>
    <row r="11" spans="1:7" ht="17.25" customHeight="1">
      <c r="A11" s="16"/>
      <c r="B11" s="17" t="s">
        <v>3</v>
      </c>
      <c r="C11" s="134">
        <v>5941455.5300000003</v>
      </c>
      <c r="D11" s="134">
        <v>275951.25</v>
      </c>
      <c r="E11" s="134">
        <v>1854318.72</v>
      </c>
      <c r="F11" s="134">
        <v>3152852.59</v>
      </c>
      <c r="G11" s="134">
        <v>658332.97</v>
      </c>
    </row>
    <row r="12" spans="1:7" ht="17.25" customHeight="1">
      <c r="A12" s="12"/>
      <c r="B12" s="18"/>
      <c r="C12" s="131" t="s">
        <v>324</v>
      </c>
      <c r="D12" s="132">
        <f>D11/$C11</f>
        <v>4.6445058556215432E-2</v>
      </c>
      <c r="E12" s="132">
        <f t="shared" ref="E12" si="4">E11/$C11</f>
        <v>0.31209839249608923</v>
      </c>
      <c r="F12" s="132">
        <f t="shared" ref="F12" si="5">F11/$C11</f>
        <v>0.53065323372032369</v>
      </c>
      <c r="G12" s="132">
        <f>G11/$C11</f>
        <v>0.11080331522737155</v>
      </c>
    </row>
    <row r="13" spans="1:7" ht="14.1" customHeight="1"/>
    <row r="14" spans="1:7" ht="14.1" customHeight="1">
      <c r="A14" s="9" t="s">
        <v>345</v>
      </c>
    </row>
    <row r="15" spans="1:7" ht="14.1" customHeight="1">
      <c r="A15" s="9" t="s">
        <v>346</v>
      </c>
    </row>
    <row r="16" spans="1:7" ht="14.1" customHeight="1"/>
    <row r="17" ht="14.1" customHeight="1"/>
    <row r="18" ht="14.1" customHeight="1"/>
  </sheetData>
  <mergeCells count="1">
    <mergeCell ref="A3:B3"/>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Z34"/>
  <sheetViews>
    <sheetView showGridLines="0" zoomScaleNormal="100" workbookViewId="0"/>
  </sheetViews>
  <sheetFormatPr defaultRowHeight="13.5"/>
  <cols>
    <col min="1" max="5" width="1.375" style="9" customWidth="1"/>
    <col min="6" max="6" width="5.125" style="9" customWidth="1"/>
    <col min="7" max="7" width="2.5" style="9" customWidth="1"/>
    <col min="8" max="8" width="14.625" style="9" customWidth="1"/>
    <col min="9" max="12" width="13.625" style="9" customWidth="1"/>
    <col min="13" max="13" width="9.5" style="9" bestFit="1" customWidth="1"/>
    <col min="27" max="16384" width="9" style="9"/>
  </cols>
  <sheetData>
    <row r="1" spans="1:12" ht="13.5" customHeight="1">
      <c r="A1" s="9" t="s">
        <v>232</v>
      </c>
    </row>
    <row r="2" spans="1:12" ht="13.5" customHeight="1">
      <c r="L2" s="11" t="s">
        <v>230</v>
      </c>
    </row>
    <row r="3" spans="1:12" ht="15.75" customHeight="1">
      <c r="A3" s="185" t="s">
        <v>1</v>
      </c>
      <c r="B3" s="186"/>
      <c r="C3" s="186"/>
      <c r="D3" s="186"/>
      <c r="E3" s="186"/>
      <c r="F3" s="186"/>
      <c r="G3" s="187"/>
      <c r="H3" s="45" t="s">
        <v>229</v>
      </c>
      <c r="I3" s="64"/>
      <c r="J3" s="64"/>
      <c r="K3" s="64"/>
      <c r="L3" s="63"/>
    </row>
    <row r="4" spans="1:12" ht="15.75" customHeight="1">
      <c r="A4" s="6"/>
      <c r="B4" s="37"/>
      <c r="C4" s="37"/>
      <c r="D4" s="37"/>
      <c r="E4" s="37"/>
      <c r="F4" s="37"/>
      <c r="G4" s="38"/>
      <c r="H4" s="4"/>
      <c r="I4" s="51" t="s">
        <v>228</v>
      </c>
      <c r="J4" s="51" t="s">
        <v>227</v>
      </c>
      <c r="K4" s="51" t="s">
        <v>226</v>
      </c>
      <c r="L4" s="51" t="s">
        <v>4</v>
      </c>
    </row>
    <row r="5" spans="1:12" ht="13.5" customHeight="1">
      <c r="A5" s="13"/>
      <c r="B5" s="8" t="s">
        <v>13</v>
      </c>
      <c r="C5" s="8"/>
      <c r="D5" s="8"/>
      <c r="E5" s="8"/>
      <c r="F5" s="8"/>
      <c r="G5" s="10"/>
      <c r="H5" s="134">
        <v>16241964.98</v>
      </c>
      <c r="I5" s="134">
        <v>1700714.52</v>
      </c>
      <c r="J5" s="134">
        <v>4993604.29</v>
      </c>
      <c r="K5" s="134">
        <v>7987075.1100000003</v>
      </c>
      <c r="L5" s="134">
        <v>1560571.05</v>
      </c>
    </row>
    <row r="6" spans="1:12" ht="13.5" customHeight="1">
      <c r="A6" s="14"/>
      <c r="B6" s="32"/>
      <c r="C6" s="32"/>
      <c r="D6" s="32"/>
      <c r="E6" s="32"/>
      <c r="F6" s="32"/>
      <c r="G6" s="29"/>
      <c r="H6" s="131" t="s">
        <v>324</v>
      </c>
      <c r="I6" s="132">
        <f>I5/$H5</f>
        <v>0.10471113083264387</v>
      </c>
      <c r="J6" s="132">
        <f>J5/$H5</f>
        <v>0.30745074848696047</v>
      </c>
      <c r="K6" s="132">
        <f>K5/$H5</f>
        <v>0.49175546923263963</v>
      </c>
      <c r="L6" s="132">
        <f>L5/$H5</f>
        <v>9.608265083206699E-2</v>
      </c>
    </row>
    <row r="7" spans="1:12" ht="13.5" customHeight="1">
      <c r="A7" s="16"/>
      <c r="B7" s="216" t="s">
        <v>14</v>
      </c>
      <c r="C7" s="217"/>
      <c r="D7" s="217"/>
      <c r="E7" s="217"/>
      <c r="F7" s="217"/>
      <c r="G7" s="10"/>
      <c r="H7" s="134">
        <v>1979247.26</v>
      </c>
      <c r="I7" s="134">
        <v>511603.82</v>
      </c>
      <c r="J7" s="134">
        <v>554861.48</v>
      </c>
      <c r="K7" s="134">
        <v>744563.3</v>
      </c>
      <c r="L7" s="134">
        <v>168218.66</v>
      </c>
    </row>
    <row r="8" spans="1:12" ht="13.5" customHeight="1">
      <c r="A8" s="16"/>
      <c r="B8" s="26"/>
      <c r="C8" s="27"/>
      <c r="D8" s="28"/>
      <c r="E8" s="28"/>
      <c r="F8" s="28"/>
      <c r="G8" s="25"/>
      <c r="H8" s="131" t="s">
        <v>324</v>
      </c>
      <c r="I8" s="132">
        <f>I7/$H7</f>
        <v>0.25848403599659397</v>
      </c>
      <c r="J8" s="132">
        <f>J7/$H7</f>
        <v>0.2803396479124089</v>
      </c>
      <c r="K8" s="132">
        <f>K7/$H7</f>
        <v>0.37618508563705177</v>
      </c>
      <c r="L8" s="132">
        <f>L7/$H7</f>
        <v>8.499123045394541E-2</v>
      </c>
    </row>
    <row r="9" spans="1:12" ht="13.5" customHeight="1">
      <c r="A9" s="16"/>
      <c r="B9" s="30"/>
      <c r="C9" s="216" t="s">
        <v>15</v>
      </c>
      <c r="D9" s="217"/>
      <c r="E9" s="217"/>
      <c r="F9" s="217"/>
      <c r="G9" s="10"/>
      <c r="H9" s="134">
        <v>806175.24</v>
      </c>
      <c r="I9" s="134">
        <v>260498.44</v>
      </c>
      <c r="J9" s="134">
        <v>265543.69</v>
      </c>
      <c r="K9" s="134">
        <v>197597.47</v>
      </c>
      <c r="L9" s="134">
        <v>82535.64</v>
      </c>
    </row>
    <row r="10" spans="1:12" ht="13.5" customHeight="1">
      <c r="A10" s="16"/>
      <c r="B10" s="30"/>
      <c r="C10" s="26"/>
      <c r="D10" s="28"/>
      <c r="E10" s="28"/>
      <c r="F10" s="28"/>
      <c r="G10" s="25"/>
      <c r="H10" s="131" t="s">
        <v>324</v>
      </c>
      <c r="I10" s="132">
        <f>I9/$H9</f>
        <v>0.32312880261616567</v>
      </c>
      <c r="J10" s="132">
        <f>J9/$H9</f>
        <v>0.32938705733507767</v>
      </c>
      <c r="K10" s="132">
        <f>K9/$H9</f>
        <v>0.24510486082405608</v>
      </c>
      <c r="L10" s="132">
        <f>L9/$H9</f>
        <v>0.10237927922470058</v>
      </c>
    </row>
    <row r="11" spans="1:12" ht="13.5" customHeight="1">
      <c r="A11" s="16"/>
      <c r="B11" s="30"/>
      <c r="C11" s="30"/>
      <c r="D11" s="216" t="s">
        <v>16</v>
      </c>
      <c r="E11" s="217"/>
      <c r="F11" s="217"/>
      <c r="G11" s="10"/>
      <c r="H11" s="134">
        <v>103375.89</v>
      </c>
      <c r="I11" s="134">
        <v>57511.5</v>
      </c>
      <c r="J11" s="134">
        <v>9568.14</v>
      </c>
      <c r="K11" s="134">
        <v>29575.97</v>
      </c>
      <c r="L11" s="134">
        <v>6720.28</v>
      </c>
    </row>
    <row r="12" spans="1:12" ht="13.5" customHeight="1">
      <c r="A12" s="16"/>
      <c r="B12" s="30"/>
      <c r="C12" s="30"/>
      <c r="D12" s="26"/>
      <c r="E12" s="28"/>
      <c r="F12" s="28"/>
      <c r="G12" s="25"/>
      <c r="H12" s="131" t="s">
        <v>324</v>
      </c>
      <c r="I12" s="132">
        <f>I11/$H11</f>
        <v>0.55633378343828532</v>
      </c>
      <c r="J12" s="132">
        <f>J11/$H11</f>
        <v>9.2556784758999408E-2</v>
      </c>
      <c r="K12" s="132">
        <f>K11/$H11</f>
        <v>0.28610123695186568</v>
      </c>
      <c r="L12" s="132">
        <f>L11/$H11</f>
        <v>6.5008194850849646E-2</v>
      </c>
    </row>
    <row r="13" spans="1:12" ht="13.5" customHeight="1">
      <c r="A13" s="16"/>
      <c r="B13" s="30"/>
      <c r="C13" s="30"/>
      <c r="D13" s="30"/>
      <c r="E13" s="216" t="s">
        <v>17</v>
      </c>
      <c r="F13" s="217"/>
      <c r="G13" s="10"/>
      <c r="H13" s="134">
        <v>33279.480000000003</v>
      </c>
      <c r="I13" s="134">
        <v>31563.05</v>
      </c>
      <c r="J13" s="134">
        <v>530.47</v>
      </c>
      <c r="K13" s="134">
        <v>15.98</v>
      </c>
      <c r="L13" s="134">
        <v>1169.98</v>
      </c>
    </row>
    <row r="14" spans="1:12" ht="13.5" customHeight="1">
      <c r="A14" s="16"/>
      <c r="B14" s="30"/>
      <c r="C14" s="30"/>
      <c r="D14" s="30"/>
      <c r="E14" s="31"/>
      <c r="F14" s="28"/>
      <c r="G14" s="25"/>
      <c r="H14" s="131" t="s">
        <v>324</v>
      </c>
      <c r="I14" s="132">
        <f>I13/$H13</f>
        <v>0.94842377344838313</v>
      </c>
      <c r="J14" s="132">
        <f>J13/$H13</f>
        <v>1.5939852425578764E-2</v>
      </c>
      <c r="K14" s="132">
        <f>K13/$H13</f>
        <v>4.8017577197720634E-4</v>
      </c>
      <c r="L14" s="132">
        <f>L13/$H13</f>
        <v>3.5156198354060815E-2</v>
      </c>
    </row>
    <row r="15" spans="1:12" ht="13.5" customHeight="1">
      <c r="A15" s="16"/>
      <c r="B15" s="30"/>
      <c r="C15" s="30"/>
      <c r="D15" s="30"/>
      <c r="E15" s="216" t="s">
        <v>376</v>
      </c>
      <c r="F15" s="217"/>
      <c r="G15" s="221"/>
      <c r="H15" s="134">
        <v>70096.41</v>
      </c>
      <c r="I15" s="134">
        <v>25948.46</v>
      </c>
      <c r="J15" s="134">
        <v>9037.67</v>
      </c>
      <c r="K15" s="134">
        <v>29559.99</v>
      </c>
      <c r="L15" s="134">
        <v>5550.3</v>
      </c>
    </row>
    <row r="16" spans="1:12" ht="13.5" customHeight="1">
      <c r="A16" s="16"/>
      <c r="B16" s="30"/>
      <c r="C16" s="30"/>
      <c r="D16" s="18"/>
      <c r="E16" s="31"/>
      <c r="F16" s="28"/>
      <c r="G16" s="25"/>
      <c r="H16" s="131" t="s">
        <v>324</v>
      </c>
      <c r="I16" s="132">
        <f>I15/$H15</f>
        <v>0.37018243872974377</v>
      </c>
      <c r="J16" s="132">
        <f>J15/$H15</f>
        <v>0.12893199523342208</v>
      </c>
      <c r="K16" s="132">
        <f>K15/$H15</f>
        <v>0.42170476348218117</v>
      </c>
      <c r="L16" s="132">
        <f>L15/$H15</f>
        <v>7.9180945215311313E-2</v>
      </c>
    </row>
    <row r="17" spans="1:12" ht="13.5" customHeight="1">
      <c r="A17" s="16"/>
      <c r="B17" s="30"/>
      <c r="C17" s="26"/>
      <c r="D17" s="216" t="s">
        <v>377</v>
      </c>
      <c r="E17" s="217"/>
      <c r="F17" s="217"/>
      <c r="G17" s="221"/>
      <c r="H17" s="134">
        <v>702799.35</v>
      </c>
      <c r="I17" s="134">
        <v>202986.94</v>
      </c>
      <c r="J17" s="134">
        <v>255975.55</v>
      </c>
      <c r="K17" s="134">
        <v>168021.5</v>
      </c>
      <c r="L17" s="134">
        <v>75815.360000000001</v>
      </c>
    </row>
    <row r="18" spans="1:12" ht="13.5" customHeight="1">
      <c r="A18" s="16"/>
      <c r="B18" s="30"/>
      <c r="C18" s="26"/>
      <c r="D18" s="26"/>
      <c r="E18" s="28"/>
      <c r="F18" s="28"/>
      <c r="G18" s="25"/>
      <c r="H18" s="131" t="s">
        <v>324</v>
      </c>
      <c r="I18" s="132">
        <f>I17/$H17</f>
        <v>0.28882630582967955</v>
      </c>
      <c r="J18" s="132">
        <f>J17/$H17</f>
        <v>0.36422280413321384</v>
      </c>
      <c r="K18" s="132">
        <f>K17/$H17</f>
        <v>0.23907463773266155</v>
      </c>
      <c r="L18" s="132">
        <f>L17/$H17</f>
        <v>0.10787625230444507</v>
      </c>
    </row>
    <row r="19" spans="1:12" ht="13.5" customHeight="1">
      <c r="A19" s="16"/>
      <c r="B19" s="30"/>
      <c r="C19" s="216" t="s">
        <v>18</v>
      </c>
      <c r="D19" s="217"/>
      <c r="E19" s="217"/>
      <c r="F19" s="217"/>
      <c r="G19" s="10"/>
      <c r="H19" s="134">
        <v>536832.12</v>
      </c>
      <c r="I19" s="134">
        <v>119760.27</v>
      </c>
      <c r="J19" s="134">
        <v>156286.01999999999</v>
      </c>
      <c r="K19" s="134">
        <v>218271.86</v>
      </c>
      <c r="L19" s="134">
        <v>42513.97</v>
      </c>
    </row>
    <row r="20" spans="1:12" ht="13.5" customHeight="1">
      <c r="A20" s="16"/>
      <c r="B20" s="30"/>
      <c r="C20" s="31"/>
      <c r="D20" s="28"/>
      <c r="E20" s="28"/>
      <c r="F20" s="28"/>
      <c r="G20" s="25"/>
      <c r="H20" s="131" t="s">
        <v>324</v>
      </c>
      <c r="I20" s="132">
        <f>I19/$H19</f>
        <v>0.22308700530065154</v>
      </c>
      <c r="J20" s="132">
        <f>J19/$H19</f>
        <v>0.29112643259870513</v>
      </c>
      <c r="K20" s="132">
        <f>K19/$H19</f>
        <v>0.40659239987353957</v>
      </c>
      <c r="L20" s="132">
        <f>L19/$H19</f>
        <v>7.9194162227103695E-2</v>
      </c>
    </row>
    <row r="21" spans="1:12" ht="13.5" customHeight="1">
      <c r="A21" s="16"/>
      <c r="B21" s="30"/>
      <c r="C21" s="216" t="s">
        <v>19</v>
      </c>
      <c r="D21" s="217"/>
      <c r="E21" s="217"/>
      <c r="F21" s="217"/>
      <c r="G21" s="10"/>
      <c r="H21" s="134">
        <v>636239.9</v>
      </c>
      <c r="I21" s="134">
        <v>131345.1</v>
      </c>
      <c r="J21" s="134">
        <v>133031.78</v>
      </c>
      <c r="K21" s="134">
        <v>328693.98</v>
      </c>
      <c r="L21" s="134">
        <v>43169.04</v>
      </c>
    </row>
    <row r="22" spans="1:12" ht="13.5" customHeight="1">
      <c r="A22" s="16"/>
      <c r="B22" s="18"/>
      <c r="C22" s="31"/>
      <c r="D22" s="28"/>
      <c r="E22" s="28"/>
      <c r="F22" s="28"/>
      <c r="G22" s="25"/>
      <c r="H22" s="131" t="s">
        <v>324</v>
      </c>
      <c r="I22" s="132">
        <f>I21/$H21</f>
        <v>0.20643958355959757</v>
      </c>
      <c r="J22" s="132">
        <f>J21/$H21</f>
        <v>0.20909059617292156</v>
      </c>
      <c r="K22" s="132">
        <f>K21/$H21</f>
        <v>0.51661956441273171</v>
      </c>
      <c r="L22" s="132">
        <f>L21/$H21</f>
        <v>6.7850255854749131E-2</v>
      </c>
    </row>
    <row r="23" spans="1:12" ht="13.5" customHeight="1">
      <c r="A23" s="16"/>
      <c r="B23" s="216" t="s">
        <v>20</v>
      </c>
      <c r="C23" s="217"/>
      <c r="D23" s="217"/>
      <c r="E23" s="217"/>
      <c r="F23" s="217"/>
      <c r="G23" s="10"/>
      <c r="H23" s="134">
        <v>14262717.720000001</v>
      </c>
      <c r="I23" s="134">
        <v>1189110.7</v>
      </c>
      <c r="J23" s="134">
        <v>4438742.8099999996</v>
      </c>
      <c r="K23" s="134">
        <v>7242511.8099999996</v>
      </c>
      <c r="L23" s="134">
        <v>1392352.39</v>
      </c>
    </row>
    <row r="24" spans="1:12" ht="13.5" customHeight="1">
      <c r="A24" s="16"/>
      <c r="B24" s="14"/>
      <c r="C24" s="32"/>
      <c r="D24" s="32"/>
      <c r="E24" s="32"/>
      <c r="F24" s="32"/>
      <c r="G24" s="25"/>
      <c r="H24" s="131" t="s">
        <v>324</v>
      </c>
      <c r="I24" s="132">
        <f>I23/$H23</f>
        <v>8.3371957809454555E-2</v>
      </c>
      <c r="J24" s="132">
        <f>J23/$H23</f>
        <v>0.31121297477378662</v>
      </c>
      <c r="K24" s="132">
        <f>K23/$H23</f>
        <v>0.50779325176183876</v>
      </c>
      <c r="L24" s="132">
        <f>L23/$H23</f>
        <v>9.7621814953791283E-2</v>
      </c>
    </row>
    <row r="25" spans="1:12" ht="13.5" customHeight="1">
      <c r="A25" s="16"/>
      <c r="B25" s="16"/>
      <c r="C25" s="218" t="s">
        <v>21</v>
      </c>
      <c r="D25" s="219"/>
      <c r="E25" s="219"/>
      <c r="F25" s="219"/>
      <c r="G25" s="10"/>
      <c r="H25" s="134">
        <v>2730104.21</v>
      </c>
      <c r="I25" s="134">
        <v>104527.16</v>
      </c>
      <c r="J25" s="134">
        <v>1092795.78</v>
      </c>
      <c r="K25" s="134">
        <v>1088915.6599999999</v>
      </c>
      <c r="L25" s="134">
        <v>443865.59999999998</v>
      </c>
    </row>
    <row r="26" spans="1:12" ht="13.5" customHeight="1">
      <c r="A26" s="16"/>
      <c r="B26" s="16"/>
      <c r="C26" s="33"/>
      <c r="D26" s="32"/>
      <c r="E26" s="32"/>
      <c r="F26" s="32"/>
      <c r="G26" s="25"/>
      <c r="H26" s="131" t="s">
        <v>324</v>
      </c>
      <c r="I26" s="132">
        <f>I25/$H25</f>
        <v>3.8286875503554495E-2</v>
      </c>
      <c r="J26" s="132">
        <f>J25/$H25</f>
        <v>0.40027621509729844</v>
      </c>
      <c r="K26" s="132">
        <f>K25/$H25</f>
        <v>0.39885497997162533</v>
      </c>
      <c r="L26" s="132">
        <f>L25/$H25</f>
        <v>0.16258192576465788</v>
      </c>
    </row>
    <row r="27" spans="1:12" ht="13.5" customHeight="1">
      <c r="A27" s="16"/>
      <c r="B27" s="16"/>
      <c r="C27" s="216" t="s">
        <v>22</v>
      </c>
      <c r="D27" s="217"/>
      <c r="E27" s="217"/>
      <c r="F27" s="217"/>
      <c r="G27" s="220"/>
      <c r="H27" s="134">
        <v>11532613.51</v>
      </c>
      <c r="I27" s="134">
        <v>1084583.54</v>
      </c>
      <c r="J27" s="134">
        <v>3345947.03</v>
      </c>
      <c r="K27" s="134">
        <v>6153596.1500000004</v>
      </c>
      <c r="L27" s="134">
        <v>948486.79</v>
      </c>
    </row>
    <row r="28" spans="1:12" ht="13.5" customHeight="1">
      <c r="A28" s="12"/>
      <c r="B28" s="12"/>
      <c r="C28" s="33"/>
      <c r="D28" s="32"/>
      <c r="E28" s="32"/>
      <c r="F28" s="32"/>
      <c r="G28" s="29"/>
      <c r="H28" s="131" t="s">
        <v>324</v>
      </c>
      <c r="I28" s="132">
        <f>I27/$H27</f>
        <v>9.4044904830943216E-2</v>
      </c>
      <c r="J28" s="132">
        <f>J27/$H27</f>
        <v>0.29012912182470252</v>
      </c>
      <c r="K28" s="132">
        <f>K27/$H27</f>
        <v>0.533582101287291</v>
      </c>
      <c r="L28" s="132">
        <f>L27/$H27</f>
        <v>8.2243872057063336E-2</v>
      </c>
    </row>
    <row r="29" spans="1:12" ht="14.1" customHeight="1"/>
    <row r="30" spans="1:12" ht="14.1" customHeight="1">
      <c r="A30" s="9" t="s">
        <v>345</v>
      </c>
    </row>
    <row r="31" spans="1:12" ht="14.1" customHeight="1">
      <c r="A31" s="9" t="s">
        <v>346</v>
      </c>
    </row>
    <row r="32" spans="1:12" ht="14.1" customHeight="1"/>
    <row r="33" ht="14.1" customHeight="1"/>
    <row r="34" ht="14.1" customHeight="1"/>
  </sheetData>
  <mergeCells count="12">
    <mergeCell ref="C21:F21"/>
    <mergeCell ref="B23:F23"/>
    <mergeCell ref="C25:F25"/>
    <mergeCell ref="C27:G27"/>
    <mergeCell ref="A3:G3"/>
    <mergeCell ref="B7:F7"/>
    <mergeCell ref="C9:F9"/>
    <mergeCell ref="D11:F11"/>
    <mergeCell ref="E13:F13"/>
    <mergeCell ref="C19:F19"/>
    <mergeCell ref="E15:G15"/>
    <mergeCell ref="D17:G17"/>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W108"/>
  <sheetViews>
    <sheetView showGridLines="0" zoomScaleNormal="100" workbookViewId="0"/>
  </sheetViews>
  <sheetFormatPr defaultRowHeight="13.5"/>
  <cols>
    <col min="1" max="3" width="1.375" style="9" customWidth="1"/>
    <col min="4" max="4" width="10.625" style="9" customWidth="1"/>
    <col min="5" max="5" width="12.625" style="9" customWidth="1"/>
    <col min="6" max="9" width="11.625" style="9" customWidth="1"/>
    <col min="10" max="10" width="9" style="9"/>
    <col min="24" max="16384" width="9" style="9"/>
  </cols>
  <sheetData>
    <row r="1" spans="1:9" ht="13.5" customHeight="1">
      <c r="A1" s="9" t="s">
        <v>233</v>
      </c>
    </row>
    <row r="2" spans="1:9" ht="13.5" customHeight="1">
      <c r="I2" s="1" t="s">
        <v>230</v>
      </c>
    </row>
    <row r="3" spans="1:9" ht="13.5" customHeight="1">
      <c r="A3" s="185" t="s">
        <v>1</v>
      </c>
      <c r="B3" s="186"/>
      <c r="C3" s="186"/>
      <c r="D3" s="187"/>
      <c r="E3" s="45" t="s">
        <v>229</v>
      </c>
      <c r="F3" s="64"/>
      <c r="G3" s="64"/>
      <c r="H3" s="64"/>
      <c r="I3" s="63"/>
    </row>
    <row r="4" spans="1:9" ht="13.5" customHeight="1">
      <c r="A4" s="6"/>
      <c r="B4" s="37"/>
      <c r="C4" s="37"/>
      <c r="D4" s="38"/>
      <c r="E4" s="4"/>
      <c r="F4" s="51" t="s">
        <v>228</v>
      </c>
      <c r="G4" s="51" t="s">
        <v>227</v>
      </c>
      <c r="H4" s="51" t="s">
        <v>226</v>
      </c>
      <c r="I4" s="51" t="s">
        <v>4</v>
      </c>
    </row>
    <row r="5" spans="1:9" ht="12" customHeight="1">
      <c r="A5" s="13" t="s">
        <v>0</v>
      </c>
      <c r="B5" s="8"/>
      <c r="C5" s="8"/>
      <c r="D5" s="10"/>
      <c r="E5" s="134">
        <v>16241964.98</v>
      </c>
      <c r="F5" s="134">
        <v>1700714.52</v>
      </c>
      <c r="G5" s="134">
        <v>4993604.29</v>
      </c>
      <c r="H5" s="134">
        <v>7987075.1100000003</v>
      </c>
      <c r="I5" s="134">
        <v>1560571.05</v>
      </c>
    </row>
    <row r="6" spans="1:9" ht="12" customHeight="1">
      <c r="A6" s="33"/>
      <c r="B6" s="32"/>
      <c r="C6" s="32"/>
      <c r="D6" s="29"/>
      <c r="E6" s="136" t="s">
        <v>324</v>
      </c>
      <c r="F6" s="132">
        <f>IF(F5=0,0,F5/$E5)</f>
        <v>0.10471113083264387</v>
      </c>
      <c r="G6" s="132">
        <f>IF(G5=0,0,G5/$E5)</f>
        <v>0.30745074848696047</v>
      </c>
      <c r="H6" s="132">
        <f>IF(H5=0,0,H5/$E5)</f>
        <v>0.49175546923263963</v>
      </c>
      <c r="I6" s="132">
        <f>IF(I5=0,0,I5/$E5)</f>
        <v>9.608265083206699E-2</v>
      </c>
    </row>
    <row r="7" spans="1:9" ht="12" customHeight="1">
      <c r="A7" s="13" t="s">
        <v>14</v>
      </c>
      <c r="B7" s="8"/>
      <c r="C7" s="8"/>
      <c r="D7" s="10"/>
      <c r="E7" s="134">
        <v>1979247.26</v>
      </c>
      <c r="F7" s="134">
        <v>511603.82</v>
      </c>
      <c r="G7" s="134">
        <v>554861.48</v>
      </c>
      <c r="H7" s="134">
        <v>744563.3</v>
      </c>
      <c r="I7" s="134">
        <v>168218.66</v>
      </c>
    </row>
    <row r="8" spans="1:9" ht="12" customHeight="1">
      <c r="A8" s="14"/>
      <c r="B8" s="24"/>
      <c r="C8" s="32"/>
      <c r="D8" s="29"/>
      <c r="E8" s="136">
        <f>IF(E7=0,0,E7/E$5)</f>
        <v>0.12186008666052425</v>
      </c>
      <c r="F8" s="132">
        <f>IF(F7=0,0,F7/$E7)</f>
        <v>0.25848403599659397</v>
      </c>
      <c r="G8" s="132">
        <f>IF(G7=0,0,G7/$E7)</f>
        <v>0.2803396479124089</v>
      </c>
      <c r="H8" s="132">
        <f>IF(H7=0,0,H7/$E7)</f>
        <v>0.37618508563705177</v>
      </c>
      <c r="I8" s="132">
        <f>IF(I7=0,0,I7/$E7)</f>
        <v>8.499123045394541E-2</v>
      </c>
    </row>
    <row r="9" spans="1:9" ht="12" customHeight="1">
      <c r="A9" s="14"/>
      <c r="B9" s="25"/>
      <c r="C9" s="13" t="s">
        <v>23</v>
      </c>
      <c r="D9" s="10"/>
      <c r="E9" s="134">
        <v>972545.44</v>
      </c>
      <c r="F9" s="134">
        <v>396465.02</v>
      </c>
      <c r="G9" s="134">
        <v>266097.45</v>
      </c>
      <c r="H9" s="134">
        <v>214580.31</v>
      </c>
      <c r="I9" s="134">
        <v>95402.66</v>
      </c>
    </row>
    <row r="10" spans="1:9" ht="12" customHeight="1">
      <c r="A10" s="14"/>
      <c r="B10" s="25"/>
      <c r="C10" s="33"/>
      <c r="D10" s="29"/>
      <c r="E10" s="136">
        <f>IF(E9=0,0,E9/E$5)</f>
        <v>5.9878557871388779E-2</v>
      </c>
      <c r="F10" s="132">
        <f>IF(F9=0,0,F9/$E9)</f>
        <v>0.40765706536035995</v>
      </c>
      <c r="G10" s="132">
        <f>IF(G9=0,0,G9/$E9)</f>
        <v>0.27360927217961151</v>
      </c>
      <c r="H10" s="132">
        <f>IF(H9=0,0,H9/$E9)</f>
        <v>0.22063782438792784</v>
      </c>
      <c r="I10" s="132">
        <f>IF(I9=0,0,I9/$E9)</f>
        <v>9.8095838072100788E-2</v>
      </c>
    </row>
    <row r="11" spans="1:9" ht="12" customHeight="1">
      <c r="A11" s="14"/>
      <c r="B11" s="25"/>
      <c r="C11" s="13" t="s">
        <v>24</v>
      </c>
      <c r="D11" s="10"/>
      <c r="E11" s="134">
        <v>1006701.81</v>
      </c>
      <c r="F11" s="134">
        <v>115138.8</v>
      </c>
      <c r="G11" s="134">
        <v>288764.03000000003</v>
      </c>
      <c r="H11" s="134">
        <v>529982.99</v>
      </c>
      <c r="I11" s="134">
        <v>72816</v>
      </c>
    </row>
    <row r="12" spans="1:9" ht="12" customHeight="1">
      <c r="A12" s="14"/>
      <c r="B12" s="29"/>
      <c r="C12" s="33"/>
      <c r="D12" s="29"/>
      <c r="E12" s="136">
        <f>IF(E11=0,0,E11/E$5)</f>
        <v>6.1981528173446411E-2</v>
      </c>
      <c r="F12" s="132">
        <f>IF(F11=0,0,F11/$E11)</f>
        <v>0.11437229858561593</v>
      </c>
      <c r="G12" s="132">
        <f>IF(G11=0,0,G11/$E11)</f>
        <v>0.28684167161674223</v>
      </c>
      <c r="H12" s="132">
        <f>IF(H11=0,0,H11/$E11)</f>
        <v>0.52645479002367146</v>
      </c>
      <c r="I12" s="132">
        <f>IF(I11=0,0,I11/$E11)</f>
        <v>7.2331249707398459E-2</v>
      </c>
    </row>
    <row r="13" spans="1:9" ht="12" customHeight="1">
      <c r="A13" s="16"/>
      <c r="B13" s="13" t="s">
        <v>15</v>
      </c>
      <c r="C13" s="10"/>
      <c r="D13" s="39"/>
      <c r="E13" s="134">
        <v>806175.24</v>
      </c>
      <c r="F13" s="134">
        <v>260498.44</v>
      </c>
      <c r="G13" s="134">
        <v>265543.69</v>
      </c>
      <c r="H13" s="134">
        <v>197597.47</v>
      </c>
      <c r="I13" s="134">
        <v>82535.64</v>
      </c>
    </row>
    <row r="14" spans="1:9" ht="12" customHeight="1">
      <c r="A14" s="16"/>
      <c r="B14" s="14"/>
      <c r="C14" s="32"/>
      <c r="D14" s="29"/>
      <c r="E14" s="136">
        <f>IF(E13=0,0,E13/E$5)</f>
        <v>4.9635326821151661E-2</v>
      </c>
      <c r="F14" s="132">
        <f>IF(F13=0,0,F13/$E13)</f>
        <v>0.32312880261616567</v>
      </c>
      <c r="G14" s="132">
        <f>IF(G13=0,0,G13/$E13)</f>
        <v>0.32938705733507767</v>
      </c>
      <c r="H14" s="132">
        <f>IF(H13=0,0,H13/$E13)</f>
        <v>0.24510486082405608</v>
      </c>
      <c r="I14" s="132">
        <f>IF(I13=0,0,I13/$E13)</f>
        <v>0.10237927922470058</v>
      </c>
    </row>
    <row r="15" spans="1:9" ht="12" customHeight="1">
      <c r="A15" s="16"/>
      <c r="B15" s="16"/>
      <c r="C15" s="13" t="s">
        <v>23</v>
      </c>
      <c r="D15" s="10"/>
      <c r="E15" s="134">
        <v>524821.98</v>
      </c>
      <c r="F15" s="134">
        <v>225410.76</v>
      </c>
      <c r="G15" s="134">
        <v>155427.24</v>
      </c>
      <c r="H15" s="134">
        <v>88490.72</v>
      </c>
      <c r="I15" s="134">
        <v>55493.27</v>
      </c>
    </row>
    <row r="16" spans="1:9" ht="12" customHeight="1">
      <c r="A16" s="16"/>
      <c r="B16" s="16"/>
      <c r="C16" s="33"/>
      <c r="D16" s="29"/>
      <c r="E16" s="136">
        <f>IF(E15=0,0,E15/E$5)</f>
        <v>3.2312714665143918E-2</v>
      </c>
      <c r="F16" s="132">
        <f>IF(F15=0,0,F15/$E15)</f>
        <v>0.42949946570454234</v>
      </c>
      <c r="G16" s="132">
        <f>IF(G15=0,0,G15/$E15)</f>
        <v>0.29615230673075088</v>
      </c>
      <c r="H16" s="132">
        <f>IF(H15=0,0,H15/$E15)</f>
        <v>0.16861092593721019</v>
      </c>
      <c r="I16" s="132">
        <f>IF(I15=0,0,I15/$E15)</f>
        <v>0.10573732068157664</v>
      </c>
    </row>
    <row r="17" spans="1:9" ht="12" customHeight="1">
      <c r="A17" s="16"/>
      <c r="B17" s="16"/>
      <c r="C17" s="13" t="s">
        <v>24</v>
      </c>
      <c r="D17" s="10"/>
      <c r="E17" s="134">
        <v>281353.26</v>
      </c>
      <c r="F17" s="134">
        <v>35087.69</v>
      </c>
      <c r="G17" s="134">
        <v>110116.45</v>
      </c>
      <c r="H17" s="134">
        <v>109106.75</v>
      </c>
      <c r="I17" s="134">
        <v>27042.37</v>
      </c>
    </row>
    <row r="18" spans="1:9" ht="12" customHeight="1">
      <c r="A18" s="16"/>
      <c r="B18" s="16"/>
      <c r="C18" s="33"/>
      <c r="D18" s="29"/>
      <c r="E18" s="136">
        <f>IF(E17=0,0,E17/E$5)</f>
        <v>1.7322612156007739E-2</v>
      </c>
      <c r="F18" s="132">
        <f>IF(F17=0,0,F17/$E17)</f>
        <v>0.12471044408726596</v>
      </c>
      <c r="G18" s="132">
        <f>IF(G17=0,0,G17/$E17)</f>
        <v>0.3913814611566967</v>
      </c>
      <c r="H18" s="132">
        <f>IF(H17=0,0,H17/$E17)</f>
        <v>0.3877927343013548</v>
      </c>
      <c r="I18" s="132">
        <f>IF(I17=0,0,I17/$E17)</f>
        <v>9.6115360454682483E-2</v>
      </c>
    </row>
    <row r="19" spans="1:9" ht="12" customHeight="1">
      <c r="A19" s="16"/>
      <c r="B19" s="16"/>
      <c r="C19" s="13" t="s">
        <v>25</v>
      </c>
      <c r="D19" s="10"/>
      <c r="E19" s="134">
        <v>226504.75</v>
      </c>
      <c r="F19" s="134">
        <v>68781.17</v>
      </c>
      <c r="G19" s="134">
        <v>88381.78</v>
      </c>
      <c r="H19" s="134">
        <v>48091.77</v>
      </c>
      <c r="I19" s="134">
        <v>21250.03</v>
      </c>
    </row>
    <row r="20" spans="1:9" ht="12" customHeight="1">
      <c r="A20" s="16"/>
      <c r="B20" s="16"/>
      <c r="C20" s="14"/>
      <c r="D20" s="29"/>
      <c r="E20" s="136">
        <f>IF(E19=0,0,E19/E$5)</f>
        <v>1.3945649450599911E-2</v>
      </c>
      <c r="F20" s="132">
        <f>IF(F19=0,0,F19/$E19)</f>
        <v>0.3036632565100732</v>
      </c>
      <c r="G20" s="132">
        <f>IF(G19=0,0,G19/$E19)</f>
        <v>0.3901983512487045</v>
      </c>
      <c r="H20" s="132">
        <f>IF(H19=0,0,H19/$E19)</f>
        <v>0.21232124271124556</v>
      </c>
      <c r="I20" s="132">
        <f>IF(I19=0,0,I19/$E19)</f>
        <v>9.3817149529976746E-2</v>
      </c>
    </row>
    <row r="21" spans="1:9" ht="12" customHeight="1">
      <c r="A21" s="16"/>
      <c r="B21" s="16"/>
      <c r="C21" s="16"/>
      <c r="D21" s="39" t="s">
        <v>23</v>
      </c>
      <c r="E21" s="134">
        <v>158494.12</v>
      </c>
      <c r="F21" s="134">
        <v>58941.94</v>
      </c>
      <c r="G21" s="134">
        <v>68492.81</v>
      </c>
      <c r="H21" s="134">
        <v>15792.2</v>
      </c>
      <c r="I21" s="134">
        <v>15267.17</v>
      </c>
    </row>
    <row r="22" spans="1:9" ht="12" customHeight="1">
      <c r="A22" s="16"/>
      <c r="B22" s="16"/>
      <c r="C22" s="16"/>
      <c r="D22" s="12"/>
      <c r="E22" s="136">
        <f>IF(E21=0,0,E21/E$5)</f>
        <v>9.7583094283952825E-3</v>
      </c>
      <c r="F22" s="132">
        <f>IF(F21=0,0,F21/$E21)</f>
        <v>0.37188723468100904</v>
      </c>
      <c r="G22" s="132">
        <f>IF(G21=0,0,G21/$E21)</f>
        <v>0.43214732508688652</v>
      </c>
      <c r="H22" s="132">
        <f>IF(H21=0,0,H21/$E21)</f>
        <v>9.9639027618185466E-2</v>
      </c>
      <c r="I22" s="132">
        <f>IF(I21=0,0,I21/$E21)</f>
        <v>9.6326412613919055E-2</v>
      </c>
    </row>
    <row r="23" spans="1:9" ht="12" customHeight="1">
      <c r="A23" s="16"/>
      <c r="B23" s="16"/>
      <c r="C23" s="16"/>
      <c r="D23" s="39" t="s">
        <v>24</v>
      </c>
      <c r="E23" s="134">
        <v>68010.63</v>
      </c>
      <c r="F23" s="134">
        <v>9839.23</v>
      </c>
      <c r="G23" s="134">
        <v>19888.97</v>
      </c>
      <c r="H23" s="134">
        <v>32299.56</v>
      </c>
      <c r="I23" s="134">
        <v>5982.87</v>
      </c>
    </row>
    <row r="24" spans="1:9" ht="12" customHeight="1">
      <c r="A24" s="16"/>
      <c r="B24" s="16"/>
      <c r="C24" s="12"/>
      <c r="D24" s="12"/>
      <c r="E24" s="136">
        <f>IF(E23=0,0,E23/E$5)</f>
        <v>4.1873400222046291E-3</v>
      </c>
      <c r="F24" s="132">
        <f>IF(F23=0,0,F23/$E23)</f>
        <v>0.14467194319476234</v>
      </c>
      <c r="G24" s="132">
        <f>IF(G23=0,0,G23/$E23)</f>
        <v>0.29243913782301384</v>
      </c>
      <c r="H24" s="132">
        <f>IF(H23=0,0,H23/$E23)</f>
        <v>0.4749192883524237</v>
      </c>
      <c r="I24" s="132">
        <f>IF(I23=0,0,I23/$E23)</f>
        <v>8.7969630629800066E-2</v>
      </c>
    </row>
    <row r="25" spans="1:9" ht="12" customHeight="1">
      <c r="A25" s="16"/>
      <c r="B25" s="16"/>
      <c r="C25" s="13" t="s">
        <v>26</v>
      </c>
      <c r="D25" s="10"/>
      <c r="E25" s="134">
        <v>351770.24</v>
      </c>
      <c r="F25" s="134">
        <v>74453.279999999999</v>
      </c>
      <c r="G25" s="134">
        <v>144264.45000000001</v>
      </c>
      <c r="H25" s="134">
        <v>91802.65</v>
      </c>
      <c r="I25" s="134">
        <v>41249.85</v>
      </c>
    </row>
    <row r="26" spans="1:9" ht="12" customHeight="1">
      <c r="A26" s="16"/>
      <c r="B26" s="16"/>
      <c r="C26" s="14"/>
      <c r="D26" s="29"/>
      <c r="E26" s="136">
        <f>IF(E25=0,0,E25/E$5)</f>
        <v>2.1658108512926984E-2</v>
      </c>
      <c r="F26" s="132">
        <f>IF(F25=0,0,F25/$E25)</f>
        <v>0.21165315178452845</v>
      </c>
      <c r="G26" s="132">
        <f>IF(G25=0,0,G25/$E25)</f>
        <v>0.41010987740179505</v>
      </c>
      <c r="H26" s="132">
        <f>IF(H25=0,0,H25/$E25)</f>
        <v>0.26097332736276951</v>
      </c>
      <c r="I26" s="132">
        <f>IF(I25=0,0,I25/$E25)</f>
        <v>0.11726361502326063</v>
      </c>
    </row>
    <row r="27" spans="1:9" ht="12" customHeight="1">
      <c r="A27" s="16"/>
      <c r="B27" s="16"/>
      <c r="C27" s="16"/>
      <c r="D27" s="39" t="s">
        <v>23</v>
      </c>
      <c r="E27" s="134">
        <v>173693.74</v>
      </c>
      <c r="F27" s="134">
        <v>51503.78</v>
      </c>
      <c r="G27" s="134">
        <v>58590.75</v>
      </c>
      <c r="H27" s="134">
        <v>40927.449999999997</v>
      </c>
      <c r="I27" s="134">
        <v>22671.759999999998</v>
      </c>
    </row>
    <row r="28" spans="1:9" ht="12" customHeight="1">
      <c r="A28" s="16"/>
      <c r="B28" s="16"/>
      <c r="C28" s="16"/>
      <c r="D28" s="12"/>
      <c r="E28" s="136">
        <f>IF(E27=0,0,E27/E$5)</f>
        <v>1.0694133389271721E-2</v>
      </c>
      <c r="F28" s="132">
        <f>IF(F27=0,0,F27/$E27)</f>
        <v>0.29652064605206846</v>
      </c>
      <c r="G28" s="132">
        <f>IF(G27=0,0,G27/$E27)</f>
        <v>0.33732217407489762</v>
      </c>
      <c r="H28" s="132">
        <f>IF(H27=0,0,H27/$E27)</f>
        <v>0.23562996570860872</v>
      </c>
      <c r="I28" s="132">
        <f>IF(I27=0,0,I27/$E27)</f>
        <v>0.13052721416442525</v>
      </c>
    </row>
    <row r="29" spans="1:9" ht="12" customHeight="1">
      <c r="A29" s="16"/>
      <c r="B29" s="16"/>
      <c r="C29" s="16"/>
      <c r="D29" s="39" t="s">
        <v>24</v>
      </c>
      <c r="E29" s="134">
        <v>178076.5</v>
      </c>
      <c r="F29" s="134">
        <v>22949.5</v>
      </c>
      <c r="G29" s="134">
        <v>85673.7</v>
      </c>
      <c r="H29" s="134">
        <v>50875.21</v>
      </c>
      <c r="I29" s="134">
        <v>18578.09</v>
      </c>
    </row>
    <row r="30" spans="1:9" ht="12" customHeight="1">
      <c r="A30" s="16"/>
      <c r="B30" s="16"/>
      <c r="C30" s="12"/>
      <c r="D30" s="12"/>
      <c r="E30" s="136">
        <f>IF(E29=0,0,E29/E$5)</f>
        <v>1.0963975123655266E-2</v>
      </c>
      <c r="F30" s="132">
        <f>IF(F29=0,0,F29/$E29)</f>
        <v>0.12887438825448613</v>
      </c>
      <c r="G30" s="132">
        <f>IF(G29=0,0,G29/$E29)</f>
        <v>0.4811061538159162</v>
      </c>
      <c r="H30" s="132">
        <f>IF(H29=0,0,H29/$E29)</f>
        <v>0.28569300272635634</v>
      </c>
      <c r="I30" s="132">
        <f>IF(I29=0,0,I29/$E29)</f>
        <v>0.10432645520324131</v>
      </c>
    </row>
    <row r="31" spans="1:9" ht="12" customHeight="1">
      <c r="A31" s="16"/>
      <c r="B31" s="16"/>
      <c r="C31" s="13" t="s">
        <v>16</v>
      </c>
      <c r="D31" s="10"/>
      <c r="E31" s="134">
        <v>103375.89</v>
      </c>
      <c r="F31" s="134">
        <v>57511.5</v>
      </c>
      <c r="G31" s="134">
        <v>9568.14</v>
      </c>
      <c r="H31" s="134">
        <v>29575.97</v>
      </c>
      <c r="I31" s="134">
        <v>6720.28</v>
      </c>
    </row>
    <row r="32" spans="1:9" ht="12" customHeight="1">
      <c r="A32" s="16"/>
      <c r="B32" s="16"/>
      <c r="C32" s="14"/>
      <c r="D32" s="29"/>
      <c r="E32" s="136">
        <f>IF(E31=0,0,E31/E$5)</f>
        <v>6.3647403579120384E-3</v>
      </c>
      <c r="F32" s="132">
        <f>IF(F31=0,0,F31/$E31)</f>
        <v>0.55633378343828532</v>
      </c>
      <c r="G32" s="132">
        <f>IF(G31=0,0,G31/$E31)</f>
        <v>9.2556784758999408E-2</v>
      </c>
      <c r="H32" s="132">
        <f>IF(H31=0,0,H31/$E31)</f>
        <v>0.28610123695186568</v>
      </c>
      <c r="I32" s="132">
        <f>IF(I31=0,0,I31/$E31)</f>
        <v>6.5008194850849646E-2</v>
      </c>
    </row>
    <row r="33" spans="1:9" ht="12" customHeight="1">
      <c r="A33" s="16"/>
      <c r="B33" s="16"/>
      <c r="C33" s="16"/>
      <c r="D33" s="39" t="s">
        <v>23</v>
      </c>
      <c r="E33" s="134">
        <v>78688.75</v>
      </c>
      <c r="F33" s="134">
        <v>56561.1</v>
      </c>
      <c r="G33" s="134">
        <v>5969.33</v>
      </c>
      <c r="H33" s="134">
        <v>10419.629999999999</v>
      </c>
      <c r="I33" s="134">
        <v>5738.68</v>
      </c>
    </row>
    <row r="34" spans="1:9" ht="12" customHeight="1">
      <c r="A34" s="16"/>
      <c r="B34" s="16"/>
      <c r="C34" s="16"/>
      <c r="D34" s="12"/>
      <c r="E34" s="136">
        <f>IF(E33=0,0,E33/E$5)</f>
        <v>4.8447801788081427E-3</v>
      </c>
      <c r="F34" s="132">
        <f>IF(F33=0,0,F33/$E33)</f>
        <v>0.71879525345109685</v>
      </c>
      <c r="G34" s="132">
        <f>IF(G33=0,0,G33/$E33)</f>
        <v>7.5860018109323121E-2</v>
      </c>
      <c r="H34" s="132">
        <f>IF(H33=0,0,H33/$E33)</f>
        <v>0.13241575193404392</v>
      </c>
      <c r="I34" s="132">
        <f>IF(I33=0,0,I33/$E33)</f>
        <v>7.2928849422566763E-2</v>
      </c>
    </row>
    <row r="35" spans="1:9" ht="12" customHeight="1">
      <c r="A35" s="16"/>
      <c r="B35" s="16"/>
      <c r="C35" s="16"/>
      <c r="D35" s="39" t="s">
        <v>24</v>
      </c>
      <c r="E35" s="134">
        <v>24687.14</v>
      </c>
      <c r="F35" s="134">
        <v>950.4</v>
      </c>
      <c r="G35" s="134">
        <v>3598.8</v>
      </c>
      <c r="H35" s="134">
        <v>19156.34</v>
      </c>
      <c r="I35" s="134">
        <v>981.6</v>
      </c>
    </row>
    <row r="36" spans="1:9" ht="12" customHeight="1">
      <c r="A36" s="16"/>
      <c r="B36" s="16"/>
      <c r="C36" s="12"/>
      <c r="D36" s="12"/>
      <c r="E36" s="136">
        <f>IF(E35=0,0,E35/E$5)</f>
        <v>1.5199601791038954E-3</v>
      </c>
      <c r="F36" s="132">
        <f>IF(F35=0,0,F35/$E35)</f>
        <v>3.8497776575172338E-2</v>
      </c>
      <c r="G36" s="132">
        <f>IF(G35=0,0,G35/$E35)</f>
        <v>0.14577630296583566</v>
      </c>
      <c r="H36" s="132">
        <f>IF(H35=0,0,H35/$E35)</f>
        <v>0.77596432798614989</v>
      </c>
      <c r="I36" s="132">
        <f>IF(I35=0,0,I35/$E35)</f>
        <v>3.9761592472842139E-2</v>
      </c>
    </row>
    <row r="37" spans="1:9" ht="12" customHeight="1">
      <c r="A37" s="16"/>
      <c r="B37" s="16"/>
      <c r="C37" s="13" t="s">
        <v>27</v>
      </c>
      <c r="D37" s="10"/>
      <c r="E37" s="134">
        <v>124524.36</v>
      </c>
      <c r="F37" s="134">
        <v>59752.49</v>
      </c>
      <c r="G37" s="134">
        <v>23329.32</v>
      </c>
      <c r="H37" s="134">
        <v>28127.08</v>
      </c>
      <c r="I37" s="134">
        <v>13315.47</v>
      </c>
    </row>
    <row r="38" spans="1:9" ht="12" customHeight="1">
      <c r="A38" s="16"/>
      <c r="B38" s="16"/>
      <c r="C38" s="14"/>
      <c r="D38" s="29"/>
      <c r="E38" s="136">
        <f>IF(E37=0,0,E37/E$5)</f>
        <v>7.666828499712724E-3</v>
      </c>
      <c r="F38" s="132">
        <f>IF(F37=0,0,F37/$E37)</f>
        <v>0.47984579081554801</v>
      </c>
      <c r="G38" s="132">
        <f>IF(G37=0,0,G37/$E37)</f>
        <v>0.18734743948894819</v>
      </c>
      <c r="H38" s="132">
        <f>IF(H37=0,0,H37/$E37)</f>
        <v>0.22587612576366586</v>
      </c>
      <c r="I38" s="132">
        <f>IF(I37=0,0,I37/$E37)</f>
        <v>0.1069306439318379</v>
      </c>
    </row>
    <row r="39" spans="1:9" ht="12" customHeight="1">
      <c r="A39" s="16"/>
      <c r="B39" s="16"/>
      <c r="C39" s="16"/>
      <c r="D39" s="39" t="s">
        <v>23</v>
      </c>
      <c r="E39" s="134">
        <v>113945.38</v>
      </c>
      <c r="F39" s="134">
        <v>58403.93</v>
      </c>
      <c r="G39" s="134">
        <v>22374.35</v>
      </c>
      <c r="H39" s="134">
        <v>21351.439999999999</v>
      </c>
      <c r="I39" s="134">
        <v>11815.66</v>
      </c>
    </row>
    <row r="40" spans="1:9" ht="12" customHeight="1">
      <c r="A40" s="16"/>
      <c r="B40" s="16"/>
      <c r="C40" s="16"/>
      <c r="D40" s="12"/>
      <c r="E40" s="136">
        <f>IF(E39=0,0,E39/E$5)</f>
        <v>7.0154922843578254E-3</v>
      </c>
      <c r="F40" s="132">
        <f>IF(F39=0,0,F39/$E39)</f>
        <v>0.5125607549862925</v>
      </c>
      <c r="G40" s="132">
        <f>IF(G39=0,0,G39/$E39)</f>
        <v>0.19636030877250132</v>
      </c>
      <c r="H40" s="132">
        <f>IF(H39=0,0,H39/$E39)</f>
        <v>0.18738311285635273</v>
      </c>
      <c r="I40" s="132">
        <f>IF(I39=0,0,I39/$E39)</f>
        <v>0.10369582338485334</v>
      </c>
    </row>
    <row r="41" spans="1:9" ht="12" customHeight="1">
      <c r="A41" s="16"/>
      <c r="B41" s="16"/>
      <c r="C41" s="16"/>
      <c r="D41" s="39" t="s">
        <v>24</v>
      </c>
      <c r="E41" s="134">
        <v>10578.98</v>
      </c>
      <c r="F41" s="134">
        <v>1348.56</v>
      </c>
      <c r="G41" s="134">
        <v>954.98</v>
      </c>
      <c r="H41" s="134">
        <v>6775.64</v>
      </c>
      <c r="I41" s="134">
        <v>1499.81</v>
      </c>
    </row>
    <row r="42" spans="1:9" ht="12" customHeight="1">
      <c r="A42" s="16"/>
      <c r="B42" s="12"/>
      <c r="C42" s="12"/>
      <c r="D42" s="12"/>
      <c r="E42" s="136">
        <f>IF(E41=0,0,E41/E$5)</f>
        <v>6.5133621535489849E-4</v>
      </c>
      <c r="F42" s="132">
        <f>IF(F41=0,0,F41/$E41)</f>
        <v>0.12747542768773548</v>
      </c>
      <c r="G42" s="132">
        <f>IF(G41=0,0,G41/$E41)</f>
        <v>9.0271462844243963E-2</v>
      </c>
      <c r="H42" s="132">
        <f>IF(H41=0,0,H41/$E41)</f>
        <v>0.64048140747028548</v>
      </c>
      <c r="I42" s="132">
        <f>IF(I41=0,0,I41/$E41)</f>
        <v>0.14177264726845121</v>
      </c>
    </row>
    <row r="43" spans="1:9" ht="12" customHeight="1">
      <c r="A43" s="16"/>
      <c r="B43" s="13" t="s">
        <v>18</v>
      </c>
      <c r="C43" s="8"/>
      <c r="D43" s="10"/>
      <c r="E43" s="134">
        <v>536832.12</v>
      </c>
      <c r="F43" s="134">
        <v>119760.27</v>
      </c>
      <c r="G43" s="134">
        <v>156286.01999999999</v>
      </c>
      <c r="H43" s="134">
        <v>218271.86</v>
      </c>
      <c r="I43" s="134">
        <v>42513.97</v>
      </c>
    </row>
    <row r="44" spans="1:9" ht="12" customHeight="1">
      <c r="A44" s="16"/>
      <c r="B44" s="14"/>
      <c r="C44" s="32"/>
      <c r="D44" s="29"/>
      <c r="E44" s="136">
        <f>IF(E43=0,0,E43/E$5)</f>
        <v>3.305216583467846E-2</v>
      </c>
      <c r="F44" s="132">
        <f>IF(F43=0,0,F43/$E43)</f>
        <v>0.22308700530065154</v>
      </c>
      <c r="G44" s="132">
        <f>IF(G43=0,0,G43/$E43)</f>
        <v>0.29112643259870513</v>
      </c>
      <c r="H44" s="132">
        <f>IF(H43=0,0,H43/$E43)</f>
        <v>0.40659239987353957</v>
      </c>
      <c r="I44" s="132">
        <f>IF(I43=0,0,I43/$E43)</f>
        <v>7.9194162227103695E-2</v>
      </c>
    </row>
    <row r="45" spans="1:9" ht="12" customHeight="1">
      <c r="A45" s="16"/>
      <c r="B45" s="16"/>
      <c r="C45" s="13" t="s">
        <v>23</v>
      </c>
      <c r="D45" s="10"/>
      <c r="E45" s="134">
        <v>223408.09</v>
      </c>
      <c r="F45" s="134">
        <v>82819.28</v>
      </c>
      <c r="G45" s="134">
        <v>72820.13</v>
      </c>
      <c r="H45" s="134">
        <v>46337.7</v>
      </c>
      <c r="I45" s="134">
        <v>21430.98</v>
      </c>
    </row>
    <row r="46" spans="1:9" ht="12" customHeight="1">
      <c r="A46" s="16"/>
      <c r="B46" s="16"/>
      <c r="C46" s="33"/>
      <c r="D46" s="29"/>
      <c r="E46" s="136">
        <f>IF(E45=0,0,E45/E$5)</f>
        <v>1.3754991485026586E-2</v>
      </c>
      <c r="F46" s="132">
        <f>IF(F45=0,0,F45/$E45)</f>
        <v>0.37070850925765492</v>
      </c>
      <c r="G46" s="132">
        <f>IF(G45=0,0,G45/$E45)</f>
        <v>0.32595117750659791</v>
      </c>
      <c r="H46" s="132">
        <f>IF(H45=0,0,H45/$E45)</f>
        <v>0.20741281123705055</v>
      </c>
      <c r="I46" s="132">
        <f>IF(I45=0,0,I45/$E45)</f>
        <v>9.5927501998696652E-2</v>
      </c>
    </row>
    <row r="47" spans="1:9" ht="12" customHeight="1">
      <c r="A47" s="16"/>
      <c r="B47" s="16"/>
      <c r="C47" s="13" t="s">
        <v>24</v>
      </c>
      <c r="D47" s="10"/>
      <c r="E47" s="134">
        <v>313424.03000000003</v>
      </c>
      <c r="F47" s="134">
        <v>36940.99</v>
      </c>
      <c r="G47" s="134">
        <v>83465.89</v>
      </c>
      <c r="H47" s="134">
        <v>171934.16</v>
      </c>
      <c r="I47" s="134">
        <v>21082.99</v>
      </c>
    </row>
    <row r="48" spans="1:9" ht="12" customHeight="1">
      <c r="A48" s="16"/>
      <c r="B48" s="16"/>
      <c r="C48" s="33"/>
      <c r="D48" s="29"/>
      <c r="E48" s="136">
        <f>IF(E47=0,0,E47/E$5)</f>
        <v>1.9297174349651874E-2</v>
      </c>
      <c r="F48" s="132">
        <f>IF(F47=0,0,F47/$E47)</f>
        <v>0.11786266037099961</v>
      </c>
      <c r="G48" s="132">
        <f>IF(G47=0,0,G47/$E47)</f>
        <v>0.26630341649298556</v>
      </c>
      <c r="H48" s="132">
        <f>IF(H47=0,0,H47/$E47)</f>
        <v>0.54856725567596076</v>
      </c>
      <c r="I48" s="132">
        <f>IF(I47=0,0,I47/$E47)</f>
        <v>6.7266667460054039E-2</v>
      </c>
    </row>
    <row r="49" spans="1:9" ht="12" customHeight="1">
      <c r="A49" s="16"/>
      <c r="B49" s="16"/>
      <c r="C49" s="13" t="s">
        <v>28</v>
      </c>
      <c r="D49" s="10"/>
      <c r="E49" s="134">
        <v>263740.31</v>
      </c>
      <c r="F49" s="134">
        <v>85127.24</v>
      </c>
      <c r="G49" s="134">
        <v>85748.43</v>
      </c>
      <c r="H49" s="134">
        <v>69610.740000000005</v>
      </c>
      <c r="I49" s="134">
        <v>23253.91</v>
      </c>
    </row>
    <row r="50" spans="1:9" ht="12" customHeight="1">
      <c r="A50" s="16"/>
      <c r="B50" s="16"/>
      <c r="C50" s="14"/>
      <c r="D50" s="29"/>
      <c r="E50" s="136">
        <f>IF(E49=0,0,E49/E$5)</f>
        <v>1.6238202109459296E-2</v>
      </c>
      <c r="F50" s="132">
        <f>IF(F49=0,0,F49/$E49)</f>
        <v>0.3227691663818853</v>
      </c>
      <c r="G50" s="132">
        <f>IF(G49=0,0,G49/$E49)</f>
        <v>0.32512447566320063</v>
      </c>
      <c r="H50" s="132">
        <f>IF(H49=0,0,H49/$E49)</f>
        <v>0.26393667316156566</v>
      </c>
      <c r="I50" s="132">
        <f>IF(I49=0,0,I49/$E49)</f>
        <v>8.8169722709433379E-2</v>
      </c>
    </row>
    <row r="51" spans="1:9" ht="12" customHeight="1">
      <c r="A51" s="16"/>
      <c r="B51" s="16"/>
      <c r="C51" s="16"/>
      <c r="D51" s="39" t="s">
        <v>23</v>
      </c>
      <c r="E51" s="134">
        <v>191052.2</v>
      </c>
      <c r="F51" s="134">
        <v>72844.710000000006</v>
      </c>
      <c r="G51" s="134">
        <v>60581.24</v>
      </c>
      <c r="H51" s="134">
        <v>39540.879999999997</v>
      </c>
      <c r="I51" s="134">
        <v>18085.37</v>
      </c>
    </row>
    <row r="52" spans="1:9" ht="12" customHeight="1">
      <c r="A52" s="16"/>
      <c r="B52" s="16"/>
      <c r="C52" s="16"/>
      <c r="D52" s="12"/>
      <c r="E52" s="136">
        <f>IF(E51=0,0,E51/E$5)</f>
        <v>1.1762874765168962E-2</v>
      </c>
      <c r="F52" s="132">
        <f>IF(F51=0,0,F51/$E51)</f>
        <v>0.38128171253720189</v>
      </c>
      <c r="G52" s="132">
        <f>IF(G51=0,0,G51/$E51)</f>
        <v>0.31709260610450962</v>
      </c>
      <c r="H52" s="132">
        <f>IF(H51=0,0,H51/$E51)</f>
        <v>0.20696375126797806</v>
      </c>
      <c r="I52" s="132">
        <f>IF(I51=0,0,I51/$E51)</f>
        <v>9.4661930090310389E-2</v>
      </c>
    </row>
    <row r="53" spans="1:9" ht="12" customHeight="1">
      <c r="A53" s="16"/>
      <c r="B53" s="16"/>
      <c r="C53" s="16"/>
      <c r="D53" s="39" t="s">
        <v>24</v>
      </c>
      <c r="E53" s="134">
        <v>72688.11</v>
      </c>
      <c r="F53" s="134">
        <v>12282.53</v>
      </c>
      <c r="G53" s="134">
        <v>25167.19</v>
      </c>
      <c r="H53" s="134">
        <v>30069.86</v>
      </c>
      <c r="I53" s="134">
        <v>5168.54</v>
      </c>
    </row>
    <row r="54" spans="1:9" ht="12" customHeight="1">
      <c r="A54" s="16"/>
      <c r="B54" s="16"/>
      <c r="C54" s="12"/>
      <c r="D54" s="12"/>
      <c r="E54" s="136">
        <f>IF(E53=0,0,E53/E$5)</f>
        <v>4.4753273442903335E-3</v>
      </c>
      <c r="F54" s="132">
        <f>IF(F53=0,0,F53/$E53)</f>
        <v>0.16897577884471066</v>
      </c>
      <c r="G54" s="132">
        <f>IF(G53=0,0,G53/$E53)</f>
        <v>0.34623530588427737</v>
      </c>
      <c r="H54" s="132">
        <f>IF(H53=0,0,H53/$E53)</f>
        <v>0.41368333830663639</v>
      </c>
      <c r="I54" s="132">
        <f>IF(I53=0,0,I53/$E53)</f>
        <v>7.1105714538457529E-2</v>
      </c>
    </row>
    <row r="55" spans="1:9" ht="12" customHeight="1">
      <c r="A55" s="16"/>
      <c r="B55" s="16"/>
      <c r="C55" s="13" t="s">
        <v>29</v>
      </c>
      <c r="D55" s="10"/>
      <c r="E55" s="134">
        <v>273091.81</v>
      </c>
      <c r="F55" s="134">
        <v>34633.03</v>
      </c>
      <c r="G55" s="134">
        <v>70537.59</v>
      </c>
      <c r="H55" s="134">
        <v>148661.12</v>
      </c>
      <c r="I55" s="134">
        <v>19260.060000000001</v>
      </c>
    </row>
    <row r="56" spans="1:9" ht="12" customHeight="1">
      <c r="A56" s="16"/>
      <c r="B56" s="16"/>
      <c r="C56" s="14"/>
      <c r="D56" s="29"/>
      <c r="E56" s="136">
        <f>IF(E55=0,0,E55/E$5)</f>
        <v>1.6813963725219164E-2</v>
      </c>
      <c r="F56" s="132">
        <f>IF(F55=0,0,F55/$E55)</f>
        <v>0.12681826672136379</v>
      </c>
      <c r="G56" s="132">
        <f>IF(G55=0,0,G55/$E55)</f>
        <v>0.2582925866579448</v>
      </c>
      <c r="H56" s="132">
        <f>IF(H55=0,0,H55/$E55)</f>
        <v>0.54436315757693354</v>
      </c>
      <c r="I56" s="132">
        <f>IF(I55=0,0,I55/$E55)</f>
        <v>7.0525952426035779E-2</v>
      </c>
    </row>
    <row r="57" spans="1:9" ht="12" customHeight="1">
      <c r="A57" s="16"/>
      <c r="B57" s="16"/>
      <c r="C57" s="16"/>
      <c r="D57" s="39" t="s">
        <v>23</v>
      </c>
      <c r="E57" s="134">
        <v>32355.89</v>
      </c>
      <c r="F57" s="134">
        <v>9974.57</v>
      </c>
      <c r="G57" s="134">
        <v>12238.89</v>
      </c>
      <c r="H57" s="134">
        <v>6796.82</v>
      </c>
      <c r="I57" s="134">
        <v>3345.61</v>
      </c>
    </row>
    <row r="58" spans="1:9" ht="12" customHeight="1">
      <c r="A58" s="16"/>
      <c r="B58" s="16"/>
      <c r="C58" s="16"/>
      <c r="D58" s="12"/>
      <c r="E58" s="136">
        <f>IF(E57=0,0,E57/E$5)</f>
        <v>1.992116719857624E-3</v>
      </c>
      <c r="F58" s="132">
        <f>IF(F57=0,0,F57/$E57)</f>
        <v>0.308276792880678</v>
      </c>
      <c r="G58" s="132">
        <f>IF(G57=0,0,G57/$E57)</f>
        <v>0.37825848709462173</v>
      </c>
      <c r="H58" s="132">
        <f>IF(H57=0,0,H57/$E57)</f>
        <v>0.21006438085925005</v>
      </c>
      <c r="I58" s="132">
        <f>IF(I57=0,0,I57/$E57)</f>
        <v>0.10340033916545026</v>
      </c>
    </row>
    <row r="59" spans="1:9" ht="12" customHeight="1">
      <c r="A59" s="16"/>
      <c r="B59" s="16"/>
      <c r="C59" s="16"/>
      <c r="D59" s="39" t="s">
        <v>24</v>
      </c>
      <c r="E59" s="134">
        <v>240735.92</v>
      </c>
      <c r="F59" s="134">
        <v>24658.46</v>
      </c>
      <c r="G59" s="134">
        <v>58298.7</v>
      </c>
      <c r="H59" s="134">
        <v>141864.29999999999</v>
      </c>
      <c r="I59" s="134">
        <v>15914.45</v>
      </c>
    </row>
    <row r="60" spans="1:9" ht="12" customHeight="1">
      <c r="A60" s="16"/>
      <c r="B60" s="12"/>
      <c r="C60" s="12"/>
      <c r="D60" s="12"/>
      <c r="E60" s="136">
        <f>IF(E59=0,0,E59/E$5)</f>
        <v>1.482184700536154E-2</v>
      </c>
      <c r="F60" s="132">
        <f>IF(F59=0,0,F59/$E59)</f>
        <v>0.1024295003421176</v>
      </c>
      <c r="G60" s="132">
        <f>IF(G59=0,0,G59/$E59)</f>
        <v>0.24216868010390802</v>
      </c>
      <c r="H60" s="132">
        <f>IF(H59=0,0,H59/$E59)</f>
        <v>0.58929427731432837</v>
      </c>
      <c r="I60" s="132">
        <f>IF(I59=0,0,I59/$E59)</f>
        <v>6.6107500700352484E-2</v>
      </c>
    </row>
    <row r="61" spans="1:9" ht="12" customHeight="1">
      <c r="A61" s="16"/>
      <c r="B61" s="13" t="s">
        <v>19</v>
      </c>
      <c r="C61" s="8"/>
      <c r="D61" s="10"/>
      <c r="E61" s="134">
        <v>636239.9</v>
      </c>
      <c r="F61" s="134">
        <v>131345.1</v>
      </c>
      <c r="G61" s="134">
        <v>133031.78</v>
      </c>
      <c r="H61" s="134">
        <v>328693.98</v>
      </c>
      <c r="I61" s="134">
        <v>43169.04</v>
      </c>
    </row>
    <row r="62" spans="1:9" ht="12" customHeight="1">
      <c r="A62" s="16"/>
      <c r="B62" s="14"/>
      <c r="C62" s="32"/>
      <c r="D62" s="29"/>
      <c r="E62" s="136">
        <f>IF(E61=0,0,E61/E$5)</f>
        <v>3.9172594004694132E-2</v>
      </c>
      <c r="F62" s="132">
        <f>IF(F61=0,0,F61/$E61)</f>
        <v>0.20643958355959757</v>
      </c>
      <c r="G62" s="132">
        <f>IF(G61=0,0,G61/$E61)</f>
        <v>0.20909059617292156</v>
      </c>
      <c r="H62" s="132">
        <f>IF(H61=0,0,H61/$E61)</f>
        <v>0.51661956441273171</v>
      </c>
      <c r="I62" s="132">
        <f>IF(I61=0,0,I61/$E61)</f>
        <v>6.7850255854749131E-2</v>
      </c>
    </row>
    <row r="63" spans="1:9" ht="12" customHeight="1">
      <c r="A63" s="16"/>
      <c r="B63" s="16"/>
      <c r="C63" s="13" t="s">
        <v>23</v>
      </c>
      <c r="D63" s="10"/>
      <c r="E63" s="134">
        <v>224315.37</v>
      </c>
      <c r="F63" s="134">
        <v>88234.98</v>
      </c>
      <c r="G63" s="134">
        <v>37850.080000000002</v>
      </c>
      <c r="H63" s="134">
        <v>79751.899999999994</v>
      </c>
      <c r="I63" s="134">
        <v>18478.41</v>
      </c>
    </row>
    <row r="64" spans="1:9" ht="12" customHeight="1">
      <c r="A64" s="16"/>
      <c r="B64" s="16"/>
      <c r="C64" s="33"/>
      <c r="D64" s="29"/>
      <c r="E64" s="136">
        <f>IF(E63=0,0,E63/E$5)</f>
        <v>1.3810851721218279E-2</v>
      </c>
      <c r="F64" s="132">
        <f>IF(F63=0,0,F63/$E63)</f>
        <v>0.39335235922531747</v>
      </c>
      <c r="G64" s="132">
        <f>IF(G63=0,0,G63/$E63)</f>
        <v>0.16873600770201347</v>
      </c>
      <c r="H64" s="132">
        <f>IF(H63=0,0,H63/$E63)</f>
        <v>0.35553470990418534</v>
      </c>
      <c r="I64" s="132">
        <f>IF(I63=0,0,I63/$E63)</f>
        <v>8.2376923168483732E-2</v>
      </c>
    </row>
    <row r="65" spans="1:9" ht="12" customHeight="1">
      <c r="A65" s="16"/>
      <c r="B65" s="16"/>
      <c r="C65" s="13" t="s">
        <v>24</v>
      </c>
      <c r="D65" s="10"/>
      <c r="E65" s="134">
        <v>411924.53</v>
      </c>
      <c r="F65" s="134">
        <v>43110.12</v>
      </c>
      <c r="G65" s="134">
        <v>95181.7</v>
      </c>
      <c r="H65" s="134">
        <v>248942.07999999999</v>
      </c>
      <c r="I65" s="134">
        <v>24690.63</v>
      </c>
    </row>
    <row r="66" spans="1:9" ht="12" customHeight="1">
      <c r="A66" s="16"/>
      <c r="B66" s="16"/>
      <c r="C66" s="33"/>
      <c r="D66" s="29"/>
      <c r="E66" s="136">
        <f>IF(E65=0,0,E65/E$5)</f>
        <v>2.536174228347585E-2</v>
      </c>
      <c r="F66" s="132">
        <f>IF(F65=0,0,F65/$E65)</f>
        <v>0.10465538432489077</v>
      </c>
      <c r="G66" s="132">
        <f>IF(G65=0,0,G65/$E65)</f>
        <v>0.23106587024569766</v>
      </c>
      <c r="H66" s="132">
        <f>IF(H65=0,0,H65/$E65)</f>
        <v>0.60433905210743333</v>
      </c>
      <c r="I66" s="132">
        <f>IF(I65=0,0,I65/$E65)</f>
        <v>5.9939693321978176E-2</v>
      </c>
    </row>
    <row r="67" spans="1:9" ht="12" customHeight="1">
      <c r="A67" s="16"/>
      <c r="B67" s="16"/>
      <c r="C67" s="13" t="s">
        <v>30</v>
      </c>
      <c r="D67" s="10"/>
      <c r="E67" s="134">
        <v>153746.63</v>
      </c>
      <c r="F67" s="134">
        <v>22192.87</v>
      </c>
      <c r="G67" s="134">
        <v>35536.1</v>
      </c>
      <c r="H67" s="134">
        <v>86772.13</v>
      </c>
      <c r="I67" s="134">
        <v>9245.5300000000007</v>
      </c>
    </row>
    <row r="68" spans="1:9" ht="12" customHeight="1">
      <c r="A68" s="16"/>
      <c r="B68" s="16"/>
      <c r="C68" s="14"/>
      <c r="D68" s="29"/>
      <c r="E68" s="136">
        <f>IF(E67=0,0,E67/E$5)</f>
        <v>9.4660116672656437E-3</v>
      </c>
      <c r="F68" s="132">
        <f>IF(F67=0,0,F67/$E67)</f>
        <v>0.14434703381791197</v>
      </c>
      <c r="G68" s="132">
        <f>IF(G67=0,0,G67/$E67)</f>
        <v>0.23113417185144153</v>
      </c>
      <c r="H68" s="132">
        <f>IF(H67=0,0,H67/$E67)</f>
        <v>0.56438394779775014</v>
      </c>
      <c r="I68" s="132">
        <f>IF(I67=0,0,I67/$E67)</f>
        <v>6.0134846532896365E-2</v>
      </c>
    </row>
    <row r="69" spans="1:9" ht="12" customHeight="1">
      <c r="A69" s="16"/>
      <c r="B69" s="16"/>
      <c r="C69" s="16"/>
      <c r="D69" s="39" t="s">
        <v>23</v>
      </c>
      <c r="E69" s="134">
        <v>75077.399999999994</v>
      </c>
      <c r="F69" s="134">
        <v>15737.2</v>
      </c>
      <c r="G69" s="134">
        <v>14290.43</v>
      </c>
      <c r="H69" s="134">
        <v>40968.910000000003</v>
      </c>
      <c r="I69" s="134">
        <v>4080.87</v>
      </c>
    </row>
    <row r="70" spans="1:9" ht="12" customHeight="1">
      <c r="A70" s="16"/>
      <c r="B70" s="16"/>
      <c r="C70" s="16"/>
      <c r="D70" s="12"/>
      <c r="E70" s="136">
        <f>IF(E69=0,0,E69/E$5)</f>
        <v>4.6224333134844619E-3</v>
      </c>
      <c r="F70" s="132">
        <f>IF(F69=0,0,F69/$E69)</f>
        <v>0.20961301270422261</v>
      </c>
      <c r="G70" s="132">
        <f>IF(G69=0,0,G69/$E69)</f>
        <v>0.19034263306933913</v>
      </c>
      <c r="H70" s="132">
        <f>IF(H69=0,0,H69/$E69)</f>
        <v>0.54568898230359608</v>
      </c>
      <c r="I70" s="132">
        <f>IF(I69=0,0,I69/$E69)</f>
        <v>5.4355505118717486E-2</v>
      </c>
    </row>
    <row r="71" spans="1:9" ht="12" customHeight="1">
      <c r="A71" s="16"/>
      <c r="B71" s="16"/>
      <c r="C71" s="16"/>
      <c r="D71" s="39" t="s">
        <v>24</v>
      </c>
      <c r="E71" s="134">
        <v>78669.23</v>
      </c>
      <c r="F71" s="134">
        <v>6455.67</v>
      </c>
      <c r="G71" s="134">
        <v>21245.67</v>
      </c>
      <c r="H71" s="134">
        <v>45803.22</v>
      </c>
      <c r="I71" s="134">
        <v>5164.66</v>
      </c>
    </row>
    <row r="72" spans="1:9" ht="12" customHeight="1">
      <c r="A72" s="16"/>
      <c r="B72" s="16"/>
      <c r="C72" s="12"/>
      <c r="D72" s="12"/>
      <c r="E72" s="136">
        <f>IF(E71=0,0,E71/E$5)</f>
        <v>4.8435783537811809E-3</v>
      </c>
      <c r="F72" s="132">
        <f>IF(F71=0,0,F71/$E71)</f>
        <v>8.2060927760447128E-2</v>
      </c>
      <c r="G72" s="132">
        <f>IF(G71=0,0,G71/$E71)</f>
        <v>0.27006327632798743</v>
      </c>
      <c r="H72" s="132">
        <f>IF(H71=0,0,H71/$E71)</f>
        <v>0.58222535036888001</v>
      </c>
      <c r="I72" s="132">
        <f>IF(I71=0,0,I71/$E71)</f>
        <v>6.5650318428183418E-2</v>
      </c>
    </row>
    <row r="73" spans="1:9" ht="12" customHeight="1">
      <c r="A73" s="16"/>
      <c r="B73" s="16"/>
      <c r="C73" s="13" t="s">
        <v>31</v>
      </c>
      <c r="D73" s="10"/>
      <c r="E73" s="134">
        <v>88540.68</v>
      </c>
      <c r="F73" s="134">
        <v>51686.54</v>
      </c>
      <c r="G73" s="134">
        <v>14811.69</v>
      </c>
      <c r="H73" s="134">
        <v>14630.34</v>
      </c>
      <c r="I73" s="134">
        <v>7412.11</v>
      </c>
    </row>
    <row r="74" spans="1:9" ht="12" customHeight="1">
      <c r="A74" s="16"/>
      <c r="B74" s="16"/>
      <c r="C74" s="14"/>
      <c r="D74" s="29"/>
      <c r="E74" s="136">
        <f>IF(E73=0,0,E73/E$5)</f>
        <v>5.4513527217320713E-3</v>
      </c>
      <c r="F74" s="132">
        <f>IF(F73=0,0,F73/$E73)</f>
        <v>0.58376036868024961</v>
      </c>
      <c r="G74" s="132">
        <f>IF(G73=0,0,G73/$E73)</f>
        <v>0.16728683357751489</v>
      </c>
      <c r="H74" s="132">
        <f>IF(H73=0,0,H73/$E73)</f>
        <v>0.1652386225179206</v>
      </c>
      <c r="I74" s="132">
        <f>IF(I73=0,0,I73/$E73)</f>
        <v>8.3714175224314971E-2</v>
      </c>
    </row>
    <row r="75" spans="1:9" ht="12" customHeight="1">
      <c r="A75" s="16"/>
      <c r="B75" s="16"/>
      <c r="C75" s="16"/>
      <c r="D75" s="39" t="s">
        <v>23</v>
      </c>
      <c r="E75" s="134">
        <v>88540.68</v>
      </c>
      <c r="F75" s="134">
        <v>51686.54</v>
      </c>
      <c r="G75" s="134">
        <v>14811.69</v>
      </c>
      <c r="H75" s="134">
        <v>14630.34</v>
      </c>
      <c r="I75" s="134">
        <v>7412.11</v>
      </c>
    </row>
    <row r="76" spans="1:9" ht="12" customHeight="1">
      <c r="A76" s="16"/>
      <c r="B76" s="16"/>
      <c r="C76" s="16"/>
      <c r="D76" s="12"/>
      <c r="E76" s="136">
        <f>IF(E75=0,0,E75/E$5)</f>
        <v>5.4513527217320713E-3</v>
      </c>
      <c r="F76" s="132">
        <f>IF(F75=0,0,F75/$E75)</f>
        <v>0.58376036868024961</v>
      </c>
      <c r="G76" s="132">
        <f>IF(G75=0,0,G75/$E75)</f>
        <v>0.16728683357751489</v>
      </c>
      <c r="H76" s="132">
        <f>IF(H75=0,0,H75/$E75)</f>
        <v>0.1652386225179206</v>
      </c>
      <c r="I76" s="132">
        <f>IF(I75=0,0,I75/$E75)</f>
        <v>8.3714175224314971E-2</v>
      </c>
    </row>
    <row r="77" spans="1:9" ht="12" customHeight="1">
      <c r="A77" s="16"/>
      <c r="B77" s="16"/>
      <c r="C77" s="16"/>
      <c r="D77" s="39" t="s">
        <v>24</v>
      </c>
      <c r="E77" s="134">
        <v>0</v>
      </c>
      <c r="F77" s="134">
        <v>0</v>
      </c>
      <c r="G77" s="134">
        <v>0</v>
      </c>
      <c r="H77" s="134">
        <v>0</v>
      </c>
      <c r="I77" s="134">
        <v>0</v>
      </c>
    </row>
    <row r="78" spans="1:9" ht="12" customHeight="1">
      <c r="A78" s="16"/>
      <c r="B78" s="16"/>
      <c r="C78" s="12"/>
      <c r="D78" s="12"/>
      <c r="E78" s="136">
        <f>IF(E77=0,0,E77/E$5)</f>
        <v>0</v>
      </c>
      <c r="F78" s="132">
        <f>IF(F77=0,0,F77/$E77)</f>
        <v>0</v>
      </c>
      <c r="G78" s="132">
        <f>IF(G77=0,0,G77/$E77)</f>
        <v>0</v>
      </c>
      <c r="H78" s="132">
        <f>IF(H77=0,0,H77/$E77)</f>
        <v>0</v>
      </c>
      <c r="I78" s="132">
        <f>IF(I77=0,0,I77/$E77)</f>
        <v>0</v>
      </c>
    </row>
    <row r="79" spans="1:9" ht="12" customHeight="1">
      <c r="A79" s="16"/>
      <c r="B79" s="16"/>
      <c r="C79" s="13" t="s">
        <v>32</v>
      </c>
      <c r="D79" s="10"/>
      <c r="E79" s="134">
        <v>393952.59</v>
      </c>
      <c r="F79" s="134">
        <v>57465.69</v>
      </c>
      <c r="G79" s="134">
        <v>82683.990000000005</v>
      </c>
      <c r="H79" s="134">
        <v>227291.51</v>
      </c>
      <c r="I79" s="134">
        <v>26511.4</v>
      </c>
    </row>
    <row r="80" spans="1:9" ht="12" customHeight="1">
      <c r="A80" s="16"/>
      <c r="B80" s="16"/>
      <c r="C80" s="14"/>
      <c r="D80" s="29"/>
      <c r="E80" s="136">
        <f>IF(E79=0,0,E79/E$5)</f>
        <v>2.4255229615696414E-2</v>
      </c>
      <c r="F80" s="132">
        <f>IF(F79=0,0,F79/$E79)</f>
        <v>0.14586955755259789</v>
      </c>
      <c r="G80" s="132">
        <f>IF(G79=0,0,G79/$E79)</f>
        <v>0.20988309786210568</v>
      </c>
      <c r="H80" s="132">
        <f>IF(H79=0,0,H79/$E79)</f>
        <v>0.57695142961238055</v>
      </c>
      <c r="I80" s="132">
        <f>IF(I79=0,0,I79/$E79)</f>
        <v>6.7295914972915899E-2</v>
      </c>
    </row>
    <row r="81" spans="1:9" ht="12" customHeight="1">
      <c r="A81" s="16"/>
      <c r="B81" s="16"/>
      <c r="C81" s="16"/>
      <c r="D81" s="39" t="s">
        <v>23</v>
      </c>
      <c r="E81" s="134">
        <v>60697.29</v>
      </c>
      <c r="F81" s="134">
        <v>20811.240000000002</v>
      </c>
      <c r="G81" s="134">
        <v>8747.9699999999993</v>
      </c>
      <c r="H81" s="134">
        <v>24152.66</v>
      </c>
      <c r="I81" s="134">
        <v>6985.43</v>
      </c>
    </row>
    <row r="82" spans="1:9" ht="12" customHeight="1">
      <c r="A82" s="16"/>
      <c r="B82" s="16"/>
      <c r="C82" s="16"/>
      <c r="D82" s="12"/>
      <c r="E82" s="136">
        <f>IF(E81=0,0,E81/E$5)</f>
        <v>3.7370656860017436E-3</v>
      </c>
      <c r="F82" s="132">
        <f>IF(F81=0,0,F81/$E81)</f>
        <v>0.34286934391963797</v>
      </c>
      <c r="G82" s="132">
        <f>IF(G81=0,0,G81/$E81)</f>
        <v>0.14412455646701852</v>
      </c>
      <c r="H82" s="132">
        <f>IF(H81=0,0,H81/$E81)</f>
        <v>0.3979199071325919</v>
      </c>
      <c r="I82" s="132">
        <f>IF(I81=0,0,I81/$E81)</f>
        <v>0.1150863572327529</v>
      </c>
    </row>
    <row r="83" spans="1:9" ht="12" customHeight="1">
      <c r="A83" s="16"/>
      <c r="B83" s="16"/>
      <c r="C83" s="16"/>
      <c r="D83" s="39" t="s">
        <v>24</v>
      </c>
      <c r="E83" s="134">
        <v>333255.3</v>
      </c>
      <c r="F83" s="134">
        <v>36654.449999999997</v>
      </c>
      <c r="G83" s="134">
        <v>73936.02</v>
      </c>
      <c r="H83" s="134">
        <v>203138.85</v>
      </c>
      <c r="I83" s="134">
        <v>19525.97</v>
      </c>
    </row>
    <row r="84" spans="1:9" ht="12" customHeight="1">
      <c r="A84" s="12"/>
      <c r="B84" s="12"/>
      <c r="C84" s="12"/>
      <c r="D84" s="12"/>
      <c r="E84" s="136">
        <f>IF(E83=0,0,E83/E$5)</f>
        <v>2.0518163929694667E-2</v>
      </c>
      <c r="F84" s="132">
        <f>IF(F83=0,0,F83/$E83)</f>
        <v>0.10998909844794666</v>
      </c>
      <c r="G84" s="132">
        <f>IF(G83=0,0,G83/$E83)</f>
        <v>0.2218599974253973</v>
      </c>
      <c r="H84" s="132">
        <f>IF(H83=0,0,H83/$E83)</f>
        <v>0.60955924781991466</v>
      </c>
      <c r="I84" s="132">
        <f>IF(I83=0,0,I83/$E83)</f>
        <v>5.8591626299716766E-2</v>
      </c>
    </row>
    <row r="85" spans="1:9" ht="12" customHeight="1">
      <c r="A85" s="150" t="s">
        <v>373</v>
      </c>
      <c r="B85" s="151"/>
      <c r="C85" s="151"/>
      <c r="D85" s="10"/>
      <c r="E85" s="134">
        <v>14262717.720000001</v>
      </c>
      <c r="F85" s="134">
        <v>1189110.7</v>
      </c>
      <c r="G85" s="134">
        <v>4438742.8099999996</v>
      </c>
      <c r="H85" s="134">
        <v>7242511.8099999996</v>
      </c>
      <c r="I85" s="134">
        <v>1392352.39</v>
      </c>
    </row>
    <row r="86" spans="1:9" ht="12" customHeight="1">
      <c r="A86" s="14"/>
      <c r="B86" s="24"/>
      <c r="C86" s="32"/>
      <c r="D86" s="29"/>
      <c r="E86" s="136">
        <f t="shared" ref="E86" si="0">IF(E85=0,0,E85/E$5)</f>
        <v>0.87813991333947572</v>
      </c>
      <c r="F86" s="132">
        <f t="shared" ref="F86" si="1">IF(F85=0,0,F85/$E85)</f>
        <v>8.3371957809454555E-2</v>
      </c>
      <c r="G86" s="132">
        <f t="shared" ref="G86" si="2">IF(G85=0,0,G85/$E85)</f>
        <v>0.31121297477378662</v>
      </c>
      <c r="H86" s="132">
        <f t="shared" ref="H86" si="3">IF(H85=0,0,H85/$E85)</f>
        <v>0.50779325176183876</v>
      </c>
      <c r="I86" s="132">
        <f>IF(I85=0,0,I85/$E85)</f>
        <v>9.7621814953791283E-2</v>
      </c>
    </row>
    <row r="87" spans="1:9" ht="12" customHeight="1">
      <c r="A87" s="14"/>
      <c r="B87" s="25"/>
      <c r="C87" s="150" t="s">
        <v>23</v>
      </c>
      <c r="D87" s="10"/>
      <c r="E87" s="134">
        <v>137886.09</v>
      </c>
      <c r="F87" s="134">
        <v>25517.26</v>
      </c>
      <c r="G87" s="134">
        <v>54109.31</v>
      </c>
      <c r="H87" s="134">
        <v>48266.52</v>
      </c>
      <c r="I87" s="134">
        <v>9993.01</v>
      </c>
    </row>
    <row r="88" spans="1:9" ht="12" customHeight="1">
      <c r="A88" s="14"/>
      <c r="B88" s="25"/>
      <c r="C88" s="33"/>
      <c r="D88" s="29"/>
      <c r="E88" s="136">
        <f t="shared" ref="E88" si="4">IF(E87=0,0,E87/E$5)</f>
        <v>8.4894955856504983E-3</v>
      </c>
      <c r="F88" s="132">
        <f t="shared" ref="F88" si="5">IF(F87=0,0,F87/$E87)</f>
        <v>0.1850604364805761</v>
      </c>
      <c r="G88" s="132">
        <f t="shared" ref="G88" si="6">IF(G87=0,0,G87/$E87)</f>
        <v>0.39242036669543678</v>
      </c>
      <c r="H88" s="132">
        <f t="shared" ref="H88" si="7">IF(H87=0,0,H87/$E87)</f>
        <v>0.35004633172207578</v>
      </c>
      <c r="I88" s="132">
        <f t="shared" ref="I88" si="8">IF(I87=0,0,I87/$E87)</f>
        <v>7.2472937625542938E-2</v>
      </c>
    </row>
    <row r="89" spans="1:9" ht="12" customHeight="1">
      <c r="A89" s="14"/>
      <c r="B89" s="25"/>
      <c r="C89" s="150" t="s">
        <v>24</v>
      </c>
      <c r="D89" s="10"/>
      <c r="E89" s="134">
        <v>14124831.630000001</v>
      </c>
      <c r="F89" s="134">
        <v>1163593.44</v>
      </c>
      <c r="G89" s="134">
        <v>4384633.51</v>
      </c>
      <c r="H89" s="134">
        <v>7194245.29</v>
      </c>
      <c r="I89" s="134">
        <v>1382359.38</v>
      </c>
    </row>
    <row r="90" spans="1:9" ht="12" customHeight="1">
      <c r="A90" s="14"/>
      <c r="B90" s="25"/>
      <c r="C90" s="33"/>
      <c r="D90" s="29"/>
      <c r="E90" s="136">
        <f t="shared" ref="E90" si="9">IF(E89=0,0,E89/E$5)</f>
        <v>0.86965041775382523</v>
      </c>
      <c r="F90" s="132">
        <f t="shared" ref="F90" si="10">IF(F89=0,0,F89/$E89)</f>
        <v>8.2379278598169028E-2</v>
      </c>
      <c r="G90" s="132">
        <f t="shared" ref="G90" si="11">IF(G89=0,0,G89/$E89)</f>
        <v>0.31042023189058005</v>
      </c>
      <c r="H90" s="132">
        <f t="shared" ref="H90" si="12">IF(H89=0,0,H89/$E89)</f>
        <v>0.50933317142839452</v>
      </c>
      <c r="I90" s="132">
        <f t="shared" ref="I90" si="13">IF(I89=0,0,I89/$E89)</f>
        <v>9.7867317374883273E-2</v>
      </c>
    </row>
    <row r="91" spans="1:9" ht="12" customHeight="1">
      <c r="A91" s="16"/>
      <c r="B91" s="150" t="s">
        <v>34</v>
      </c>
      <c r="C91" s="151"/>
      <c r="D91" s="10"/>
      <c r="E91" s="134">
        <v>2730104.21</v>
      </c>
      <c r="F91" s="134">
        <v>104527.16</v>
      </c>
      <c r="G91" s="134">
        <v>1092795.78</v>
      </c>
      <c r="H91" s="134">
        <v>1088915.6599999999</v>
      </c>
      <c r="I91" s="134">
        <v>443865.59999999998</v>
      </c>
    </row>
    <row r="92" spans="1:9" ht="12" customHeight="1">
      <c r="A92" s="16"/>
      <c r="B92" s="14"/>
      <c r="C92" s="32"/>
      <c r="D92" s="29"/>
      <c r="E92" s="136">
        <f t="shared" ref="E92" si="14">IF(E91=0,0,E91/E$5)</f>
        <v>0.1680895269360444</v>
      </c>
      <c r="F92" s="132">
        <f t="shared" ref="F92" si="15">IF(F91=0,0,F91/$E91)</f>
        <v>3.8286875503554495E-2</v>
      </c>
      <c r="G92" s="132">
        <f t="shared" ref="G92" si="16">IF(G91=0,0,G91/$E91)</f>
        <v>0.40027621509729844</v>
      </c>
      <c r="H92" s="132">
        <f t="shared" ref="H92" si="17">IF(H91=0,0,H91/$E91)</f>
        <v>0.39885497997162533</v>
      </c>
      <c r="I92" s="132">
        <f t="shared" ref="I92" si="18">IF(I91=0,0,I91/$E91)</f>
        <v>0.16258192576465788</v>
      </c>
    </row>
    <row r="93" spans="1:9" ht="12" customHeight="1">
      <c r="A93" s="16"/>
      <c r="B93" s="16"/>
      <c r="C93" s="150" t="s">
        <v>23</v>
      </c>
      <c r="D93" s="10"/>
      <c r="E93" s="134">
        <v>0</v>
      </c>
      <c r="F93" s="134">
        <v>0</v>
      </c>
      <c r="G93" s="134">
        <v>0</v>
      </c>
      <c r="H93" s="134">
        <v>0</v>
      </c>
      <c r="I93" s="134">
        <v>0</v>
      </c>
    </row>
    <row r="94" spans="1:9" ht="12" customHeight="1">
      <c r="A94" s="16"/>
      <c r="B94" s="16"/>
      <c r="C94" s="33"/>
      <c r="D94" s="29"/>
      <c r="E94" s="136">
        <f t="shared" ref="E94" si="19">IF(E93=0,0,E93/E$5)</f>
        <v>0</v>
      </c>
      <c r="F94" s="132">
        <f t="shared" ref="F94" si="20">IF(F93=0,0,F93/$E93)</f>
        <v>0</v>
      </c>
      <c r="G94" s="132">
        <f t="shared" ref="G94" si="21">IF(G93=0,0,G93/$E93)</f>
        <v>0</v>
      </c>
      <c r="H94" s="132">
        <f t="shared" ref="H94" si="22">IF(H93=0,0,H93/$E93)</f>
        <v>0</v>
      </c>
      <c r="I94" s="132">
        <f t="shared" ref="I94" si="23">IF(I93=0,0,I93/$E93)</f>
        <v>0</v>
      </c>
    </row>
    <row r="95" spans="1:9" ht="12" customHeight="1">
      <c r="A95" s="16"/>
      <c r="B95" s="16"/>
      <c r="C95" s="150" t="s">
        <v>24</v>
      </c>
      <c r="D95" s="10"/>
      <c r="E95" s="134">
        <v>2730104.21</v>
      </c>
      <c r="F95" s="134">
        <v>104527.16</v>
      </c>
      <c r="G95" s="134">
        <v>1092795.78</v>
      </c>
      <c r="H95" s="134">
        <v>1088915.6599999999</v>
      </c>
      <c r="I95" s="134">
        <v>443865.59999999998</v>
      </c>
    </row>
    <row r="96" spans="1:9" ht="12" customHeight="1">
      <c r="A96" s="16"/>
      <c r="B96" s="16"/>
      <c r="C96" s="33"/>
      <c r="D96" s="29"/>
      <c r="E96" s="136">
        <f t="shared" ref="E96" si="24">IF(E95=0,0,E95/E$5)</f>
        <v>0.1680895269360444</v>
      </c>
      <c r="F96" s="132">
        <f t="shared" ref="F96" si="25">IF(F95=0,0,F95/$E95)</f>
        <v>3.8286875503554495E-2</v>
      </c>
      <c r="G96" s="132">
        <f t="shared" ref="G96" si="26">IF(G95=0,0,G95/$E95)</f>
        <v>0.40027621509729844</v>
      </c>
      <c r="H96" s="132">
        <f t="shared" ref="H96" si="27">IF(H95=0,0,H95/$E95)</f>
        <v>0.39885497997162533</v>
      </c>
      <c r="I96" s="132">
        <f t="shared" ref="I96" si="28">IF(I95=0,0,I95/$E95)</f>
        <v>0.16258192576465788</v>
      </c>
    </row>
    <row r="97" spans="1:9" ht="12" customHeight="1">
      <c r="A97" s="16"/>
      <c r="B97" s="150" t="s">
        <v>374</v>
      </c>
      <c r="C97" s="151"/>
      <c r="D97" s="10"/>
      <c r="E97" s="134">
        <v>11532613.51</v>
      </c>
      <c r="F97" s="134">
        <v>1084583.54</v>
      </c>
      <c r="G97" s="134">
        <v>3345947.03</v>
      </c>
      <c r="H97" s="134">
        <v>6153596.1500000004</v>
      </c>
      <c r="I97" s="134">
        <v>948486.79</v>
      </c>
    </row>
    <row r="98" spans="1:9" ht="12" customHeight="1">
      <c r="A98" s="16"/>
      <c r="B98" s="14"/>
      <c r="C98" s="32"/>
      <c r="D98" s="29"/>
      <c r="E98" s="136">
        <f t="shared" ref="E98" si="29">IF(E97=0,0,E97/E$5)</f>
        <v>0.71005038640343132</v>
      </c>
      <c r="F98" s="132">
        <f t="shared" ref="F98" si="30">IF(F97=0,0,F97/$E97)</f>
        <v>9.4044904830943216E-2</v>
      </c>
      <c r="G98" s="132">
        <f t="shared" ref="G98" si="31">IF(G97=0,0,G97/$E97)</f>
        <v>0.29012912182470252</v>
      </c>
      <c r="H98" s="132">
        <f t="shared" ref="H98" si="32">IF(H97=0,0,H97/$E97)</f>
        <v>0.533582101287291</v>
      </c>
      <c r="I98" s="132">
        <f t="shared" ref="I98" si="33">IF(I97=0,0,I97/$E97)</f>
        <v>8.2243872057063336E-2</v>
      </c>
    </row>
    <row r="99" spans="1:9" ht="12" customHeight="1">
      <c r="A99" s="16"/>
      <c r="B99" s="16"/>
      <c r="C99" s="150" t="s">
        <v>23</v>
      </c>
      <c r="D99" s="10"/>
      <c r="E99" s="134">
        <v>137886.09</v>
      </c>
      <c r="F99" s="134">
        <v>25517.26</v>
      </c>
      <c r="G99" s="134">
        <v>54109.31</v>
      </c>
      <c r="H99" s="134">
        <v>48266.52</v>
      </c>
      <c r="I99" s="134">
        <v>9993.01</v>
      </c>
    </row>
    <row r="100" spans="1:9" ht="12" customHeight="1">
      <c r="A100" s="16"/>
      <c r="B100" s="16"/>
      <c r="C100" s="33"/>
      <c r="D100" s="29"/>
      <c r="E100" s="136">
        <f t="shared" ref="E100" si="34">IF(E99=0,0,E99/E$5)</f>
        <v>8.4894955856504983E-3</v>
      </c>
      <c r="F100" s="132">
        <f t="shared" ref="F100" si="35">IF(F99=0,0,F99/$E99)</f>
        <v>0.1850604364805761</v>
      </c>
      <c r="G100" s="132">
        <f t="shared" ref="G100" si="36">IF(G99=0,0,G99/$E99)</f>
        <v>0.39242036669543678</v>
      </c>
      <c r="H100" s="132">
        <f t="shared" ref="H100" si="37">IF(H99=0,0,H99/$E99)</f>
        <v>0.35004633172207578</v>
      </c>
      <c r="I100" s="132">
        <f t="shared" ref="I100" si="38">IF(I99=0,0,I99/$E99)</f>
        <v>7.2472937625542938E-2</v>
      </c>
    </row>
    <row r="101" spans="1:9" ht="12" customHeight="1">
      <c r="A101" s="16"/>
      <c r="B101" s="16"/>
      <c r="C101" s="150" t="s">
        <v>24</v>
      </c>
      <c r="D101" s="10"/>
      <c r="E101" s="134">
        <v>11394727.42</v>
      </c>
      <c r="F101" s="134">
        <v>1059066.28</v>
      </c>
      <c r="G101" s="134">
        <v>3291837.73</v>
      </c>
      <c r="H101" s="134">
        <v>6105329.6299999999</v>
      </c>
      <c r="I101" s="134">
        <v>938493.78</v>
      </c>
    </row>
    <row r="102" spans="1:9" ht="12" customHeight="1">
      <c r="A102" s="12"/>
      <c r="B102" s="12"/>
      <c r="C102" s="33"/>
      <c r="D102" s="29"/>
      <c r="E102" s="136">
        <f t="shared" ref="E102" si="39">IF(E101=0,0,E101/E$5)</f>
        <v>0.70156089081778084</v>
      </c>
      <c r="F102" s="132">
        <f t="shared" ref="F102:I102" si="40">IF(F101=0,0,F101/$E101)</f>
        <v>9.2943537915714358E-2</v>
      </c>
      <c r="G102" s="132">
        <f t="shared" si="40"/>
        <v>0.28889130987215839</v>
      </c>
      <c r="H102" s="132">
        <f t="shared" si="40"/>
        <v>0.53580304336933404</v>
      </c>
      <c r="I102" s="132">
        <f t="shared" si="40"/>
        <v>8.2362108842793186E-2</v>
      </c>
    </row>
    <row r="103" spans="1:9" ht="12" customHeight="1">
      <c r="A103" s="24"/>
      <c r="B103" s="24"/>
      <c r="C103" s="24"/>
      <c r="D103" s="24"/>
      <c r="E103" s="160"/>
      <c r="F103" s="157"/>
      <c r="G103" s="157"/>
      <c r="H103" s="157"/>
      <c r="I103" s="157"/>
    </row>
    <row r="104" spans="1:9" ht="14.1" customHeight="1">
      <c r="A104" s="9" t="s">
        <v>345</v>
      </c>
    </row>
    <row r="105" spans="1:9" ht="14.1" customHeight="1">
      <c r="A105" s="9" t="s">
        <v>346</v>
      </c>
    </row>
    <row r="106" spans="1:9" ht="14.1" customHeight="1"/>
    <row r="107" spans="1:9" ht="14.1" customHeight="1"/>
    <row r="108" spans="1:9" ht="14.1" customHeight="1"/>
  </sheetData>
  <mergeCells count="1">
    <mergeCell ref="A3:D3"/>
  </mergeCells>
  <phoneticPr fontId="3"/>
  <pageMargins left="0.59055118110236227" right="0.59055118110236227" top="0.78740157480314965" bottom="0.78740157480314965" header="0.51181102362204722" footer="0.51181102362204722"/>
  <pageSetup paperSize="9" scale="63"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7"/>
  <sheetViews>
    <sheetView showGridLines="0" zoomScaleNormal="100" workbookViewId="0"/>
  </sheetViews>
  <sheetFormatPr defaultRowHeight="13.5"/>
  <cols>
    <col min="1" max="1" width="1.625" style="9" customWidth="1"/>
    <col min="2" max="2" width="9.625" style="9" customWidth="1"/>
    <col min="3" max="3" width="12.625" style="9" customWidth="1"/>
    <col min="4" max="7" width="11.625" style="9" customWidth="1"/>
    <col min="8" max="8" width="9" style="9"/>
    <col min="22" max="16384" width="9" style="9"/>
  </cols>
  <sheetData>
    <row r="1" spans="1:7" ht="13.5" customHeight="1">
      <c r="A1" s="9" t="s">
        <v>234</v>
      </c>
    </row>
    <row r="2" spans="1:7" ht="13.5" customHeight="1">
      <c r="G2" s="1" t="s">
        <v>230</v>
      </c>
    </row>
    <row r="3" spans="1:7" ht="14.25" customHeight="1">
      <c r="A3" s="185" t="s">
        <v>1</v>
      </c>
      <c r="B3" s="187"/>
      <c r="C3" s="45" t="s">
        <v>229</v>
      </c>
      <c r="D3" s="64"/>
      <c r="E3" s="64"/>
      <c r="F3" s="64"/>
      <c r="G3" s="63"/>
    </row>
    <row r="4" spans="1:7" ht="14.25" customHeight="1">
      <c r="A4" s="6"/>
      <c r="B4" s="38"/>
      <c r="C4" s="4"/>
      <c r="D4" s="51" t="s">
        <v>228</v>
      </c>
      <c r="E4" s="51" t="s">
        <v>227</v>
      </c>
      <c r="F4" s="51" t="s">
        <v>226</v>
      </c>
      <c r="G4" s="51" t="s">
        <v>4</v>
      </c>
    </row>
    <row r="5" spans="1:7" ht="13.5" customHeight="1">
      <c r="A5" s="13"/>
      <c r="B5" s="46" t="s">
        <v>33</v>
      </c>
      <c r="C5" s="134">
        <v>16241964.98</v>
      </c>
      <c r="D5" s="134">
        <v>1700714.52</v>
      </c>
      <c r="E5" s="134">
        <v>4993604.29</v>
      </c>
      <c r="F5" s="134">
        <v>7987075.1100000003</v>
      </c>
      <c r="G5" s="134">
        <v>1560571.05</v>
      </c>
    </row>
    <row r="6" spans="1:7" ht="13.5" customHeight="1">
      <c r="A6" s="14"/>
      <c r="B6" s="38"/>
      <c r="C6" s="136" t="s">
        <v>122</v>
      </c>
      <c r="D6" s="132">
        <f>IF(D5=0,0,D5/$C5)</f>
        <v>0.10471113083264387</v>
      </c>
      <c r="E6" s="132">
        <f t="shared" ref="E6" si="0">IF(E5=0,0,E5/$C5)</f>
        <v>0.30745074848696047</v>
      </c>
      <c r="F6" s="132">
        <f t="shared" ref="F6" si="1">IF(F5=0,0,F5/$C5)</f>
        <v>0.49175546923263963</v>
      </c>
      <c r="G6" s="132">
        <f t="shared" ref="G6" si="2">IF(G5=0,0,G5/$C5)</f>
        <v>9.608265083206699E-2</v>
      </c>
    </row>
    <row r="7" spans="1:7" ht="13.5" customHeight="1">
      <c r="A7" s="16"/>
      <c r="B7" s="43" t="s">
        <v>98</v>
      </c>
      <c r="C7" s="134">
        <v>2730104.21</v>
      </c>
      <c r="D7" s="134">
        <v>104527.16</v>
      </c>
      <c r="E7" s="134">
        <v>1092795.78</v>
      </c>
      <c r="F7" s="134">
        <v>1088915.6599999999</v>
      </c>
      <c r="G7" s="134">
        <v>443865.59999999998</v>
      </c>
    </row>
    <row r="8" spans="1:7" ht="13.5" customHeight="1">
      <c r="A8" s="16"/>
      <c r="B8" s="4"/>
      <c r="C8" s="136">
        <f>IF(C7=0,0,C7/C$5)</f>
        <v>0.1680895269360444</v>
      </c>
      <c r="D8" s="132">
        <f>IF(D7=0,0,D7/$C7)</f>
        <v>3.8286875503554495E-2</v>
      </c>
      <c r="E8" s="132">
        <f t="shared" ref="E8:G8" si="3">IF(E7=0,0,E7/$C7)</f>
        <v>0.40027621509729844</v>
      </c>
      <c r="F8" s="132">
        <f t="shared" si="3"/>
        <v>0.39885497997162533</v>
      </c>
      <c r="G8" s="132">
        <f t="shared" si="3"/>
        <v>0.16258192576465788</v>
      </c>
    </row>
    <row r="9" spans="1:7" ht="13.5" customHeight="1">
      <c r="A9" s="16"/>
      <c r="B9" s="43" t="s">
        <v>35</v>
      </c>
      <c r="C9" s="134">
        <v>2891607.94</v>
      </c>
      <c r="D9" s="134">
        <v>194237.33</v>
      </c>
      <c r="E9" s="134">
        <v>924142.43</v>
      </c>
      <c r="F9" s="134">
        <v>1498364.6</v>
      </c>
      <c r="G9" s="134">
        <v>274863.58</v>
      </c>
    </row>
    <row r="10" spans="1:7" ht="13.5" customHeight="1">
      <c r="A10" s="16"/>
      <c r="B10" s="4"/>
      <c r="C10" s="136">
        <f>IF(C9=0,0,C9/C$5)</f>
        <v>0.17803313475682669</v>
      </c>
      <c r="D10" s="132">
        <f>IF(D9=0,0,D9/$C9)</f>
        <v>6.7172775158446968E-2</v>
      </c>
      <c r="E10" s="132">
        <f t="shared" ref="E10" si="4">IF(E9=0,0,E9/$C9)</f>
        <v>0.31959465085712835</v>
      </c>
      <c r="F10" s="132">
        <f t="shared" ref="F10" si="5">IF(F9=0,0,F9/$C9)</f>
        <v>0.51817695589810842</v>
      </c>
      <c r="G10" s="132">
        <f t="shared" ref="G10" si="6">IF(G9=0,0,G9/$C9)</f>
        <v>9.5055618086316365E-2</v>
      </c>
    </row>
    <row r="11" spans="1:7" ht="13.5" customHeight="1">
      <c r="A11" s="16"/>
      <c r="B11" s="43" t="s">
        <v>36</v>
      </c>
      <c r="C11" s="134">
        <v>979119.17</v>
      </c>
      <c r="D11" s="134">
        <v>155382.63</v>
      </c>
      <c r="E11" s="134">
        <v>407668.96</v>
      </c>
      <c r="F11" s="134">
        <v>321621.63</v>
      </c>
      <c r="G11" s="134">
        <v>94445.94</v>
      </c>
    </row>
    <row r="12" spans="1:7" ht="13.5" customHeight="1">
      <c r="A12" s="16"/>
      <c r="B12" s="4"/>
      <c r="C12" s="136">
        <f>IF(C11=0,0,C11/C$5)</f>
        <v>6.0283295229713027E-2</v>
      </c>
      <c r="D12" s="132">
        <f>IF(D11=0,0,D11/$C11)</f>
        <v>0.15869634132482566</v>
      </c>
      <c r="E12" s="132">
        <f t="shared" ref="E12" si="7">IF(E11=0,0,E11/$C11)</f>
        <v>0.41636296427532921</v>
      </c>
      <c r="F12" s="132">
        <f t="shared" ref="F12" si="8">IF(F11=0,0,F11/$C11)</f>
        <v>0.32848057708848655</v>
      </c>
      <c r="G12" s="132">
        <f t="shared" ref="G12" si="9">IF(G11=0,0,G11/$C11)</f>
        <v>9.6460107098097159E-2</v>
      </c>
    </row>
    <row r="13" spans="1:7" ht="13.5" customHeight="1">
      <c r="A13" s="16"/>
      <c r="B13" s="43" t="s">
        <v>37</v>
      </c>
      <c r="C13" s="134">
        <v>806175.24</v>
      </c>
      <c r="D13" s="134">
        <v>260498.44</v>
      </c>
      <c r="E13" s="134">
        <v>265543.69</v>
      </c>
      <c r="F13" s="134">
        <v>197597.47</v>
      </c>
      <c r="G13" s="134">
        <v>82535.64</v>
      </c>
    </row>
    <row r="14" spans="1:7" ht="13.5" customHeight="1">
      <c r="A14" s="16"/>
      <c r="B14" s="4"/>
      <c r="C14" s="136">
        <f>IF(C13=0,0,C13/C$5)</f>
        <v>4.9635326821151661E-2</v>
      </c>
      <c r="D14" s="132">
        <f>IF(D13=0,0,D13/$C13)</f>
        <v>0.32312880261616567</v>
      </c>
      <c r="E14" s="132">
        <f t="shared" ref="E14" si="10">IF(E13=0,0,E13/$C13)</f>
        <v>0.32938705733507767</v>
      </c>
      <c r="F14" s="132">
        <f t="shared" ref="F14" si="11">IF(F13=0,0,F13/$C13)</f>
        <v>0.24510486082405608</v>
      </c>
      <c r="G14" s="132">
        <f t="shared" ref="G14" si="12">IF(G13=0,0,G13/$C13)</f>
        <v>0.10237927922470058</v>
      </c>
    </row>
    <row r="15" spans="1:7" ht="13.5" customHeight="1">
      <c r="A15" s="16"/>
      <c r="B15" s="43" t="s">
        <v>38</v>
      </c>
      <c r="C15" s="134">
        <v>942669.2</v>
      </c>
      <c r="D15" s="134">
        <v>105746.09</v>
      </c>
      <c r="E15" s="134">
        <v>355009.46</v>
      </c>
      <c r="F15" s="134">
        <v>418934.42</v>
      </c>
      <c r="G15" s="134">
        <v>62979.23</v>
      </c>
    </row>
    <row r="16" spans="1:7" ht="13.5" customHeight="1">
      <c r="A16" s="16"/>
      <c r="B16" s="4"/>
      <c r="C16" s="136">
        <f>IF(C15=0,0,C15/C$5)</f>
        <v>5.8039110486987393E-2</v>
      </c>
      <c r="D16" s="132">
        <f>IF(D15=0,0,D15/$C15)</f>
        <v>0.11217730461544728</v>
      </c>
      <c r="E16" s="132">
        <f t="shared" ref="E16" si="13">IF(E15=0,0,E15/$C15)</f>
        <v>0.37660025383241547</v>
      </c>
      <c r="F16" s="132">
        <f t="shared" ref="F16" si="14">IF(F15=0,0,F15/$C15)</f>
        <v>0.44441297116740425</v>
      </c>
      <c r="G16" s="132">
        <f t="shared" ref="G16" si="15">IF(G15=0,0,G15/$C15)</f>
        <v>6.6809470384733061E-2</v>
      </c>
    </row>
    <row r="17" spans="1:7" ht="13.5" customHeight="1">
      <c r="A17" s="16"/>
      <c r="B17" s="43" t="s">
        <v>223</v>
      </c>
      <c r="C17" s="134">
        <v>600611.23</v>
      </c>
      <c r="D17" s="134">
        <v>64835.72</v>
      </c>
      <c r="E17" s="134">
        <v>168877.44</v>
      </c>
      <c r="F17" s="134">
        <v>291247.15999999997</v>
      </c>
      <c r="G17" s="134">
        <v>75650.91</v>
      </c>
    </row>
    <row r="18" spans="1:7" ht="13.5" customHeight="1">
      <c r="A18" s="16"/>
      <c r="B18" s="4"/>
      <c r="C18" s="136">
        <f>IF(C17=0,0,C17/C$5)</f>
        <v>3.6978975803702289E-2</v>
      </c>
      <c r="D18" s="132">
        <f>IF(D17=0,0,D17/$C17)</f>
        <v>0.10794956331402596</v>
      </c>
      <c r="E18" s="132">
        <f t="shared" ref="E18" si="16">IF(E17=0,0,E17/$C17)</f>
        <v>0.28117596136189466</v>
      </c>
      <c r="F18" s="132">
        <f t="shared" ref="F18" si="17">IF(F17=0,0,F17/$C17)</f>
        <v>0.4849179393465553</v>
      </c>
      <c r="G18" s="132">
        <f t="shared" ref="G18" si="18">IF(G17=0,0,G17/$C17)</f>
        <v>0.1259565359775241</v>
      </c>
    </row>
    <row r="19" spans="1:7" ht="13.5" customHeight="1">
      <c r="A19" s="16"/>
      <c r="B19" s="43" t="s">
        <v>40</v>
      </c>
      <c r="C19" s="134">
        <v>1396206.81</v>
      </c>
      <c r="D19" s="134">
        <v>211965.24</v>
      </c>
      <c r="E19" s="134">
        <v>307163.87</v>
      </c>
      <c r="F19" s="134">
        <v>769530.9</v>
      </c>
      <c r="G19" s="134">
        <v>107546.81</v>
      </c>
    </row>
    <row r="20" spans="1:7" ht="13.5" customHeight="1">
      <c r="A20" s="16"/>
      <c r="B20" s="4"/>
      <c r="C20" s="136">
        <f>IF(C19=0,0,C19/C$5)</f>
        <v>8.5962924542643607E-2</v>
      </c>
      <c r="D20" s="132">
        <f>IF(D19=0,0,D19/$C19)</f>
        <v>0.15181507387147036</v>
      </c>
      <c r="E20" s="132">
        <f t="shared" ref="E20" si="19">IF(E19=0,0,E19/$C19)</f>
        <v>0.21999883384038213</v>
      </c>
      <c r="F20" s="132">
        <f t="shared" ref="F20" si="20">IF(F19=0,0,F19/$C19)</f>
        <v>0.55115824854055828</v>
      </c>
      <c r="G20" s="132">
        <f t="shared" ref="G20" si="21">IF(G19=0,0,G19/$C19)</f>
        <v>7.7027850909851953E-2</v>
      </c>
    </row>
    <row r="21" spans="1:7" ht="13.5" customHeight="1">
      <c r="A21" s="16"/>
      <c r="B21" s="43" t="s">
        <v>41</v>
      </c>
      <c r="C21" s="134">
        <v>1162626.6499999999</v>
      </c>
      <c r="D21" s="134">
        <v>184792.23</v>
      </c>
      <c r="E21" s="134">
        <v>254271.69</v>
      </c>
      <c r="F21" s="134">
        <v>656298.31999999995</v>
      </c>
      <c r="G21" s="134">
        <v>67264.399999999994</v>
      </c>
    </row>
    <row r="22" spans="1:7" ht="13.5" customHeight="1">
      <c r="A22" s="16"/>
      <c r="B22" s="4"/>
      <c r="C22" s="136">
        <f>IF(C21=0,0,C21/C$5)</f>
        <v>7.1581649845424047E-2</v>
      </c>
      <c r="D22" s="132">
        <f>IF(D21=0,0,D21/$C21)</f>
        <v>0.15894374174202872</v>
      </c>
      <c r="E22" s="132">
        <f t="shared" ref="E22" si="22">IF(E21=0,0,E21/$C21)</f>
        <v>0.21870450845075676</v>
      </c>
      <c r="F22" s="132">
        <f t="shared" ref="F22" si="23">IF(F21=0,0,F21/$C21)</f>
        <v>0.564496194887671</v>
      </c>
      <c r="G22" s="132">
        <f t="shared" ref="G22" si="24">IF(G21=0,0,G21/$C21)</f>
        <v>5.7855546318330134E-2</v>
      </c>
    </row>
    <row r="23" spans="1:7" ht="13.5" customHeight="1">
      <c r="A23" s="16"/>
      <c r="B23" s="43" t="s">
        <v>42</v>
      </c>
      <c r="C23" s="134">
        <v>1643598.86</v>
      </c>
      <c r="D23" s="134">
        <v>123618.82</v>
      </c>
      <c r="E23" s="134">
        <v>317159.48</v>
      </c>
      <c r="F23" s="134">
        <v>1107942.43</v>
      </c>
      <c r="G23" s="134">
        <v>94878.13</v>
      </c>
    </row>
    <row r="24" spans="1:7" ht="13.5" customHeight="1">
      <c r="A24" s="16"/>
      <c r="B24" s="4"/>
      <c r="C24" s="136">
        <f>IF(C23=0,0,C23/C$5)</f>
        <v>0.10119458218410714</v>
      </c>
      <c r="D24" s="132">
        <f>IF(D23=0,0,D23/$C23)</f>
        <v>7.5212281420054039E-2</v>
      </c>
      <c r="E24" s="132">
        <f t="shared" ref="E24" si="25">IF(E23=0,0,E23/$C23)</f>
        <v>0.19296647601714689</v>
      </c>
      <c r="F24" s="132">
        <f t="shared" ref="F24" si="26">IF(F23=0,0,F23/$C23)</f>
        <v>0.6740953994090747</v>
      </c>
      <c r="G24" s="132">
        <f t="shared" ref="G24" si="27">IF(G23=0,0,G23/$C23)</f>
        <v>5.7725843153724261E-2</v>
      </c>
    </row>
    <row r="25" spans="1:7" ht="13.5" customHeight="1">
      <c r="A25" s="16"/>
      <c r="B25" s="43" t="s">
        <v>43</v>
      </c>
      <c r="C25" s="134">
        <v>934844.72</v>
      </c>
      <c r="D25" s="134">
        <v>64571.76</v>
      </c>
      <c r="E25" s="134">
        <v>190766.16</v>
      </c>
      <c r="F25" s="134">
        <v>653330.63</v>
      </c>
      <c r="G25" s="134">
        <v>26176.17</v>
      </c>
    </row>
    <row r="26" spans="1:7" ht="13.5" customHeight="1">
      <c r="A26" s="16"/>
      <c r="B26" s="4"/>
      <c r="C26" s="136">
        <f>IF(C25=0,0,C25/C$5)</f>
        <v>5.7557365820647147E-2</v>
      </c>
      <c r="D26" s="132">
        <f>IF(D25=0,0,D25/$C25)</f>
        <v>6.9072177034919774E-2</v>
      </c>
      <c r="E26" s="132">
        <f t="shared" ref="E26" si="28">IF(E25=0,0,E25/$C25)</f>
        <v>0.20406186815709887</v>
      </c>
      <c r="F26" s="132">
        <f t="shared" ref="F26" si="29">IF(F25=0,0,F25/$C25)</f>
        <v>0.69886540087641513</v>
      </c>
      <c r="G26" s="132">
        <f t="shared" ref="G26" si="30">IF(G25=0,0,G25/$C25)</f>
        <v>2.8000553931566301E-2</v>
      </c>
    </row>
    <row r="27" spans="1:7" ht="13.5" customHeight="1">
      <c r="A27" s="16"/>
      <c r="B27" s="43" t="s">
        <v>44</v>
      </c>
      <c r="C27" s="134">
        <v>2050354.95</v>
      </c>
      <c r="D27" s="134">
        <v>216382.55</v>
      </c>
      <c r="E27" s="134">
        <v>663414.05000000005</v>
      </c>
      <c r="F27" s="134">
        <v>975313.84</v>
      </c>
      <c r="G27" s="134">
        <v>195244.5</v>
      </c>
    </row>
    <row r="28" spans="1:7" ht="13.5" customHeight="1">
      <c r="A28" s="16"/>
      <c r="B28" s="4"/>
      <c r="C28" s="136">
        <f>IF(C27=0,0,C27/C$5)</f>
        <v>0.12623810927586424</v>
      </c>
      <c r="D28" s="132">
        <f>IF(D27=0,0,D27/$C27)</f>
        <v>0.10553419055564013</v>
      </c>
      <c r="E28" s="132">
        <f t="shared" ref="E28" si="31">IF(E27=0,0,E27/$C27)</f>
        <v>0.32356058642431645</v>
      </c>
      <c r="F28" s="132">
        <f t="shared" ref="F28" si="32">IF(F27=0,0,F27/$C27)</f>
        <v>0.47568048644455441</v>
      </c>
      <c r="G28" s="132">
        <f t="shared" ref="G28" si="33">IF(G27=0,0,G27/$C27)</f>
        <v>9.5224731698284729E-2</v>
      </c>
    </row>
    <row r="29" spans="1:7" ht="13.5" customHeight="1">
      <c r="A29" s="16"/>
      <c r="B29" s="43" t="s">
        <v>45</v>
      </c>
      <c r="C29" s="134">
        <v>104046.02</v>
      </c>
      <c r="D29" s="134">
        <v>14156.54</v>
      </c>
      <c r="E29" s="134">
        <v>46791.3</v>
      </c>
      <c r="F29" s="134">
        <v>7978.05</v>
      </c>
      <c r="G29" s="134">
        <v>35120.129999999997</v>
      </c>
    </row>
    <row r="30" spans="1:7" ht="13.5" customHeight="1">
      <c r="A30" s="12"/>
      <c r="B30" s="4"/>
      <c r="C30" s="136">
        <f>IF(C29=0,0,C29/C$5)</f>
        <v>6.4059995282664374E-3</v>
      </c>
      <c r="D30" s="132">
        <f>IF(D29=0,0,D29/$C29)</f>
        <v>0.13606037020925932</v>
      </c>
      <c r="E30" s="132">
        <f t="shared" ref="E30" si="34">IF(E29=0,0,E29/$C29)</f>
        <v>0.44971734622814019</v>
      </c>
      <c r="F30" s="132">
        <f t="shared" ref="F30" si="35">IF(F29=0,0,F29/$C29)</f>
        <v>7.6678089176308709E-2</v>
      </c>
      <c r="G30" s="132">
        <f>IF(G29=0,0,G29/$C29)</f>
        <v>0.33754419438629174</v>
      </c>
    </row>
    <row r="31" spans="1:7" ht="14.1" customHeight="1">
      <c r="C31" s="97"/>
    </row>
    <row r="32" spans="1:7" ht="14.1" customHeight="1">
      <c r="A32" s="9" t="s">
        <v>345</v>
      </c>
    </row>
    <row r="33" spans="1:1" ht="14.1" customHeight="1">
      <c r="A33" s="9" t="s">
        <v>346</v>
      </c>
    </row>
    <row r="34" spans="1:1" ht="14.1" customHeight="1"/>
    <row r="35" spans="1:1" ht="14.1" customHeight="1"/>
    <row r="36" spans="1:1" ht="14.1" customHeight="1"/>
    <row r="37" spans="1:1" ht="14.1" customHeight="1"/>
  </sheetData>
  <mergeCells count="1">
    <mergeCell ref="A3:B3"/>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115"/>
  <sheetViews>
    <sheetView showGridLines="0" zoomScaleNormal="100" workbookViewId="0"/>
  </sheetViews>
  <sheetFormatPr defaultRowHeight="12"/>
  <cols>
    <col min="1" max="1" width="1.5" style="9" customWidth="1"/>
    <col min="2" max="2" width="9.125" style="9" customWidth="1"/>
    <col min="3" max="3" width="12.625" style="9" customWidth="1"/>
    <col min="4" max="7" width="11.625" style="9" customWidth="1"/>
    <col min="8" max="16384" width="9" style="9"/>
  </cols>
  <sheetData>
    <row r="1" spans="1:7" ht="13.5" customHeight="1">
      <c r="A1" s="9" t="s">
        <v>282</v>
      </c>
    </row>
    <row r="2" spans="1:7" ht="13.5" customHeight="1">
      <c r="G2" s="1" t="s">
        <v>230</v>
      </c>
    </row>
    <row r="3" spans="1:7" ht="13.5" customHeight="1">
      <c r="A3" s="185" t="s">
        <v>1</v>
      </c>
      <c r="B3" s="187"/>
      <c r="C3" s="45" t="s">
        <v>229</v>
      </c>
      <c r="D3" s="64"/>
      <c r="E3" s="64"/>
      <c r="F3" s="64"/>
      <c r="G3" s="63"/>
    </row>
    <row r="4" spans="1:7" ht="13.5" customHeight="1">
      <c r="A4" s="6"/>
      <c r="B4" s="38"/>
      <c r="C4" s="4"/>
      <c r="D4" s="104" t="s">
        <v>228</v>
      </c>
      <c r="E4" s="51" t="s">
        <v>227</v>
      </c>
      <c r="F4" s="51" t="s">
        <v>226</v>
      </c>
      <c r="G4" s="51" t="s">
        <v>4</v>
      </c>
    </row>
    <row r="5" spans="1:7" ht="12.75" customHeight="1">
      <c r="A5" s="13"/>
      <c r="B5" s="48" t="s">
        <v>0</v>
      </c>
      <c r="C5" s="134">
        <v>16241964.98</v>
      </c>
      <c r="D5" s="134">
        <v>1700714.52</v>
      </c>
      <c r="E5" s="134">
        <v>4993604.29</v>
      </c>
      <c r="F5" s="134">
        <v>7987075.1100000003</v>
      </c>
      <c r="G5" s="134">
        <v>1560571.05</v>
      </c>
    </row>
    <row r="6" spans="1:7" ht="12.75" customHeight="1">
      <c r="A6" s="14"/>
      <c r="B6" s="15"/>
      <c r="C6" s="136" t="s">
        <v>122</v>
      </c>
      <c r="D6" s="132">
        <f>IF(D5=0,0,D5/$C5)</f>
        <v>0.10471113083264387</v>
      </c>
      <c r="E6" s="132">
        <f t="shared" ref="E6:F6" si="0">IF(E5=0,0,E5/$C5)</f>
        <v>0.30745074848696047</v>
      </c>
      <c r="F6" s="132">
        <f t="shared" si="0"/>
        <v>0.49175546923263963</v>
      </c>
      <c r="G6" s="132">
        <f>IF(G5=0,0,G5/$C5)</f>
        <v>9.608265083206699E-2</v>
      </c>
    </row>
    <row r="7" spans="1:7" ht="12.75" customHeight="1">
      <c r="A7" s="16"/>
      <c r="B7" s="17" t="s">
        <v>281</v>
      </c>
      <c r="C7" s="134">
        <v>2730104.21</v>
      </c>
      <c r="D7" s="134">
        <v>104527.16</v>
      </c>
      <c r="E7" s="134">
        <v>1092795.78</v>
      </c>
      <c r="F7" s="134">
        <v>1088915.6599999999</v>
      </c>
      <c r="G7" s="134">
        <v>443865.59999999998</v>
      </c>
    </row>
    <row r="8" spans="1:7" ht="12.75" customHeight="1">
      <c r="A8" s="16"/>
      <c r="B8" s="18"/>
      <c r="C8" s="136">
        <f>IF(C7=0,0,C7/C$5)</f>
        <v>0.1680895269360444</v>
      </c>
      <c r="D8" s="132">
        <f>IF(D7=0,0,D7/$C7)</f>
        <v>3.8286875503554495E-2</v>
      </c>
      <c r="E8" s="132">
        <f t="shared" ref="E8:G8" si="1">IF(E7=0,0,E7/$C7)</f>
        <v>0.40027621509729844</v>
      </c>
      <c r="F8" s="132">
        <f t="shared" si="1"/>
        <v>0.39885497997162533</v>
      </c>
      <c r="G8" s="132">
        <f t="shared" si="1"/>
        <v>0.16258192576465788</v>
      </c>
    </row>
    <row r="9" spans="1:7" ht="12.75" customHeight="1">
      <c r="A9" s="16"/>
      <c r="B9" s="17" t="s">
        <v>280</v>
      </c>
      <c r="C9" s="134">
        <v>395184.54</v>
      </c>
      <c r="D9" s="134">
        <v>29692.75</v>
      </c>
      <c r="E9" s="134">
        <v>158062.24</v>
      </c>
      <c r="F9" s="134">
        <v>153699.79999999999</v>
      </c>
      <c r="G9" s="134">
        <v>53729.74</v>
      </c>
    </row>
    <row r="10" spans="1:7" ht="12.75" customHeight="1">
      <c r="A10" s="16"/>
      <c r="B10" s="18"/>
      <c r="C10" s="136">
        <f>IF(C9=0,0,C9/C$5)</f>
        <v>2.4331079428297105E-2</v>
      </c>
      <c r="D10" s="132">
        <f>IF(D9=0,0,D9/$C9)</f>
        <v>7.513641601465483E-2</v>
      </c>
      <c r="E10" s="132">
        <f t="shared" ref="E10" si="2">IF(E9=0,0,E9/$C9)</f>
        <v>0.39997070735611268</v>
      </c>
      <c r="F10" s="132">
        <f t="shared" ref="F10" si="3">IF(F9=0,0,F9/$C9)</f>
        <v>0.38893171276386468</v>
      </c>
      <c r="G10" s="132">
        <f t="shared" ref="G10" si="4">IF(G9=0,0,G9/$C9)</f>
        <v>0.13596113856073419</v>
      </c>
    </row>
    <row r="11" spans="1:7" ht="12.75" customHeight="1">
      <c r="A11" s="16"/>
      <c r="B11" s="17" t="s">
        <v>279</v>
      </c>
      <c r="C11" s="134">
        <v>775731.76</v>
      </c>
      <c r="D11" s="134">
        <v>31950.16</v>
      </c>
      <c r="E11" s="134">
        <v>162853.91</v>
      </c>
      <c r="F11" s="134">
        <v>518420.42</v>
      </c>
      <c r="G11" s="134">
        <v>62507.26</v>
      </c>
    </row>
    <row r="12" spans="1:7" ht="12.75" customHeight="1">
      <c r="A12" s="16"/>
      <c r="B12" s="18"/>
      <c r="C12" s="136">
        <f>IF(C11=0,0,C11/C$5)</f>
        <v>4.7760955091038497E-2</v>
      </c>
      <c r="D12" s="132">
        <f>IF(D11=0,0,D11/$C11)</f>
        <v>4.1187123755252714E-2</v>
      </c>
      <c r="E12" s="132">
        <f t="shared" ref="E12" si="5">IF(E11=0,0,E11/$C11)</f>
        <v>0.20993585463098741</v>
      </c>
      <c r="F12" s="132">
        <f t="shared" ref="F12" si="6">IF(F11=0,0,F11/$C11)</f>
        <v>0.66829856237934615</v>
      </c>
      <c r="G12" s="132">
        <f t="shared" ref="G12" si="7">IF(G11=0,0,G11/$C11)</f>
        <v>8.0578446343359728E-2</v>
      </c>
    </row>
    <row r="13" spans="1:7" ht="12.75" customHeight="1">
      <c r="A13" s="16"/>
      <c r="B13" s="17" t="s">
        <v>278</v>
      </c>
      <c r="C13" s="134">
        <v>368423.92</v>
      </c>
      <c r="D13" s="134">
        <v>40247.24</v>
      </c>
      <c r="E13" s="134">
        <v>142812.56</v>
      </c>
      <c r="F13" s="134">
        <v>165664.84</v>
      </c>
      <c r="G13" s="134">
        <v>19699.28</v>
      </c>
    </row>
    <row r="14" spans="1:7" ht="12.75" customHeight="1">
      <c r="A14" s="16"/>
      <c r="B14" s="18"/>
      <c r="C14" s="136">
        <f>IF(C13=0,0,C13/C$5)</f>
        <v>2.268345735590916E-2</v>
      </c>
      <c r="D14" s="132">
        <f>IF(D13=0,0,D13/$C13)</f>
        <v>0.10924165835920752</v>
      </c>
      <c r="E14" s="132">
        <f t="shared" ref="E14" si="8">IF(E13=0,0,E13/$C13)</f>
        <v>0.38763107455129409</v>
      </c>
      <c r="F14" s="132">
        <f t="shared" ref="F14" si="9">IF(F13=0,0,F13/$C13)</f>
        <v>0.44965820894582526</v>
      </c>
      <c r="G14" s="132">
        <f t="shared" ref="G14" si="10">IF(G13=0,0,G13/$C13)</f>
        <v>5.3469058143673191E-2</v>
      </c>
    </row>
    <row r="15" spans="1:7" ht="12.75" customHeight="1">
      <c r="A15" s="16"/>
      <c r="B15" s="17" t="s">
        <v>277</v>
      </c>
      <c r="C15" s="134">
        <v>434130.26</v>
      </c>
      <c r="D15" s="134">
        <v>25252.75</v>
      </c>
      <c r="E15" s="134">
        <v>154050.59</v>
      </c>
      <c r="F15" s="134">
        <v>194397.04</v>
      </c>
      <c r="G15" s="134">
        <v>60429.88</v>
      </c>
    </row>
    <row r="16" spans="1:7" ht="12.75" customHeight="1">
      <c r="A16" s="16"/>
      <c r="B16" s="18"/>
      <c r="C16" s="136">
        <f>IF(C15=0,0,C15/C$5)</f>
        <v>2.6728924765850592E-2</v>
      </c>
      <c r="D16" s="132">
        <f>IF(D15=0,0,D15/$C15)</f>
        <v>5.8168601285706278E-2</v>
      </c>
      <c r="E16" s="132">
        <f t="shared" ref="E16" si="11">IF(E15=0,0,E15/$C15)</f>
        <v>0.35484877280841925</v>
      </c>
      <c r="F16" s="132">
        <f t="shared" ref="F16" si="12">IF(F15=0,0,F15/$C15)</f>
        <v>0.44778504958396587</v>
      </c>
      <c r="G16" s="132">
        <f t="shared" ref="G16" si="13">IF(G15=0,0,G15/$C15)</f>
        <v>0.13919757632190854</v>
      </c>
    </row>
    <row r="17" spans="1:7" ht="12.75" customHeight="1">
      <c r="A17" s="16"/>
      <c r="B17" s="17" t="s">
        <v>276</v>
      </c>
      <c r="C17" s="134">
        <v>352529.69</v>
      </c>
      <c r="D17" s="134">
        <v>25370.15</v>
      </c>
      <c r="E17" s="134">
        <v>133604.82999999999</v>
      </c>
      <c r="F17" s="134">
        <v>163902.70000000001</v>
      </c>
      <c r="G17" s="134">
        <v>29652</v>
      </c>
    </row>
    <row r="18" spans="1:7" ht="12.75" customHeight="1">
      <c r="A18" s="16"/>
      <c r="B18" s="18"/>
      <c r="C18" s="136">
        <f>IF(C17=0,0,C17/C$5)</f>
        <v>2.1704867017882216E-2</v>
      </c>
      <c r="D18" s="132">
        <f>IF(D17=0,0,D17/$C17)</f>
        <v>7.1965995261278559E-2</v>
      </c>
      <c r="E18" s="132">
        <f t="shared" ref="E18" si="14">IF(E17=0,0,E17/$C17)</f>
        <v>0.37898887324922897</v>
      </c>
      <c r="F18" s="132">
        <f t="shared" ref="F18" si="15">IF(F17=0,0,F17/$C17)</f>
        <v>0.4649330386895924</v>
      </c>
      <c r="G18" s="132">
        <f t="shared" ref="G18" si="16">IF(G17=0,0,G17/$C17)</f>
        <v>8.4112064433494949E-2</v>
      </c>
    </row>
    <row r="19" spans="1:7" ht="12.75" customHeight="1">
      <c r="A19" s="16"/>
      <c r="B19" s="17" t="s">
        <v>275</v>
      </c>
      <c r="C19" s="134">
        <v>565607.77</v>
      </c>
      <c r="D19" s="134">
        <v>41724.28</v>
      </c>
      <c r="E19" s="134">
        <v>172758.29</v>
      </c>
      <c r="F19" s="134">
        <v>302279.8</v>
      </c>
      <c r="G19" s="134">
        <v>48845.4</v>
      </c>
    </row>
    <row r="20" spans="1:7" ht="12.75" customHeight="1">
      <c r="A20" s="16"/>
      <c r="B20" s="18"/>
      <c r="C20" s="136">
        <f>IF(C19=0,0,C19/C$5)</f>
        <v>3.4823851097849121E-2</v>
      </c>
      <c r="D20" s="132">
        <f>IF(D19=0,0,D19/$C19)</f>
        <v>7.3768930013107845E-2</v>
      </c>
      <c r="E20" s="132">
        <f t="shared" ref="E20" si="17">IF(E19=0,0,E19/$C19)</f>
        <v>0.30543832521961289</v>
      </c>
      <c r="F20" s="132">
        <f t="shared" ref="F20" si="18">IF(F19=0,0,F19/$C19)</f>
        <v>0.5344336058183925</v>
      </c>
      <c r="G20" s="132">
        <f t="shared" ref="G20" si="19">IF(G19=0,0,G19/$C19)</f>
        <v>8.6359138948886791E-2</v>
      </c>
    </row>
    <row r="21" spans="1:7" ht="12.75" customHeight="1">
      <c r="A21" s="16"/>
      <c r="B21" s="17" t="s">
        <v>274</v>
      </c>
      <c r="C21" s="134">
        <v>416579.24</v>
      </c>
      <c r="D21" s="134">
        <v>68956.84</v>
      </c>
      <c r="E21" s="134">
        <v>191393.21</v>
      </c>
      <c r="F21" s="134">
        <v>120036.15</v>
      </c>
      <c r="G21" s="134">
        <v>36193.03</v>
      </c>
    </row>
    <row r="22" spans="1:7" ht="12.75" customHeight="1">
      <c r="A22" s="16"/>
      <c r="B22" s="18"/>
      <c r="C22" s="136">
        <f>IF(C21=0,0,C21/C$5)</f>
        <v>2.5648327681593117E-2</v>
      </c>
      <c r="D22" s="132">
        <f>IF(D21=0,0,D21/$C21)</f>
        <v>0.16553114840768349</v>
      </c>
      <c r="E22" s="132">
        <f t="shared" ref="E22" si="20">IF(E21=0,0,E21/$C21)</f>
        <v>0.45944010556070913</v>
      </c>
      <c r="F22" s="132">
        <f t="shared" ref="F22" si="21">IF(F21=0,0,F21/$C21)</f>
        <v>0.28814722020233174</v>
      </c>
      <c r="G22" s="132">
        <f t="shared" ref="G22" si="22">IF(G21=0,0,G21/$C21)</f>
        <v>8.6881501824238774E-2</v>
      </c>
    </row>
    <row r="23" spans="1:7" ht="12.75" customHeight="1">
      <c r="A23" s="16"/>
      <c r="B23" s="17" t="s">
        <v>273</v>
      </c>
      <c r="C23" s="134">
        <v>317580.19</v>
      </c>
      <c r="D23" s="134">
        <v>44021.279999999999</v>
      </c>
      <c r="E23" s="134">
        <v>131770.13</v>
      </c>
      <c r="F23" s="134">
        <v>110951.03</v>
      </c>
      <c r="G23" s="134">
        <v>30837.759999999998</v>
      </c>
    </row>
    <row r="24" spans="1:7" ht="12.75" customHeight="1">
      <c r="A24" s="16"/>
      <c r="B24" s="18"/>
      <c r="C24" s="136">
        <f>IF(C23=0,0,C23/C$5)</f>
        <v>1.9553064570146609E-2</v>
      </c>
      <c r="D24" s="132">
        <f>IF(D23=0,0,D23/$C23)</f>
        <v>0.13861469130048698</v>
      </c>
      <c r="E24" s="132">
        <f t="shared" ref="E24" si="23">IF(E23=0,0,E23/$C23)</f>
        <v>0.41491923661863167</v>
      </c>
      <c r="F24" s="132">
        <f t="shared" ref="F24" si="24">IF(F23=0,0,F23/$C23)</f>
        <v>0.34936382524363374</v>
      </c>
      <c r="G24" s="132">
        <f t="shared" ref="G24" si="25">IF(G23=0,0,G23/$C23)</f>
        <v>9.7102278325357755E-2</v>
      </c>
    </row>
    <row r="25" spans="1:7" ht="12.75" customHeight="1">
      <c r="A25" s="16"/>
      <c r="B25" s="17" t="s">
        <v>272</v>
      </c>
      <c r="C25" s="134">
        <v>244959.74</v>
      </c>
      <c r="D25" s="134">
        <v>42404.52</v>
      </c>
      <c r="E25" s="134">
        <v>84505.61</v>
      </c>
      <c r="F25" s="134">
        <v>90634.45</v>
      </c>
      <c r="G25" s="134">
        <v>27415.15</v>
      </c>
    </row>
    <row r="26" spans="1:7" ht="12.75" customHeight="1">
      <c r="A26" s="16"/>
      <c r="B26" s="18"/>
      <c r="C26" s="136">
        <f>IF(C25=0,0,C25/C$5)</f>
        <v>1.5081902977973296E-2</v>
      </c>
      <c r="D26" s="132">
        <f>IF(D25=0,0,D25/$C25)</f>
        <v>0.17310811972612314</v>
      </c>
      <c r="E26" s="132">
        <f t="shared" ref="E26" si="26">IF(E25=0,0,E25/$C25)</f>
        <v>0.34497754610614789</v>
      </c>
      <c r="F26" s="132">
        <f t="shared" ref="F26" si="27">IF(F25=0,0,F25/$C25)</f>
        <v>0.36999733098998228</v>
      </c>
      <c r="G26" s="132">
        <f t="shared" ref="G26" si="28">IF(G25=0,0,G25/$C25)</f>
        <v>0.11191696235471185</v>
      </c>
    </row>
    <row r="27" spans="1:7" ht="12.75" customHeight="1">
      <c r="A27" s="16"/>
      <c r="B27" s="17" t="s">
        <v>271</v>
      </c>
      <c r="C27" s="134">
        <v>226504.75</v>
      </c>
      <c r="D27" s="134">
        <v>68781.17</v>
      </c>
      <c r="E27" s="134">
        <v>88381.78</v>
      </c>
      <c r="F27" s="134">
        <v>48091.77</v>
      </c>
      <c r="G27" s="134">
        <v>21250.03</v>
      </c>
    </row>
    <row r="28" spans="1:7" ht="12.75" customHeight="1">
      <c r="A28" s="16"/>
      <c r="B28" s="18"/>
      <c r="C28" s="136">
        <f>IF(C27=0,0,C27/C$5)</f>
        <v>1.3945649450599911E-2</v>
      </c>
      <c r="D28" s="132">
        <f>IF(D27=0,0,D27/$C27)</f>
        <v>0.3036632565100732</v>
      </c>
      <c r="E28" s="132">
        <f t="shared" ref="E28" si="29">IF(E27=0,0,E27/$C27)</f>
        <v>0.3901983512487045</v>
      </c>
      <c r="F28" s="132">
        <f t="shared" ref="F28" si="30">IF(F27=0,0,F27/$C27)</f>
        <v>0.21232124271124556</v>
      </c>
      <c r="G28" s="132">
        <f t="shared" ref="G28" si="31">IF(G27=0,0,G27/$C27)</f>
        <v>9.3817149529976746E-2</v>
      </c>
    </row>
    <row r="29" spans="1:7" ht="12.75" customHeight="1">
      <c r="A29" s="16"/>
      <c r="B29" s="17" t="s">
        <v>270</v>
      </c>
      <c r="C29" s="134">
        <v>351770.24</v>
      </c>
      <c r="D29" s="134">
        <v>74453.279999999999</v>
      </c>
      <c r="E29" s="134">
        <v>144264.45000000001</v>
      </c>
      <c r="F29" s="134">
        <v>91802.65</v>
      </c>
      <c r="G29" s="134">
        <v>41249.85</v>
      </c>
    </row>
    <row r="30" spans="1:7" ht="12.75" customHeight="1">
      <c r="A30" s="16"/>
      <c r="B30" s="18"/>
      <c r="C30" s="136">
        <f>IF(C29=0,0,C29/C$5)</f>
        <v>2.1658108512926984E-2</v>
      </c>
      <c r="D30" s="132">
        <f>IF(D29=0,0,D29/$C29)</f>
        <v>0.21165315178452845</v>
      </c>
      <c r="E30" s="132">
        <f t="shared" ref="E30" si="32">IF(E29=0,0,E29/$C29)</f>
        <v>0.41010987740179505</v>
      </c>
      <c r="F30" s="132">
        <f t="shared" ref="F30" si="33">IF(F29=0,0,F29/$C29)</f>
        <v>0.26097332736276951</v>
      </c>
      <c r="G30" s="132">
        <f t="shared" ref="G30" si="34">IF(G29=0,0,G29/$C29)</f>
        <v>0.11726361502326063</v>
      </c>
    </row>
    <row r="31" spans="1:7" ht="12.75" customHeight="1">
      <c r="A31" s="16"/>
      <c r="B31" s="17" t="s">
        <v>269</v>
      </c>
      <c r="C31" s="134">
        <v>103375.89</v>
      </c>
      <c r="D31" s="134">
        <v>57511.5</v>
      </c>
      <c r="E31" s="134">
        <v>9568.14</v>
      </c>
      <c r="F31" s="134">
        <v>29575.97</v>
      </c>
      <c r="G31" s="134">
        <v>6720.28</v>
      </c>
    </row>
    <row r="32" spans="1:7" ht="12.75" customHeight="1">
      <c r="A32" s="16"/>
      <c r="B32" s="18"/>
      <c r="C32" s="136">
        <f>IF(C31=0,0,C31/C$5)</f>
        <v>6.3647403579120384E-3</v>
      </c>
      <c r="D32" s="132">
        <f>IF(D31=0,0,D31/$C31)</f>
        <v>0.55633378343828532</v>
      </c>
      <c r="E32" s="132">
        <f t="shared" ref="E32" si="35">IF(E31=0,0,E31/$C31)</f>
        <v>9.2556784758999408E-2</v>
      </c>
      <c r="F32" s="132">
        <f t="shared" ref="F32" si="36">IF(F31=0,0,F31/$C31)</f>
        <v>0.28610123695186568</v>
      </c>
      <c r="G32" s="132">
        <f t="shared" ref="G32" si="37">IF(G31=0,0,G31/$C31)</f>
        <v>6.5008194850849646E-2</v>
      </c>
    </row>
    <row r="33" spans="1:7" ht="12.75" customHeight="1">
      <c r="A33" s="16"/>
      <c r="B33" s="17" t="s">
        <v>268</v>
      </c>
      <c r="C33" s="134">
        <v>124524.36</v>
      </c>
      <c r="D33" s="134">
        <v>59752.49</v>
      </c>
      <c r="E33" s="134">
        <v>23329.32</v>
      </c>
      <c r="F33" s="134">
        <v>28127.08</v>
      </c>
      <c r="G33" s="134">
        <v>13315.47</v>
      </c>
    </row>
    <row r="34" spans="1:7" ht="12.75" customHeight="1">
      <c r="A34" s="16"/>
      <c r="B34" s="18"/>
      <c r="C34" s="136">
        <f>IF(C33=0,0,C33/C$5)</f>
        <v>7.666828499712724E-3</v>
      </c>
      <c r="D34" s="132">
        <f>IF(D33=0,0,D33/$C33)</f>
        <v>0.47984579081554801</v>
      </c>
      <c r="E34" s="132">
        <f t="shared" ref="E34" si="38">IF(E33=0,0,E33/$C33)</f>
        <v>0.18734743948894819</v>
      </c>
      <c r="F34" s="132">
        <f t="shared" ref="F34" si="39">IF(F33=0,0,F33/$C33)</f>
        <v>0.22587612576366586</v>
      </c>
      <c r="G34" s="132">
        <f t="shared" ref="G34" si="40">IF(G33=0,0,G33/$C33)</f>
        <v>0.1069306439318379</v>
      </c>
    </row>
    <row r="35" spans="1:7" ht="12.75" customHeight="1">
      <c r="A35" s="16"/>
      <c r="B35" s="17" t="s">
        <v>267</v>
      </c>
      <c r="C35" s="134">
        <v>493875.61</v>
      </c>
      <c r="D35" s="134">
        <v>46390.83</v>
      </c>
      <c r="E35" s="134">
        <v>191807.2</v>
      </c>
      <c r="F35" s="134">
        <v>218954.58</v>
      </c>
      <c r="G35" s="134">
        <v>36723</v>
      </c>
    </row>
    <row r="36" spans="1:7" ht="12.75" customHeight="1">
      <c r="A36" s="16"/>
      <c r="B36" s="18"/>
      <c r="C36" s="136">
        <f>IF(C35=0,0,C35/C$5)</f>
        <v>3.0407380548360226E-2</v>
      </c>
      <c r="D36" s="132">
        <f>IF(D35=0,0,D35/$C35)</f>
        <v>9.3932215036899677E-2</v>
      </c>
      <c r="E36" s="132">
        <f t="shared" ref="E36" si="41">IF(E35=0,0,E35/$C35)</f>
        <v>0.38837147677732053</v>
      </c>
      <c r="F36" s="132">
        <f t="shared" ref="F36" si="42">IF(F35=0,0,F35/$C35)</f>
        <v>0.44333952834803886</v>
      </c>
      <c r="G36" s="132">
        <f t="shared" ref="G36" si="43">IF(G35=0,0,G35/$C35)</f>
        <v>7.435677983774093E-2</v>
      </c>
    </row>
    <row r="37" spans="1:7" ht="12.75" customHeight="1">
      <c r="A37" s="16"/>
      <c r="B37" s="17" t="s">
        <v>266</v>
      </c>
      <c r="C37" s="134">
        <v>136103.5</v>
      </c>
      <c r="D37" s="134">
        <v>23937.03</v>
      </c>
      <c r="E37" s="134">
        <v>65249.63</v>
      </c>
      <c r="F37" s="134">
        <v>37556.199999999997</v>
      </c>
      <c r="G37" s="134">
        <v>9360.65</v>
      </c>
    </row>
    <row r="38" spans="1:7" ht="12.75" customHeight="1">
      <c r="A38" s="16"/>
      <c r="B38" s="18"/>
      <c r="C38" s="136">
        <f>IF(C37=0,0,C37/C$5)</f>
        <v>8.3797434711621946E-3</v>
      </c>
      <c r="D38" s="132">
        <f>IF(D37=0,0,D37/$C37)</f>
        <v>0.17587372844930513</v>
      </c>
      <c r="E38" s="132">
        <f t="shared" ref="E38" si="44">IF(E37=0,0,E37/$C37)</f>
        <v>0.47941184466233416</v>
      </c>
      <c r="F38" s="132">
        <f t="shared" ref="F38" si="45">IF(F37=0,0,F37/$C37)</f>
        <v>0.27593853207301794</v>
      </c>
      <c r="G38" s="132">
        <f t="shared" ref="G38" si="46">IF(G37=0,0,G37/$C37)</f>
        <v>6.8775968288839001E-2</v>
      </c>
    </row>
    <row r="39" spans="1:7" ht="12.75" customHeight="1">
      <c r="A39" s="16"/>
      <c r="B39" s="17" t="s">
        <v>265</v>
      </c>
      <c r="C39" s="134">
        <v>160180.25</v>
      </c>
      <c r="D39" s="134">
        <v>19246.740000000002</v>
      </c>
      <c r="E39" s="134">
        <v>54315.68</v>
      </c>
      <c r="F39" s="134">
        <v>76457.08</v>
      </c>
      <c r="G39" s="134">
        <v>10160.75</v>
      </c>
    </row>
    <row r="40" spans="1:7" ht="12.75" customHeight="1">
      <c r="A40" s="16"/>
      <c r="B40" s="18"/>
      <c r="C40" s="136">
        <f>IF(C39=0,0,C39/C$5)</f>
        <v>9.8621226063005576E-3</v>
      </c>
      <c r="D40" s="132">
        <f>IF(D39=0,0,D39/$C39)</f>
        <v>0.12015676089904967</v>
      </c>
      <c r="E40" s="132">
        <f t="shared" ref="E40" si="47">IF(E39=0,0,E39/$C39)</f>
        <v>0.33909099280341992</v>
      </c>
      <c r="F40" s="132">
        <f t="shared" ref="F40" si="48">IF(F39=0,0,F39/$C39)</f>
        <v>0.47731902029120321</v>
      </c>
      <c r="G40" s="132">
        <f t="shared" ref="G40" si="49">IF(G39=0,0,G39/$C39)</f>
        <v>6.3433226006327253E-2</v>
      </c>
    </row>
    <row r="41" spans="1:7" ht="12.75" customHeight="1">
      <c r="A41" s="16"/>
      <c r="B41" s="17" t="s">
        <v>264</v>
      </c>
      <c r="C41" s="134">
        <v>152509.82999999999</v>
      </c>
      <c r="D41" s="134">
        <v>16171.49</v>
      </c>
      <c r="E41" s="134">
        <v>43636.959999999999</v>
      </c>
      <c r="F41" s="134">
        <v>85966.55</v>
      </c>
      <c r="G41" s="134">
        <v>6734.83</v>
      </c>
    </row>
    <row r="42" spans="1:7" ht="12.75" customHeight="1">
      <c r="A42" s="16"/>
      <c r="B42" s="18"/>
      <c r="C42" s="136">
        <f>IF(C41=0,0,C41/C$5)</f>
        <v>9.3898632454753623E-3</v>
      </c>
      <c r="D42" s="132">
        <f>IF(D41=0,0,D41/$C41)</f>
        <v>0.10603572241867951</v>
      </c>
      <c r="E42" s="132">
        <f t="shared" ref="E42" si="50">IF(E41=0,0,E41/$C41)</f>
        <v>0.28612555662805472</v>
      </c>
      <c r="F42" s="132">
        <f t="shared" ref="F42" si="51">IF(F41=0,0,F41/$C41)</f>
        <v>0.56367874778956872</v>
      </c>
      <c r="G42" s="132">
        <f t="shared" ref="G42" si="52">IF(G41=0,0,G41/$C41)</f>
        <v>4.4159973163697061E-2</v>
      </c>
    </row>
    <row r="43" spans="1:7" ht="12.75" customHeight="1">
      <c r="A43" s="16"/>
      <c r="B43" s="17" t="s">
        <v>263</v>
      </c>
      <c r="C43" s="134">
        <v>131908.03</v>
      </c>
      <c r="D43" s="134">
        <v>17198.96</v>
      </c>
      <c r="E43" s="134">
        <v>37055.199999999997</v>
      </c>
      <c r="F43" s="134">
        <v>64967.66</v>
      </c>
      <c r="G43" s="134">
        <v>12686.21</v>
      </c>
    </row>
    <row r="44" spans="1:7" ht="12.75" customHeight="1">
      <c r="A44" s="16"/>
      <c r="B44" s="18"/>
      <c r="C44" s="136">
        <f>IF(C43=0,0,C43/C$5)</f>
        <v>8.1214329770091642E-3</v>
      </c>
      <c r="D44" s="132">
        <f>IF(D43=0,0,D43/$C43)</f>
        <v>0.13038599697076819</v>
      </c>
      <c r="E44" s="132">
        <f t="shared" ref="E44" si="53">IF(E43=0,0,E43/$C43)</f>
        <v>0.2809169388702113</v>
      </c>
      <c r="F44" s="132">
        <f t="shared" ref="F44" si="54">IF(F43=0,0,F43/$C43)</f>
        <v>0.49252240367777461</v>
      </c>
      <c r="G44" s="132">
        <f t="shared" ref="G44" si="55">IF(G43=0,0,G43/$C43)</f>
        <v>9.6174660481245899E-2</v>
      </c>
    </row>
    <row r="45" spans="1:7" ht="12.75" customHeight="1">
      <c r="A45" s="16"/>
      <c r="B45" s="17" t="s">
        <v>262</v>
      </c>
      <c r="C45" s="134">
        <v>468703.2</v>
      </c>
      <c r="D45" s="134">
        <v>47636.76</v>
      </c>
      <c r="E45" s="134">
        <v>131822.24</v>
      </c>
      <c r="F45" s="134">
        <v>226279.5</v>
      </c>
      <c r="G45" s="134">
        <v>62964.71</v>
      </c>
    </row>
    <row r="46" spans="1:7" ht="12.75" customHeight="1">
      <c r="A46" s="16"/>
      <c r="B46" s="18"/>
      <c r="C46" s="136">
        <f>IF(C45=0,0,C45/C$5)</f>
        <v>2.8857542826693127E-2</v>
      </c>
      <c r="D46" s="132">
        <f>IF(D45=0,0,D45/$C45)</f>
        <v>0.10163523526188854</v>
      </c>
      <c r="E46" s="132">
        <f t="shared" ref="E46" si="56">IF(E45=0,0,E45/$C45)</f>
        <v>0.28124885855270454</v>
      </c>
      <c r="F46" s="132">
        <f t="shared" ref="F46" si="57">IF(F45=0,0,F45/$C45)</f>
        <v>0.48277780053560548</v>
      </c>
      <c r="G46" s="132">
        <f t="shared" ref="G46" si="58">IF(G45=0,0,G45/$C45)</f>
        <v>0.13433812698526487</v>
      </c>
    </row>
    <row r="47" spans="1:7" ht="12.75" customHeight="1">
      <c r="A47" s="16"/>
      <c r="B47" s="17" t="s">
        <v>261</v>
      </c>
      <c r="C47" s="134">
        <v>450756.67</v>
      </c>
      <c r="D47" s="134">
        <v>36337.93</v>
      </c>
      <c r="E47" s="134">
        <v>63111.12</v>
      </c>
      <c r="F47" s="134">
        <v>323677.14</v>
      </c>
      <c r="G47" s="134">
        <v>27630.48</v>
      </c>
    </row>
    <row r="48" spans="1:7" ht="12.75" customHeight="1">
      <c r="A48" s="16"/>
      <c r="B48" s="18"/>
      <c r="C48" s="136">
        <f>IF(C47=0,0,C47/C$5)</f>
        <v>2.7752594624791512E-2</v>
      </c>
      <c r="D48" s="132">
        <f>IF(D47=0,0,D47/$C47)</f>
        <v>8.0615401653402044E-2</v>
      </c>
      <c r="E48" s="132">
        <f t="shared" ref="E48" si="59">IF(E47=0,0,E47/$C47)</f>
        <v>0.14001150554244712</v>
      </c>
      <c r="F48" s="132">
        <f t="shared" ref="F48" si="60">IF(F47=0,0,F47/$C47)</f>
        <v>0.71807509803460046</v>
      </c>
      <c r="G48" s="132">
        <f t="shared" ref="G48" si="61">IF(G47=0,0,G47/$C47)</f>
        <v>6.1297994769550501E-2</v>
      </c>
    </row>
    <row r="49" spans="1:7" ht="12.75" customHeight="1">
      <c r="A49" s="16"/>
      <c r="B49" s="17" t="s">
        <v>260</v>
      </c>
      <c r="C49" s="134">
        <v>408618.03</v>
      </c>
      <c r="D49" s="134">
        <v>55867.040000000001</v>
      </c>
      <c r="E49" s="134">
        <v>87766.73</v>
      </c>
      <c r="F49" s="134">
        <v>227581.9</v>
      </c>
      <c r="G49" s="134">
        <v>37402.36</v>
      </c>
    </row>
    <row r="50" spans="1:7" ht="12.75" customHeight="1">
      <c r="A50" s="16"/>
      <c r="B50" s="18"/>
      <c r="C50" s="136">
        <f>IF(C49=0,0,C49/C$5)</f>
        <v>2.5158164698862687E-2</v>
      </c>
      <c r="D50" s="132">
        <f>IF(D49=0,0,D49/$C49)</f>
        <v>0.13672191606425199</v>
      </c>
      <c r="E50" s="132">
        <f t="shared" ref="E50" si="62">IF(E49=0,0,E49/$C49)</f>
        <v>0.21478917609191153</v>
      </c>
      <c r="F50" s="132">
        <f t="shared" ref="F50" si="63">IF(F49=0,0,F49/$C49)</f>
        <v>0.55695511037533019</v>
      </c>
      <c r="G50" s="132">
        <f t="shared" ref="G50" si="64">IF(G49=0,0,G49/$C49)</f>
        <v>9.153379746850622E-2</v>
      </c>
    </row>
    <row r="51" spans="1:7" ht="12.75" customHeight="1">
      <c r="A51" s="16"/>
      <c r="B51" s="17" t="s">
        <v>259</v>
      </c>
      <c r="C51" s="134">
        <v>263740.31</v>
      </c>
      <c r="D51" s="134">
        <v>85127.24</v>
      </c>
      <c r="E51" s="134">
        <v>85748.43</v>
      </c>
      <c r="F51" s="134">
        <v>69610.740000000005</v>
      </c>
      <c r="G51" s="134">
        <v>23253.91</v>
      </c>
    </row>
    <row r="52" spans="1:7" ht="12.75" customHeight="1">
      <c r="A52" s="16"/>
      <c r="B52" s="18"/>
      <c r="C52" s="136">
        <f>IF(C51=0,0,C51/C$5)</f>
        <v>1.6238202109459296E-2</v>
      </c>
      <c r="D52" s="132">
        <f>IF(D51=0,0,D51/$C51)</f>
        <v>0.3227691663818853</v>
      </c>
      <c r="E52" s="132">
        <f t="shared" ref="E52" si="65">IF(E51=0,0,E51/$C51)</f>
        <v>0.32512447566320063</v>
      </c>
      <c r="F52" s="132">
        <f t="shared" ref="F52" si="66">IF(F51=0,0,F51/$C51)</f>
        <v>0.26393667316156566</v>
      </c>
      <c r="G52" s="132">
        <f t="shared" ref="G52" si="67">IF(G51=0,0,G51/$C51)</f>
        <v>8.8169722709433379E-2</v>
      </c>
    </row>
    <row r="53" spans="1:7" ht="12.75" customHeight="1">
      <c r="A53" s="16"/>
      <c r="B53" s="17" t="s">
        <v>258</v>
      </c>
      <c r="C53" s="134">
        <v>273091.81</v>
      </c>
      <c r="D53" s="134">
        <v>34633.03</v>
      </c>
      <c r="E53" s="134">
        <v>70537.59</v>
      </c>
      <c r="F53" s="134">
        <v>148661.12</v>
      </c>
      <c r="G53" s="134">
        <v>19260.060000000001</v>
      </c>
    </row>
    <row r="54" spans="1:7" ht="12.75" customHeight="1">
      <c r="A54" s="16"/>
      <c r="B54" s="18"/>
      <c r="C54" s="136">
        <f>IF(C53=0,0,C53/C$5)</f>
        <v>1.6813963725219164E-2</v>
      </c>
      <c r="D54" s="132">
        <f>IF(D53=0,0,D53/$C53)</f>
        <v>0.12681826672136379</v>
      </c>
      <c r="E54" s="132">
        <f t="shared" ref="E54" si="68">IF(E53=0,0,E53/$C53)</f>
        <v>0.2582925866579448</v>
      </c>
      <c r="F54" s="132">
        <f t="shared" ref="F54" si="69">IF(F53=0,0,F53/$C53)</f>
        <v>0.54436315757693354</v>
      </c>
      <c r="G54" s="132">
        <f t="shared" ref="G54" si="70">IF(G53=0,0,G53/$C53)</f>
        <v>7.0525952426035779E-2</v>
      </c>
    </row>
    <row r="55" spans="1:7" ht="12.75" customHeight="1">
      <c r="A55" s="16"/>
      <c r="B55" s="17" t="s">
        <v>257</v>
      </c>
      <c r="C55" s="134">
        <v>157072.74</v>
      </c>
      <c r="D55" s="134">
        <v>22861.200000000001</v>
      </c>
      <c r="E55" s="134">
        <v>55508.98</v>
      </c>
      <c r="F55" s="134">
        <v>68369.119999999995</v>
      </c>
      <c r="G55" s="134">
        <v>10333.44</v>
      </c>
    </row>
    <row r="56" spans="1:7" ht="12.75" customHeight="1">
      <c r="A56" s="16"/>
      <c r="B56" s="18"/>
      <c r="C56" s="136">
        <f>IF(C55=0,0,C55/C$5)</f>
        <v>9.6707966181072257E-3</v>
      </c>
      <c r="D56" s="132">
        <f>IF(D55=0,0,D55/$C55)</f>
        <v>0.14554530595187937</v>
      </c>
      <c r="E56" s="132">
        <f t="shared" ref="E56" si="71">IF(E55=0,0,E55/$C55)</f>
        <v>0.3533966492212462</v>
      </c>
      <c r="F56" s="132">
        <f t="shared" ref="F56" si="72">IF(F55=0,0,F55/$C55)</f>
        <v>0.43527043585029457</v>
      </c>
      <c r="G56" s="132">
        <f t="shared" ref="G56" si="73">IF(G55=0,0,G55/$C55)</f>
        <v>6.5787608976579898E-2</v>
      </c>
    </row>
    <row r="57" spans="1:7" ht="12.75" customHeight="1">
      <c r="A57" s="16"/>
      <c r="B57" s="17" t="s">
        <v>256</v>
      </c>
      <c r="C57" s="134">
        <v>153746.63</v>
      </c>
      <c r="D57" s="134">
        <v>22192.87</v>
      </c>
      <c r="E57" s="134">
        <v>35536.1</v>
      </c>
      <c r="F57" s="134">
        <v>86772.13</v>
      </c>
      <c r="G57" s="134">
        <v>9245.5300000000007</v>
      </c>
    </row>
    <row r="58" spans="1:7" ht="12.75" customHeight="1">
      <c r="A58" s="16"/>
      <c r="B58" s="18"/>
      <c r="C58" s="136">
        <f>IF(C57=0,0,C57/C$5)</f>
        <v>9.4660116672656437E-3</v>
      </c>
      <c r="D58" s="132">
        <f>IF(D57=0,0,D57/$C57)</f>
        <v>0.14434703381791197</v>
      </c>
      <c r="E58" s="132">
        <f t="shared" ref="E58" si="74">IF(E57=0,0,E57/$C57)</f>
        <v>0.23113417185144153</v>
      </c>
      <c r="F58" s="132">
        <f t="shared" ref="F58" si="75">IF(F57=0,0,F57/$C57)</f>
        <v>0.56438394779775014</v>
      </c>
      <c r="G58" s="132">
        <f t="shared" ref="G58" si="76">IF(G57=0,0,G57/$C57)</f>
        <v>6.0134846532896365E-2</v>
      </c>
    </row>
    <row r="59" spans="1:7" ht="12.75" customHeight="1">
      <c r="A59" s="16"/>
      <c r="B59" s="17" t="s">
        <v>255</v>
      </c>
      <c r="C59" s="134">
        <v>88540.68</v>
      </c>
      <c r="D59" s="134">
        <v>51686.54</v>
      </c>
      <c r="E59" s="134">
        <v>14811.69</v>
      </c>
      <c r="F59" s="134">
        <v>14630.34</v>
      </c>
      <c r="G59" s="134">
        <v>7412.11</v>
      </c>
    </row>
    <row r="60" spans="1:7" ht="12.75" customHeight="1">
      <c r="A60" s="16"/>
      <c r="B60" s="18"/>
      <c r="C60" s="136">
        <f>IF(C59=0,0,C59/C$5)</f>
        <v>5.4513527217320713E-3</v>
      </c>
      <c r="D60" s="132">
        <f>IF(D59=0,0,D59/$C59)</f>
        <v>0.58376036868024961</v>
      </c>
      <c r="E60" s="132">
        <f t="shared" ref="E60" si="77">IF(E59=0,0,E59/$C59)</f>
        <v>0.16728683357751489</v>
      </c>
      <c r="F60" s="132">
        <f t="shared" ref="F60" si="78">IF(F59=0,0,F59/$C59)</f>
        <v>0.1652386225179206</v>
      </c>
      <c r="G60" s="132">
        <f t="shared" ref="G60" si="79">IF(G59=0,0,G59/$C59)</f>
        <v>8.3714175224314971E-2</v>
      </c>
    </row>
    <row r="61" spans="1:7" ht="12.75" customHeight="1">
      <c r="A61" s="16"/>
      <c r="B61" s="17" t="s">
        <v>254</v>
      </c>
      <c r="C61" s="134">
        <v>393952.59</v>
      </c>
      <c r="D61" s="134">
        <v>57465.69</v>
      </c>
      <c r="E61" s="134">
        <v>82683.990000000005</v>
      </c>
      <c r="F61" s="134">
        <v>227291.51</v>
      </c>
      <c r="G61" s="134">
        <v>26511.4</v>
      </c>
    </row>
    <row r="62" spans="1:7" ht="12.75" customHeight="1">
      <c r="A62" s="16"/>
      <c r="B62" s="18"/>
      <c r="C62" s="136">
        <f>IF(C61=0,0,C61/C$5)</f>
        <v>2.4255229615696414E-2</v>
      </c>
      <c r="D62" s="132">
        <f>IF(D61=0,0,D61/$C61)</f>
        <v>0.14586955755259789</v>
      </c>
      <c r="E62" s="132">
        <f t="shared" ref="E62" si="80">IF(E61=0,0,E61/$C61)</f>
        <v>0.20988309786210568</v>
      </c>
      <c r="F62" s="132">
        <f t="shared" ref="F62" si="81">IF(F61=0,0,F61/$C61)</f>
        <v>0.57695142961238055</v>
      </c>
      <c r="G62" s="132">
        <f t="shared" ref="G62" si="82">IF(G61=0,0,G61/$C61)</f>
        <v>6.7295914972915899E-2</v>
      </c>
    </row>
    <row r="63" spans="1:7" ht="12.75" customHeight="1">
      <c r="A63" s="16"/>
      <c r="B63" s="17" t="s">
        <v>253</v>
      </c>
      <c r="C63" s="134">
        <v>137715.07</v>
      </c>
      <c r="D63" s="134">
        <v>15274.47</v>
      </c>
      <c r="E63" s="134">
        <v>26664.45</v>
      </c>
      <c r="F63" s="134">
        <v>87793.69</v>
      </c>
      <c r="G63" s="134">
        <v>7982.45</v>
      </c>
    </row>
    <row r="64" spans="1:7" ht="12.75" customHeight="1">
      <c r="A64" s="16"/>
      <c r="B64" s="18"/>
      <c r="C64" s="136">
        <f>IF(C63=0,0,C63/C$5)</f>
        <v>8.4789660715054692E-3</v>
      </c>
      <c r="D64" s="132">
        <f>IF(D63=0,0,D63/$C63)</f>
        <v>0.11091356958973335</v>
      </c>
      <c r="E64" s="132">
        <f t="shared" ref="E64" si="83">IF(E63=0,0,E63/$C63)</f>
        <v>0.19362042222394396</v>
      </c>
      <c r="F64" s="132">
        <f t="shared" ref="F64" si="84">IF(F63=0,0,F63/$C63)</f>
        <v>0.63750241712835054</v>
      </c>
      <c r="G64" s="132">
        <f t="shared" ref="G64" si="85">IF(G63=0,0,G63/$C63)</f>
        <v>5.7963518444277738E-2</v>
      </c>
    </row>
    <row r="65" spans="1:7" ht="12.75" customHeight="1">
      <c r="A65" s="16"/>
      <c r="B65" s="17" t="s">
        <v>252</v>
      </c>
      <c r="C65" s="134">
        <v>231598.94</v>
      </c>
      <c r="D65" s="134">
        <v>15311.45</v>
      </c>
      <c r="E65" s="134">
        <v>39066.49</v>
      </c>
      <c r="F65" s="134">
        <v>171441.53</v>
      </c>
      <c r="G65" s="134">
        <v>5779.47</v>
      </c>
    </row>
    <row r="66" spans="1:7" ht="12.75" customHeight="1">
      <c r="A66" s="16"/>
      <c r="B66" s="18"/>
      <c r="C66" s="136">
        <f>IF(C65=0,0,C65/C$5)</f>
        <v>1.4259293151117236E-2</v>
      </c>
      <c r="D66" s="132">
        <f>IF(D65=0,0,D65/$C65)</f>
        <v>6.6111917437964102E-2</v>
      </c>
      <c r="E66" s="132">
        <f t="shared" ref="E66" si="86">IF(E65=0,0,E65/$C65)</f>
        <v>0.16868164422514195</v>
      </c>
      <c r="F66" s="132">
        <f t="shared" ref="F66" si="87">IF(F65=0,0,F65/$C65)</f>
        <v>0.74025179044429135</v>
      </c>
      <c r="G66" s="132">
        <f t="shared" ref="G66" si="88">IF(G65=0,0,G65/$C65)</f>
        <v>2.4954647892602617E-2</v>
      </c>
    </row>
    <row r="67" spans="1:7" ht="12.75" customHeight="1">
      <c r="A67" s="16"/>
      <c r="B67" s="17" t="s">
        <v>251</v>
      </c>
      <c r="C67" s="134">
        <v>135184.79</v>
      </c>
      <c r="D67" s="134">
        <v>10780.33</v>
      </c>
      <c r="E67" s="134">
        <v>40203.72</v>
      </c>
      <c r="F67" s="134">
        <v>67756.990000000005</v>
      </c>
      <c r="G67" s="134">
        <v>16443.75</v>
      </c>
    </row>
    <row r="68" spans="1:7" ht="12.75" customHeight="1">
      <c r="A68" s="16"/>
      <c r="B68" s="18"/>
      <c r="C68" s="136">
        <f>IF(C67=0,0,C67/C$5)</f>
        <v>8.323179502385555E-3</v>
      </c>
      <c r="D68" s="132">
        <f>IF(D67=0,0,D67/$C67)</f>
        <v>7.9745139967299566E-2</v>
      </c>
      <c r="E68" s="132">
        <f t="shared" ref="E68" si="89">IF(E67=0,0,E67/$C67)</f>
        <v>0.29739825020255606</v>
      </c>
      <c r="F68" s="132">
        <f t="shared" ref="F68" si="90">IF(F67=0,0,F67/$C67)</f>
        <v>0.5012175556140599</v>
      </c>
      <c r="G68" s="132">
        <f t="shared" ref="G68" si="91">IF(G67=0,0,G67/$C67)</f>
        <v>0.12163905421608451</v>
      </c>
    </row>
    <row r="69" spans="1:7" ht="12.75" customHeight="1">
      <c r="A69" s="16"/>
      <c r="B69" s="17" t="s">
        <v>250</v>
      </c>
      <c r="C69" s="134">
        <v>334889.59999999998</v>
      </c>
      <c r="D69" s="134">
        <v>13723.96</v>
      </c>
      <c r="E69" s="134">
        <v>52317.96</v>
      </c>
      <c r="F69" s="134">
        <v>253825.77</v>
      </c>
      <c r="G69" s="134">
        <v>15021.91</v>
      </c>
    </row>
    <row r="70" spans="1:7" ht="12.75" customHeight="1">
      <c r="A70" s="16"/>
      <c r="B70" s="18"/>
      <c r="C70" s="136">
        <f>IF(C69=0,0,C69/C$5)</f>
        <v>2.0618785991250176E-2</v>
      </c>
      <c r="D70" s="132">
        <f>IF(D69=0,0,D69/$C69)</f>
        <v>4.0980550008122077E-2</v>
      </c>
      <c r="E70" s="132">
        <f t="shared" ref="E70" si="92">IF(E69=0,0,E69/$C69)</f>
        <v>0.15622449905879432</v>
      </c>
      <c r="F70" s="132">
        <f t="shared" ref="F70" si="93">IF(F69=0,0,F69/$C69)</f>
        <v>0.75793864604932493</v>
      </c>
      <c r="G70" s="132">
        <f t="shared" ref="G70" si="94">IF(G69=0,0,G69/$C69)</f>
        <v>4.4856304883758712E-2</v>
      </c>
    </row>
    <row r="71" spans="1:7" ht="12.75" customHeight="1">
      <c r="A71" s="16"/>
      <c r="B71" s="17" t="s">
        <v>249</v>
      </c>
      <c r="C71" s="134">
        <v>412511.89</v>
      </c>
      <c r="D71" s="134">
        <v>35525.53</v>
      </c>
      <c r="E71" s="134">
        <v>86570.84</v>
      </c>
      <c r="F71" s="134">
        <v>267595.69</v>
      </c>
      <c r="G71" s="134">
        <v>22819.84</v>
      </c>
    </row>
    <row r="72" spans="1:7" ht="12.75" customHeight="1">
      <c r="A72" s="16"/>
      <c r="B72" s="18"/>
      <c r="C72" s="136">
        <f>IF(C71=0,0,C71/C$5)</f>
        <v>2.5397905395557627E-2</v>
      </c>
      <c r="D72" s="132">
        <f>IF(D71=0,0,D71/$C71)</f>
        <v>8.6120014625517813E-2</v>
      </c>
      <c r="E72" s="132">
        <f t="shared" ref="E72" si="95">IF(E71=0,0,E71/$C71)</f>
        <v>0.20986265389829126</v>
      </c>
      <c r="F72" s="132">
        <f t="shared" ref="F72" si="96">IF(F71=0,0,F71/$C71)</f>
        <v>0.64869812601037991</v>
      </c>
      <c r="G72" s="132">
        <f t="shared" ref="G72" si="97">IF(G71=0,0,G71/$C71)</f>
        <v>5.531922970753643E-2</v>
      </c>
    </row>
    <row r="73" spans="1:7" ht="12.75" customHeight="1">
      <c r="A73" s="16"/>
      <c r="B73" s="17" t="s">
        <v>248</v>
      </c>
      <c r="C73" s="134">
        <v>419077.53</v>
      </c>
      <c r="D73" s="134">
        <v>36236.239999999998</v>
      </c>
      <c r="E73" s="134">
        <v>75578.61</v>
      </c>
      <c r="F73" s="134">
        <v>285501.55</v>
      </c>
      <c r="G73" s="134">
        <v>21761.14</v>
      </c>
    </row>
    <row r="74" spans="1:7" ht="12.75" customHeight="1">
      <c r="A74" s="16"/>
      <c r="B74" s="18"/>
      <c r="C74" s="136">
        <f>IF(C73=0,0,C73/C$5)</f>
        <v>2.580214466143985E-2</v>
      </c>
      <c r="D74" s="132">
        <f>IF(D73=0,0,D73/$C73)</f>
        <v>8.6466673600944427E-2</v>
      </c>
      <c r="E74" s="132">
        <f t="shared" ref="E74" si="98">IF(E73=0,0,E73/$C73)</f>
        <v>0.1803451738393132</v>
      </c>
      <c r="F74" s="132">
        <f t="shared" ref="F74" si="99">IF(F73=0,0,F73/$C73)</f>
        <v>0.68126188965559664</v>
      </c>
      <c r="G74" s="132">
        <f t="shared" ref="G74" si="100">IF(G73=0,0,G73/$C73)</f>
        <v>5.1926286766078814E-2</v>
      </c>
    </row>
    <row r="75" spans="1:7" ht="12.75" customHeight="1">
      <c r="A75" s="16"/>
      <c r="B75" s="17" t="s">
        <v>247</v>
      </c>
      <c r="C75" s="134">
        <v>341935.04</v>
      </c>
      <c r="D75" s="134">
        <v>27352.76</v>
      </c>
      <c r="E75" s="134">
        <v>62488.35</v>
      </c>
      <c r="F75" s="134">
        <v>233262.44</v>
      </c>
      <c r="G75" s="134">
        <v>18831.5</v>
      </c>
    </row>
    <row r="76" spans="1:7" ht="12.75" customHeight="1">
      <c r="A76" s="16"/>
      <c r="B76" s="18"/>
      <c r="C76" s="136">
        <f>IF(C75=0,0,C75/C$5)</f>
        <v>2.1052566017784873E-2</v>
      </c>
      <c r="D76" s="132">
        <f>IF(D75=0,0,D75/$C75)</f>
        <v>7.999402459601683E-2</v>
      </c>
      <c r="E76" s="132">
        <f t="shared" ref="E76" si="101">IF(E75=0,0,E75/$C75)</f>
        <v>0.18274918534233872</v>
      </c>
      <c r="F76" s="132">
        <f t="shared" ref="F76" si="102">IF(F75=0,0,F75/$C75)</f>
        <v>0.68218349309857218</v>
      </c>
      <c r="G76" s="132">
        <f t="shared" ref="G76" si="103">IF(G75=0,0,G75/$C75)</f>
        <v>5.5073326208393267E-2</v>
      </c>
    </row>
    <row r="77" spans="1:7" ht="12.75" customHeight="1">
      <c r="A77" s="16"/>
      <c r="B77" s="17" t="s">
        <v>246</v>
      </c>
      <c r="C77" s="134">
        <v>174098.34</v>
      </c>
      <c r="D77" s="134">
        <v>13271.21</v>
      </c>
      <c r="E77" s="134">
        <v>38281.410000000003</v>
      </c>
      <c r="F77" s="134">
        <v>118514.46</v>
      </c>
      <c r="G77" s="134">
        <v>4031.26</v>
      </c>
    </row>
    <row r="78" spans="1:7" ht="12.75" customHeight="1">
      <c r="A78" s="16"/>
      <c r="B78" s="18"/>
      <c r="C78" s="136">
        <f>IF(C77=0,0,C77/C$5)</f>
        <v>1.0719044168262946E-2</v>
      </c>
      <c r="D78" s="132">
        <f>IF(D77=0,0,D77/$C77)</f>
        <v>7.6228239740826931E-2</v>
      </c>
      <c r="E78" s="132">
        <f t="shared" ref="E78" si="104">IF(E77=0,0,E77/$C77)</f>
        <v>0.21988383117265797</v>
      </c>
      <c r="F78" s="132">
        <f t="shared" ref="F78" si="105">IF(F77=0,0,F77/$C77)</f>
        <v>0.68073285477621448</v>
      </c>
      <c r="G78" s="132">
        <f t="shared" ref="G78" si="106">IF(G77=0,0,G77/$C77)</f>
        <v>2.315507431030072E-2</v>
      </c>
    </row>
    <row r="79" spans="1:7" ht="12.75" customHeight="1">
      <c r="A79" s="16"/>
      <c r="B79" s="17" t="s">
        <v>245</v>
      </c>
      <c r="C79" s="134">
        <v>117621.1</v>
      </c>
      <c r="D79" s="134">
        <v>18138.080000000002</v>
      </c>
      <c r="E79" s="134">
        <v>39955.18</v>
      </c>
      <c r="F79" s="134">
        <v>53670.9</v>
      </c>
      <c r="G79" s="134">
        <v>5856.94</v>
      </c>
    </row>
    <row r="80" spans="1:7" ht="12.75" customHeight="1">
      <c r="A80" s="16"/>
      <c r="B80" s="18"/>
      <c r="C80" s="136">
        <f>IF(C79=0,0,C79/C$5)</f>
        <v>7.2418023401008471E-3</v>
      </c>
      <c r="D80" s="132">
        <f>IF(D79=0,0,D79/$C79)</f>
        <v>0.15420770593031352</v>
      </c>
      <c r="E80" s="132">
        <f t="shared" ref="E80" si="107">IF(E79=0,0,E79/$C79)</f>
        <v>0.33969398347745428</v>
      </c>
      <c r="F80" s="132">
        <f t="shared" ref="F80" si="108">IF(F79=0,0,F79/$C79)</f>
        <v>0.45630333333049938</v>
      </c>
      <c r="G80" s="132">
        <f t="shared" ref="G80" si="109">IF(G79=0,0,G79/$C79)</f>
        <v>4.9794977261732792E-2</v>
      </c>
    </row>
    <row r="81" spans="1:7" ht="12.75" customHeight="1">
      <c r="A81" s="16"/>
      <c r="B81" s="17" t="s">
        <v>244</v>
      </c>
      <c r="C81" s="134">
        <v>323135.35999999999</v>
      </c>
      <c r="D81" s="134">
        <v>22899.06</v>
      </c>
      <c r="E81" s="134">
        <v>73314.47</v>
      </c>
      <c r="F81" s="134">
        <v>218196.03</v>
      </c>
      <c r="G81" s="134">
        <v>8725.7999999999993</v>
      </c>
    </row>
    <row r="82" spans="1:7" ht="12.75" customHeight="1">
      <c r="A82" s="16"/>
      <c r="B82" s="18"/>
      <c r="C82" s="136">
        <f>IF(C81=0,0,C81/C$5)</f>
        <v>1.9895090304522991E-2</v>
      </c>
      <c r="D82" s="132">
        <f>IF(D81=0,0,D81/$C81)</f>
        <v>7.0865225025203066E-2</v>
      </c>
      <c r="E82" s="132">
        <f t="shared" ref="E82" si="110">IF(E81=0,0,E81/$C81)</f>
        <v>0.22688470243553663</v>
      </c>
      <c r="F82" s="132">
        <f t="shared" ref="F82" si="111">IF(F81=0,0,F81/$C81)</f>
        <v>0.67524652826604925</v>
      </c>
      <c r="G82" s="132">
        <f t="shared" ref="G82" si="112">IF(G81=0,0,G81/$C81)</f>
        <v>2.7003544273211076E-2</v>
      </c>
    </row>
    <row r="83" spans="1:7" ht="12.75" customHeight="1">
      <c r="A83" s="16"/>
      <c r="B83" s="17" t="s">
        <v>243</v>
      </c>
      <c r="C83" s="134">
        <v>319989.92</v>
      </c>
      <c r="D83" s="134">
        <v>10263.41</v>
      </c>
      <c r="E83" s="134">
        <v>39215.1</v>
      </c>
      <c r="F83" s="134">
        <v>262949.24</v>
      </c>
      <c r="G83" s="134">
        <v>7562.17</v>
      </c>
    </row>
    <row r="84" spans="1:7" ht="12.75" customHeight="1">
      <c r="A84" s="16"/>
      <c r="B84" s="18"/>
      <c r="C84" s="136">
        <f>IF(C83=0,0,C83/C$5)</f>
        <v>1.9701429007760365E-2</v>
      </c>
      <c r="D84" s="132">
        <f>IF(D83=0,0,D83/$C83)</f>
        <v>3.2074166586247468E-2</v>
      </c>
      <c r="E84" s="132">
        <f t="shared" ref="E84" si="113">IF(E83=0,0,E83/$C83)</f>
        <v>0.12255104785800752</v>
      </c>
      <c r="F84" s="132">
        <f t="shared" ref="F84" si="114">IF(F83=0,0,F83/$C83)</f>
        <v>0.82174225988118632</v>
      </c>
      <c r="G84" s="132">
        <f t="shared" ref="G84" si="115">IF(G83=0,0,G83/$C83)</f>
        <v>2.3632525674558751E-2</v>
      </c>
    </row>
    <row r="85" spans="1:7" ht="12.75" customHeight="1">
      <c r="A85" s="16"/>
      <c r="B85" s="17" t="s">
        <v>242</v>
      </c>
      <c r="C85" s="134">
        <v>277240.43</v>
      </c>
      <c r="D85" s="134">
        <v>63415.49</v>
      </c>
      <c r="E85" s="134">
        <v>97325.54</v>
      </c>
      <c r="F85" s="134">
        <v>89524.39</v>
      </c>
      <c r="G85" s="134">
        <v>26975.01</v>
      </c>
    </row>
    <row r="86" spans="1:7" ht="12.75" customHeight="1">
      <c r="A86" s="16"/>
      <c r="B86" s="18"/>
      <c r="C86" s="136">
        <f>IF(C85=0,0,C85/C$5)</f>
        <v>1.7069389716169673E-2</v>
      </c>
      <c r="D86" s="132">
        <f>IF(D85=0,0,D85/$C85)</f>
        <v>0.22873824715969457</v>
      </c>
      <c r="E86" s="132">
        <f t="shared" ref="E86" si="116">IF(E85=0,0,E85/$C85)</f>
        <v>0.35105103537748805</v>
      </c>
      <c r="F86" s="132">
        <f t="shared" ref="F86" si="117">IF(F85=0,0,F85/$C85)</f>
        <v>0.32291246265921603</v>
      </c>
      <c r="G86" s="132">
        <f t="shared" ref="G86" si="118">IF(G85=0,0,G85/$C85)</f>
        <v>9.7298254803601339E-2</v>
      </c>
    </row>
    <row r="87" spans="1:7" ht="12.75" customHeight="1">
      <c r="A87" s="16"/>
      <c r="B87" s="17" t="s">
        <v>241</v>
      </c>
      <c r="C87" s="134">
        <v>157940.25</v>
      </c>
      <c r="D87" s="134">
        <v>16204.96</v>
      </c>
      <c r="E87" s="134">
        <v>66566.100000000006</v>
      </c>
      <c r="F87" s="134">
        <v>63175.519999999997</v>
      </c>
      <c r="G87" s="134">
        <v>11993.67</v>
      </c>
    </row>
    <row r="88" spans="1:7" ht="12.75" customHeight="1">
      <c r="A88" s="16"/>
      <c r="B88" s="18"/>
      <c r="C88" s="136">
        <f>IF(C87=0,0,C87/C$5)</f>
        <v>9.7242082589442946E-3</v>
      </c>
      <c r="D88" s="132">
        <f>IF(D87=0,0,D87/$C87)</f>
        <v>0.10260183835342795</v>
      </c>
      <c r="E88" s="132">
        <f t="shared" ref="E88" si="119">IF(E87=0,0,E87/$C87)</f>
        <v>0.4214638130558867</v>
      </c>
      <c r="F88" s="132">
        <f t="shared" ref="F88" si="120">IF(F87=0,0,F87/$C87)</f>
        <v>0.39999632772519988</v>
      </c>
      <c r="G88" s="132">
        <f t="shared" ref="G88" si="121">IF(G87=0,0,G87/$C87)</f>
        <v>7.5938020865485525E-2</v>
      </c>
    </row>
    <row r="89" spans="1:7" ht="12.75" customHeight="1">
      <c r="A89" s="16"/>
      <c r="B89" s="17" t="s">
        <v>240</v>
      </c>
      <c r="C89" s="134">
        <v>205468.11</v>
      </c>
      <c r="D89" s="134">
        <v>20321.8</v>
      </c>
      <c r="E89" s="134">
        <v>71561.62</v>
      </c>
      <c r="F89" s="134">
        <v>93484.55</v>
      </c>
      <c r="G89" s="134">
        <v>20100.14</v>
      </c>
    </row>
    <row r="90" spans="1:7" ht="12.75" customHeight="1">
      <c r="A90" s="16"/>
      <c r="B90" s="18"/>
      <c r="C90" s="136">
        <f>IF(C89=0,0,C89/C$5)</f>
        <v>1.2650446559453176E-2</v>
      </c>
      <c r="D90" s="132">
        <f>IF(D89=0,0,D89/$C89)</f>
        <v>9.8904886018565119E-2</v>
      </c>
      <c r="E90" s="132">
        <f t="shared" ref="E90" si="122">IF(E89=0,0,E89/$C89)</f>
        <v>0.34828577534489413</v>
      </c>
      <c r="F90" s="132">
        <f t="shared" ref="F90" si="123">IF(F89=0,0,F89/$C89)</f>
        <v>0.45498325749918084</v>
      </c>
      <c r="G90" s="132">
        <f t="shared" ref="G90" si="124">IF(G89=0,0,G89/$C89)</f>
        <v>9.7826081137359952E-2</v>
      </c>
    </row>
    <row r="91" spans="1:7" ht="12.75" customHeight="1">
      <c r="A91" s="16"/>
      <c r="B91" s="17" t="s">
        <v>239</v>
      </c>
      <c r="C91" s="134">
        <v>387336.44</v>
      </c>
      <c r="D91" s="134">
        <v>33253.360000000001</v>
      </c>
      <c r="E91" s="134">
        <v>128259.89</v>
      </c>
      <c r="F91" s="134">
        <v>192900.93</v>
      </c>
      <c r="G91" s="134">
        <v>32922.26</v>
      </c>
    </row>
    <row r="92" spans="1:7" ht="12.75" customHeight="1">
      <c r="A92" s="16"/>
      <c r="B92" s="18"/>
      <c r="C92" s="136">
        <f>IF(C91=0,0,C91/C$5)</f>
        <v>2.3847880504419116E-2</v>
      </c>
      <c r="D92" s="132">
        <f>IF(D91=0,0,D91/$C91)</f>
        <v>8.5851359608716399E-2</v>
      </c>
      <c r="E92" s="132">
        <f t="shared" ref="E92" si="125">IF(E91=0,0,E91/$C91)</f>
        <v>0.33113303256466137</v>
      </c>
      <c r="F92" s="132">
        <f t="shared" ref="F92" si="126">IF(F91=0,0,F91/$C91)</f>
        <v>0.49801906063885959</v>
      </c>
      <c r="G92" s="132">
        <f t="shared" ref="G92" si="127">IF(G91=0,0,G91/$C91)</f>
        <v>8.4996547187762658E-2</v>
      </c>
    </row>
    <row r="93" spans="1:7" ht="12.75" customHeight="1">
      <c r="A93" s="16"/>
      <c r="B93" s="17" t="s">
        <v>238</v>
      </c>
      <c r="C93" s="134">
        <v>278562.25</v>
      </c>
      <c r="D93" s="134">
        <v>21507.95</v>
      </c>
      <c r="E93" s="134">
        <v>71245.990000000005</v>
      </c>
      <c r="F93" s="134">
        <v>150669.19</v>
      </c>
      <c r="G93" s="134">
        <v>35139.11</v>
      </c>
    </row>
    <row r="94" spans="1:7" ht="12.75" customHeight="1">
      <c r="A94" s="16"/>
      <c r="B94" s="18"/>
      <c r="C94" s="136">
        <f>IF(C93=0,0,C93/C$5)</f>
        <v>1.7150772726268984E-2</v>
      </c>
      <c r="D94" s="132">
        <f>IF(D93=0,0,D93/$C93)</f>
        <v>7.7210569630307049E-2</v>
      </c>
      <c r="E94" s="132">
        <f t="shared" ref="E94" si="128">IF(E93=0,0,E93/$C93)</f>
        <v>0.25576326296904911</v>
      </c>
      <c r="F94" s="132">
        <f t="shared" ref="F94" si="129">IF(F93=0,0,F93/$C93)</f>
        <v>0.54088158032899292</v>
      </c>
      <c r="G94" s="132">
        <f t="shared" ref="G94" si="130">IF(G93=0,0,G93/$C93)</f>
        <v>0.12614455117303225</v>
      </c>
    </row>
    <row r="95" spans="1:7" ht="12.75" customHeight="1">
      <c r="A95" s="16"/>
      <c r="B95" s="17" t="s">
        <v>237</v>
      </c>
      <c r="C95" s="134">
        <v>255939.26</v>
      </c>
      <c r="D95" s="134">
        <v>24651.77</v>
      </c>
      <c r="E95" s="134">
        <v>76621.240000000005</v>
      </c>
      <c r="F95" s="134">
        <v>134005.06</v>
      </c>
      <c r="G95" s="134">
        <v>20661.2</v>
      </c>
    </row>
    <row r="96" spans="1:7" ht="12.75" customHeight="1">
      <c r="A96" s="16"/>
      <c r="B96" s="18"/>
      <c r="C96" s="136">
        <f>IF(C95=0,0,C95/C$5)</f>
        <v>1.5757900002564839E-2</v>
      </c>
      <c r="D96" s="132">
        <f>IF(D95=0,0,D95/$C95)</f>
        <v>9.631882970983037E-2</v>
      </c>
      <c r="E96" s="132">
        <f t="shared" ref="E96" si="131">IF(E95=0,0,E95/$C95)</f>
        <v>0.29937274961254479</v>
      </c>
      <c r="F96" s="132">
        <f t="shared" ref="F96" si="132">IF(F95=0,0,F95/$C95)</f>
        <v>0.52358149351529726</v>
      </c>
      <c r="G96" s="132">
        <f t="shared" ref="G96" si="133">IF(G95=0,0,G95/$C95)</f>
        <v>8.0726966234097891E-2</v>
      </c>
    </row>
    <row r="97" spans="1:7" ht="12.75" customHeight="1">
      <c r="A97" s="16"/>
      <c r="B97" s="17" t="s">
        <v>236</v>
      </c>
      <c r="C97" s="134">
        <v>487868.21</v>
      </c>
      <c r="D97" s="134">
        <v>37027.24</v>
      </c>
      <c r="E97" s="134">
        <v>151833.67000000001</v>
      </c>
      <c r="F97" s="134">
        <v>251554.21</v>
      </c>
      <c r="G97" s="134">
        <v>47453.1</v>
      </c>
    </row>
    <row r="98" spans="1:7" ht="12.75" customHeight="1">
      <c r="A98" s="16"/>
      <c r="B98" s="18"/>
      <c r="C98" s="136">
        <f>IF(C97=0,0,C97/C$5)</f>
        <v>3.0037511508044144E-2</v>
      </c>
      <c r="D98" s="132">
        <f>IF(D97=0,0,D97/$C97)</f>
        <v>7.5895988385879853E-2</v>
      </c>
      <c r="E98" s="132">
        <f t="shared" ref="E98" si="134">IF(E97=0,0,E97/$C97)</f>
        <v>0.31121861783123766</v>
      </c>
      <c r="F98" s="132">
        <f t="shared" ref="F98" si="135">IF(F97=0,0,F97/$C97)</f>
        <v>0.51561918740308987</v>
      </c>
      <c r="G98" s="132">
        <f t="shared" ref="G98" si="136">IF(G97=0,0,G97/$C97)</f>
        <v>9.726622687713142E-2</v>
      </c>
    </row>
    <row r="99" spans="1:7" ht="12.75" customHeight="1">
      <c r="A99" s="16"/>
      <c r="B99" s="17" t="s">
        <v>235</v>
      </c>
      <c r="C99" s="134">
        <v>104046.02</v>
      </c>
      <c r="D99" s="134">
        <v>14156.54</v>
      </c>
      <c r="E99" s="134">
        <v>46791.3</v>
      </c>
      <c r="F99" s="134">
        <v>7978.05</v>
      </c>
      <c r="G99" s="134">
        <v>35120.129999999997</v>
      </c>
    </row>
    <row r="100" spans="1:7" ht="12.75" customHeight="1">
      <c r="A100" s="12"/>
      <c r="B100" s="18"/>
      <c r="C100" s="136">
        <f>IF(C99=0,0,C99/C$5)</f>
        <v>6.4059995282664374E-3</v>
      </c>
      <c r="D100" s="132">
        <f>IF(D99=0,0,D99/$C99)</f>
        <v>0.13606037020925932</v>
      </c>
      <c r="E100" s="132">
        <f t="shared" ref="E100" si="137">IF(E99=0,0,E99/$C99)</f>
        <v>0.44971734622814019</v>
      </c>
      <c r="F100" s="132">
        <f t="shared" ref="F100" si="138">IF(F99=0,0,F99/$C99)</f>
        <v>7.6678089176308709E-2</v>
      </c>
      <c r="G100" s="132">
        <f t="shared" ref="G100" si="139">IF(G99=0,0,G99/$C99)</f>
        <v>0.33754419438629174</v>
      </c>
    </row>
    <row r="101" spans="1:7" ht="14.1" customHeight="1">
      <c r="A101" s="8"/>
      <c r="B101" s="8"/>
      <c r="C101" s="54"/>
      <c r="D101" s="8"/>
      <c r="E101" s="8"/>
      <c r="F101" s="8"/>
      <c r="G101" s="8"/>
    </row>
    <row r="102" spans="1:7" ht="14.1" customHeight="1">
      <c r="A102" s="9" t="s">
        <v>345</v>
      </c>
    </row>
    <row r="103" spans="1:7" ht="14.1" customHeight="1">
      <c r="A103" s="9" t="s">
        <v>346</v>
      </c>
      <c r="C103" s="99"/>
    </row>
    <row r="104" spans="1:7" ht="14.1" customHeight="1"/>
    <row r="105" spans="1:7" ht="14.1" customHeight="1"/>
    <row r="106" spans="1:7" ht="14.1" customHeight="1"/>
    <row r="107" spans="1:7" ht="14.1" customHeight="1"/>
    <row r="108" spans="1:7" ht="14.1" customHeight="1"/>
    <row r="109" spans="1:7" ht="14.1" customHeight="1">
      <c r="C109" s="99"/>
    </row>
    <row r="110" spans="1:7" ht="14.1" customHeight="1"/>
    <row r="112" spans="1:7">
      <c r="C112" s="98"/>
    </row>
    <row r="113" spans="3:3">
      <c r="C113" s="98"/>
    </row>
    <row r="114" spans="3:3">
      <c r="C114" s="98"/>
    </row>
    <row r="115" spans="3:3">
      <c r="C115" s="98"/>
    </row>
  </sheetData>
  <mergeCells count="1">
    <mergeCell ref="A3:B3"/>
  </mergeCells>
  <phoneticPr fontId="3"/>
  <pageMargins left="0.59055118110236227" right="0.59055118110236227" top="0.78740157480314965" bottom="0.78740157480314965" header="0.51181102362204722" footer="0.51181102362204722"/>
  <pageSetup paperSize="9" scale="6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AO21"/>
  <sheetViews>
    <sheetView showGridLines="0" zoomScaleNormal="100" workbookViewId="0"/>
  </sheetViews>
  <sheetFormatPr defaultColWidth="13.25" defaultRowHeight="18.75" customHeight="1"/>
  <cols>
    <col min="1" max="1" width="1.625" style="9" customWidth="1"/>
    <col min="2" max="2" width="6.875" style="9" customWidth="1"/>
    <col min="3" max="3" width="9.375" style="9" customWidth="1"/>
    <col min="4" max="5" width="9.875" style="9" customWidth="1"/>
    <col min="6" max="6" width="9.375" style="9" customWidth="1"/>
    <col min="7" max="8" width="9.875" style="9" customWidth="1"/>
    <col min="9" max="9" width="9.375" style="9" customWidth="1"/>
    <col min="10" max="11" width="9.875" style="9" customWidth="1"/>
    <col min="12" max="12" width="9.375" style="9" customWidth="1"/>
    <col min="13" max="14" width="9.875" style="9" customWidth="1"/>
    <col min="15" max="15" width="9.375" style="9" customWidth="1"/>
    <col min="16" max="17" width="9.875" style="9" customWidth="1"/>
    <col min="18" max="18" width="9.5" style="9" customWidth="1"/>
    <col min="42" max="16384" width="13.25" style="9"/>
  </cols>
  <sheetData>
    <row r="1" spans="1:17" ht="13.5" customHeight="1">
      <c r="A1" s="9" t="s">
        <v>378</v>
      </c>
    </row>
    <row r="2" spans="1:17" ht="13.5" customHeight="1">
      <c r="G2" s="1"/>
      <c r="Q2" s="11" t="s">
        <v>121</v>
      </c>
    </row>
    <row r="3" spans="1:17" ht="18.75" customHeight="1">
      <c r="A3" s="185" t="s">
        <v>1</v>
      </c>
      <c r="B3" s="186"/>
      <c r="C3" s="45" t="s">
        <v>8</v>
      </c>
      <c r="D3" s="8"/>
      <c r="E3" s="8"/>
      <c r="F3" s="45" t="s">
        <v>5</v>
      </c>
      <c r="G3" s="8"/>
      <c r="H3" s="10"/>
      <c r="I3" s="45" t="s">
        <v>6</v>
      </c>
      <c r="J3" s="8"/>
      <c r="K3" s="10"/>
      <c r="L3" s="45" t="s">
        <v>7</v>
      </c>
      <c r="M3" s="8"/>
      <c r="N3" s="10"/>
      <c r="O3" s="45" t="s">
        <v>4</v>
      </c>
      <c r="P3" s="8"/>
      <c r="Q3" s="10"/>
    </row>
    <row r="4" spans="1:17" ht="18.75"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8.75" customHeight="1">
      <c r="A5" s="13"/>
      <c r="B5" s="49" t="s">
        <v>0</v>
      </c>
      <c r="C5" s="137">
        <v>33279466</v>
      </c>
      <c r="D5" s="137">
        <v>31993488</v>
      </c>
      <c r="E5" s="137">
        <v>1285978</v>
      </c>
      <c r="F5" s="137">
        <v>49648752</v>
      </c>
      <c r="G5" s="137">
        <v>48117892</v>
      </c>
      <c r="H5" s="137">
        <v>1530860</v>
      </c>
      <c r="I5" s="137">
        <v>9403150</v>
      </c>
      <c r="J5" s="137">
        <v>9350713</v>
      </c>
      <c r="K5" s="137">
        <v>52437</v>
      </c>
      <c r="L5" s="137">
        <v>3645107</v>
      </c>
      <c r="M5" s="137">
        <v>3525796</v>
      </c>
      <c r="N5" s="137">
        <v>119311</v>
      </c>
      <c r="O5" s="137">
        <v>5062124</v>
      </c>
      <c r="P5" s="137">
        <v>4703271</v>
      </c>
      <c r="Q5" s="137">
        <v>358853</v>
      </c>
    </row>
    <row r="6" spans="1:17" ht="18.75" customHeight="1">
      <c r="A6" s="14"/>
      <c r="B6" s="15"/>
      <c r="C6" s="131"/>
      <c r="D6" s="136">
        <f>IF(D5=0,0,D5/C5)</f>
        <v>0.96135821410115174</v>
      </c>
      <c r="E6" s="136">
        <f>IF(E5=0,0,E5/C5)</f>
        <v>3.8641785898848258E-2</v>
      </c>
      <c r="F6" s="131"/>
      <c r="G6" s="136">
        <f t="shared" ref="G6" si="0">IF(G5=0,0,G5/F5)</f>
        <v>0.96916619374440671</v>
      </c>
      <c r="H6" s="136">
        <f t="shared" ref="H6" si="1">IF(H5=0,0,H5/F5)</f>
        <v>3.0833806255593291E-2</v>
      </c>
      <c r="I6" s="131"/>
      <c r="J6" s="136">
        <f t="shared" ref="J6" si="2">IF(J5=0,0,J5/I5)</f>
        <v>0.99442346447732943</v>
      </c>
      <c r="K6" s="136">
        <f t="shared" ref="K6" si="3">IF(K5=0,0,K5/I5)</f>
        <v>5.5765355226705948E-3</v>
      </c>
      <c r="L6" s="131"/>
      <c r="M6" s="136">
        <f t="shared" ref="M6" si="4">IF(M5=0,0,M5/L5)</f>
        <v>0.96726817621540329</v>
      </c>
      <c r="N6" s="136">
        <f t="shared" ref="N6" si="5">IF(N5=0,0,N5/L5)</f>
        <v>3.2731823784596721E-2</v>
      </c>
      <c r="O6" s="131"/>
      <c r="P6" s="136">
        <f t="shared" ref="P6" si="6">IF(P5=0,0,P5/O5)</f>
        <v>0.92911019169028652</v>
      </c>
      <c r="Q6" s="136">
        <f t="shared" ref="Q6" si="7">IF(Q5=0,0,Q5/O5)</f>
        <v>7.0889808309713476E-2</v>
      </c>
    </row>
    <row r="7" spans="1:17" ht="18.75" customHeight="1">
      <c r="A7" s="16"/>
      <c r="B7" s="17" t="s">
        <v>2</v>
      </c>
      <c r="C7" s="137">
        <v>7310861</v>
      </c>
      <c r="D7" s="137">
        <v>6935817</v>
      </c>
      <c r="E7" s="137">
        <v>375044</v>
      </c>
      <c r="F7" s="137">
        <v>9109698</v>
      </c>
      <c r="G7" s="137">
        <v>8650842</v>
      </c>
      <c r="H7" s="137">
        <v>458856</v>
      </c>
      <c r="I7" s="137">
        <v>410436</v>
      </c>
      <c r="J7" s="137">
        <v>408138</v>
      </c>
      <c r="K7" s="137">
        <v>2298</v>
      </c>
      <c r="L7" s="137">
        <v>143006</v>
      </c>
      <c r="M7" s="137">
        <v>134944</v>
      </c>
      <c r="N7" s="137">
        <v>8062</v>
      </c>
      <c r="O7" s="137">
        <v>400684</v>
      </c>
      <c r="P7" s="137">
        <v>359657</v>
      </c>
      <c r="Q7" s="137">
        <v>41027</v>
      </c>
    </row>
    <row r="8" spans="1:17" ht="18.75" customHeight="1">
      <c r="A8" s="16"/>
      <c r="B8" s="18"/>
      <c r="C8" s="131"/>
      <c r="D8" s="136">
        <f>IF(D7=0,0,D7/C7)</f>
        <v>0.94870043350571154</v>
      </c>
      <c r="E8" s="136">
        <f>IF(E7=0,0,E7/C7)</f>
        <v>5.1299566494288427E-2</v>
      </c>
      <c r="F8" s="131"/>
      <c r="G8" s="136">
        <f t="shared" ref="G8" si="8">IF(G7=0,0,G7/F7)</f>
        <v>0.94962994382470201</v>
      </c>
      <c r="H8" s="136">
        <f t="shared" ref="H8" si="9">IF(H7=0,0,H7/F7)</f>
        <v>5.0370056175298016E-2</v>
      </c>
      <c r="I8" s="131"/>
      <c r="J8" s="136">
        <f t="shared" ref="J8" si="10">IF(J7=0,0,J7/I7)</f>
        <v>0.99440107592901206</v>
      </c>
      <c r="K8" s="136">
        <f t="shared" ref="K8" si="11">IF(K7=0,0,K7/I7)</f>
        <v>5.5989240709879247E-3</v>
      </c>
      <c r="L8" s="131"/>
      <c r="M8" s="136">
        <f t="shared" ref="M8" si="12">IF(M7=0,0,M7/L7)</f>
        <v>0.94362474301777544</v>
      </c>
      <c r="N8" s="136">
        <f t="shared" ref="N8" si="13">IF(N7=0,0,N7/L7)</f>
        <v>5.6375256982224523E-2</v>
      </c>
      <c r="O8" s="131"/>
      <c r="P8" s="136">
        <f t="shared" ref="P8" si="14">IF(P7=0,0,P7/O7)</f>
        <v>0.89760759101935694</v>
      </c>
      <c r="Q8" s="136">
        <f t="shared" ref="Q8" si="15">IF(Q7=0,0,Q7/O7)</f>
        <v>0.1023924089806431</v>
      </c>
    </row>
    <row r="9" spans="1:17" ht="18.75" customHeight="1">
      <c r="A9" s="16"/>
      <c r="B9" s="17" t="s">
        <v>12</v>
      </c>
      <c r="C9" s="137">
        <v>22216435</v>
      </c>
      <c r="D9" s="137">
        <v>21449544</v>
      </c>
      <c r="E9" s="137">
        <v>766891</v>
      </c>
      <c r="F9" s="137">
        <v>34305390</v>
      </c>
      <c r="G9" s="137">
        <v>33388725</v>
      </c>
      <c r="H9" s="137">
        <v>916665</v>
      </c>
      <c r="I9" s="137">
        <v>6869682</v>
      </c>
      <c r="J9" s="137">
        <v>6832753</v>
      </c>
      <c r="K9" s="137">
        <v>36929</v>
      </c>
      <c r="L9" s="137">
        <v>2575932</v>
      </c>
      <c r="M9" s="137">
        <v>2492659</v>
      </c>
      <c r="N9" s="137">
        <v>83273</v>
      </c>
      <c r="O9" s="137">
        <v>3547218</v>
      </c>
      <c r="P9" s="137">
        <v>3295526</v>
      </c>
      <c r="Q9" s="137">
        <v>251692</v>
      </c>
    </row>
    <row r="10" spans="1:17" ht="18.75" customHeight="1">
      <c r="A10" s="16"/>
      <c r="B10" s="18"/>
      <c r="C10" s="131"/>
      <c r="D10" s="136">
        <f>IF(D9=0,0,D9/C9)</f>
        <v>0.96548091536738456</v>
      </c>
      <c r="E10" s="136">
        <f>IF(E9=0,0,E9/C9)</f>
        <v>3.4519084632615452E-2</v>
      </c>
      <c r="F10" s="131"/>
      <c r="G10" s="136">
        <f t="shared" ref="G10" si="16">IF(G9=0,0,G9/F9)</f>
        <v>0.97327927185786256</v>
      </c>
      <c r="H10" s="136">
        <f t="shared" ref="H10" si="17">IF(H9=0,0,H9/F9)</f>
        <v>2.6720728142137429E-2</v>
      </c>
      <c r="I10" s="131"/>
      <c r="J10" s="136">
        <f t="shared" ref="J10" si="18">IF(J9=0,0,J9/I9)</f>
        <v>0.99462435087970591</v>
      </c>
      <c r="K10" s="136">
        <f t="shared" ref="K10" si="19">IF(K9=0,0,K9/I9)</f>
        <v>5.3756491202940687E-3</v>
      </c>
      <c r="L10" s="131"/>
      <c r="M10" s="136">
        <f t="shared" ref="M10" si="20">IF(M9=0,0,M9/L9)</f>
        <v>0.96767267148356406</v>
      </c>
      <c r="N10" s="136">
        <f t="shared" ref="N10" si="21">IF(N9=0,0,N9/L9)</f>
        <v>3.2327328516435994E-2</v>
      </c>
      <c r="O10" s="131"/>
      <c r="P10" s="136">
        <f t="shared" ref="P10" si="22">IF(P9=0,0,P9/O9)</f>
        <v>0.92904524052370052</v>
      </c>
      <c r="Q10" s="136">
        <f t="shared" ref="Q10" si="23">IF(Q9=0,0,Q9/O9)</f>
        <v>7.095475947629945E-2</v>
      </c>
    </row>
    <row r="11" spans="1:17" ht="18.75" customHeight="1">
      <c r="A11" s="16"/>
      <c r="B11" s="17" t="s">
        <v>3</v>
      </c>
      <c r="C11" s="137">
        <v>3752170</v>
      </c>
      <c r="D11" s="137">
        <v>3608127</v>
      </c>
      <c r="E11" s="137">
        <v>144043</v>
      </c>
      <c r="F11" s="137">
        <v>6233664</v>
      </c>
      <c r="G11" s="137">
        <v>6078325</v>
      </c>
      <c r="H11" s="137">
        <v>155339</v>
      </c>
      <c r="I11" s="137">
        <v>2123032</v>
      </c>
      <c r="J11" s="137">
        <v>2109822</v>
      </c>
      <c r="K11" s="137">
        <v>13210</v>
      </c>
      <c r="L11" s="137">
        <v>926169</v>
      </c>
      <c r="M11" s="137">
        <v>898193</v>
      </c>
      <c r="N11" s="137">
        <v>27976</v>
      </c>
      <c r="O11" s="137">
        <v>1114222</v>
      </c>
      <c r="P11" s="137">
        <v>1048088</v>
      </c>
      <c r="Q11" s="137">
        <v>66134</v>
      </c>
    </row>
    <row r="12" spans="1:17" ht="18.75" customHeight="1">
      <c r="A12" s="12"/>
      <c r="B12" s="18"/>
      <c r="C12" s="131"/>
      <c r="D12" s="136">
        <f>IF(D11=0,0,D11/C11)</f>
        <v>0.9616107479138738</v>
      </c>
      <c r="E12" s="136">
        <f>IF(E11=0,0,E11/C11)</f>
        <v>3.838925208612616E-2</v>
      </c>
      <c r="F12" s="131"/>
      <c r="G12" s="136">
        <f t="shared" ref="G12" si="24">IF(G11=0,0,G11/F11)</f>
        <v>0.97508062673894513</v>
      </c>
      <c r="H12" s="136">
        <f t="shared" ref="H12" si="25">IF(H11=0,0,H11/F11)</f>
        <v>2.4919373261054815E-2</v>
      </c>
      <c r="I12" s="131"/>
      <c r="J12" s="136">
        <f t="shared" ref="J12" si="26">IF(J11=0,0,J11/I11)</f>
        <v>0.99377776689187913</v>
      </c>
      <c r="K12" s="136">
        <f t="shared" ref="K12" si="27">IF(K11=0,0,K11/I11)</f>
        <v>6.2222331081208384E-3</v>
      </c>
      <c r="L12" s="131"/>
      <c r="M12" s="136">
        <f t="shared" ref="M12" si="28">IF(M11=0,0,M11/L11)</f>
        <v>0.96979384971857185</v>
      </c>
      <c r="N12" s="136">
        <f t="shared" ref="N12" si="29">IF(N11=0,0,N11/L11)</f>
        <v>3.0206150281428118E-2</v>
      </c>
      <c r="O12" s="131"/>
      <c r="P12" s="136">
        <f t="shared" ref="P12" si="30">IF(P11=0,0,P11/O11)</f>
        <v>0.94064558050370572</v>
      </c>
      <c r="Q12" s="136">
        <f>IF(Q11=0,0,Q11/O11)</f>
        <v>5.9354419496294275E-2</v>
      </c>
    </row>
    <row r="13" spans="1:17" ht="14.1" customHeight="1"/>
    <row r="14" spans="1:17" ht="14.1" customHeight="1">
      <c r="A14" s="9" t="s">
        <v>345</v>
      </c>
    </row>
    <row r="15" spans="1:17" ht="14.1" customHeight="1">
      <c r="A15" s="9" t="s">
        <v>346</v>
      </c>
    </row>
    <row r="16" spans="1:17" ht="14.1" customHeight="1">
      <c r="A16" s="9" t="s">
        <v>120</v>
      </c>
    </row>
    <row r="17" ht="14.1" customHeight="1"/>
    <row r="18" ht="14.1" customHeight="1"/>
    <row r="19" ht="14.1" customHeight="1"/>
    <row r="20" ht="14.1" customHeight="1"/>
    <row r="21" ht="14.1" customHeight="1"/>
  </sheetData>
  <mergeCells count="1">
    <mergeCell ref="A3:B3"/>
  </mergeCells>
  <phoneticPr fontId="3"/>
  <pageMargins left="0.59055118110236227" right="0.59055118110236227" top="0.78740157480314965" bottom="0.78740157480314965" header="0.51181102362204722" footer="0.51181102362204722"/>
  <pageSetup paperSize="9" scale="5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AS37"/>
  <sheetViews>
    <sheetView showGridLines="0" zoomScaleNormal="100" workbookViewId="0"/>
  </sheetViews>
  <sheetFormatPr defaultRowHeight="13.5"/>
  <cols>
    <col min="1" max="4" width="1.375" style="9" customWidth="1"/>
    <col min="5" max="5" width="6.625" style="9" customWidth="1"/>
    <col min="6" max="6" width="2.25" style="9" customWidth="1"/>
    <col min="7" max="7" width="10.125" style="9" customWidth="1"/>
    <col min="8" max="8" width="9.125" style="9" customWidth="1"/>
    <col min="9" max="9" width="8.375" style="9" bestFit="1" customWidth="1"/>
    <col min="10" max="11" width="9.125" style="9" customWidth="1"/>
    <col min="12" max="14" width="8.375" style="9" bestFit="1" customWidth="1"/>
    <col min="15" max="15" width="7.625" style="9" customWidth="1"/>
    <col min="16" max="17" width="8.375" style="9" bestFit="1" customWidth="1"/>
    <col min="18" max="18" width="7.625" style="9" customWidth="1"/>
    <col min="19" max="20" width="8.375" style="9" bestFit="1" customWidth="1"/>
    <col min="21" max="21" width="7.625" style="9" customWidth="1"/>
    <col min="22" max="22" width="9" style="9"/>
    <col min="46" max="16384" width="9" style="9"/>
  </cols>
  <sheetData>
    <row r="1" spans="1:22" ht="13.5" customHeight="1">
      <c r="A1" s="9" t="s">
        <v>379</v>
      </c>
    </row>
    <row r="2" spans="1:22" ht="13.5" customHeight="1">
      <c r="K2" s="1"/>
      <c r="U2" s="1" t="s">
        <v>177</v>
      </c>
    </row>
    <row r="3" spans="1:22" ht="15.75" customHeight="1">
      <c r="A3" s="185" t="s">
        <v>1</v>
      </c>
      <c r="B3" s="186"/>
      <c r="C3" s="186"/>
      <c r="D3" s="186"/>
      <c r="E3" s="186"/>
      <c r="F3" s="186"/>
      <c r="G3" s="45" t="s">
        <v>8</v>
      </c>
      <c r="H3" s="8"/>
      <c r="I3" s="8"/>
      <c r="J3" s="45" t="s">
        <v>5</v>
      </c>
      <c r="K3" s="8"/>
      <c r="L3" s="10"/>
      <c r="M3" s="45" t="s">
        <v>6</v>
      </c>
      <c r="N3" s="8"/>
      <c r="O3" s="10"/>
      <c r="P3" s="45" t="s">
        <v>7</v>
      </c>
      <c r="Q3" s="8"/>
      <c r="R3" s="10"/>
      <c r="S3" s="45" t="s">
        <v>4</v>
      </c>
      <c r="T3" s="8"/>
      <c r="U3" s="10"/>
    </row>
    <row r="4" spans="1:22" s="23" customFormat="1" ht="15.75" customHeight="1">
      <c r="A4" s="5"/>
      <c r="B4" s="3"/>
      <c r="C4" s="3"/>
      <c r="D4" s="3"/>
      <c r="E4" s="3"/>
      <c r="F4" s="3"/>
      <c r="G4" s="6"/>
      <c r="H4" s="2" t="s">
        <v>9</v>
      </c>
      <c r="I4" s="7" t="s">
        <v>10</v>
      </c>
      <c r="J4" s="6"/>
      <c r="K4" s="2" t="s">
        <v>9</v>
      </c>
      <c r="L4" s="2" t="s">
        <v>10</v>
      </c>
      <c r="M4" s="6"/>
      <c r="N4" s="2" t="s">
        <v>9</v>
      </c>
      <c r="O4" s="2" t="s">
        <v>10</v>
      </c>
      <c r="P4" s="6"/>
      <c r="Q4" s="2" t="s">
        <v>9</v>
      </c>
      <c r="R4" s="2" t="s">
        <v>10</v>
      </c>
      <c r="S4" s="4"/>
      <c r="T4" s="2" t="s">
        <v>9</v>
      </c>
      <c r="U4" s="2" t="s">
        <v>10</v>
      </c>
    </row>
    <row r="5" spans="1:22" ht="13.5" customHeight="1">
      <c r="A5" s="13"/>
      <c r="B5" s="8" t="s">
        <v>13</v>
      </c>
      <c r="C5" s="8"/>
      <c r="D5" s="8"/>
      <c r="E5" s="8"/>
      <c r="F5" s="10"/>
      <c r="G5" s="137">
        <v>33279466</v>
      </c>
      <c r="H5" s="137">
        <v>31993488</v>
      </c>
      <c r="I5" s="137">
        <v>1285978</v>
      </c>
      <c r="J5" s="137">
        <v>49648752</v>
      </c>
      <c r="K5" s="137">
        <v>48117892</v>
      </c>
      <c r="L5" s="137">
        <v>1530860</v>
      </c>
      <c r="M5" s="137">
        <v>9403150</v>
      </c>
      <c r="N5" s="137">
        <v>9350713</v>
      </c>
      <c r="O5" s="137">
        <v>52437</v>
      </c>
      <c r="P5" s="137">
        <v>3645107</v>
      </c>
      <c r="Q5" s="137">
        <v>3525796</v>
      </c>
      <c r="R5" s="137">
        <v>119311</v>
      </c>
      <c r="S5" s="137">
        <v>5062124</v>
      </c>
      <c r="T5" s="137">
        <v>4703271</v>
      </c>
      <c r="U5" s="137">
        <v>358853</v>
      </c>
    </row>
    <row r="6" spans="1:22" ht="13.5" customHeight="1">
      <c r="A6" s="14"/>
      <c r="B6" s="24"/>
      <c r="C6" s="24"/>
      <c r="D6" s="24"/>
      <c r="E6" s="24"/>
      <c r="F6" s="25"/>
      <c r="G6" s="131"/>
      <c r="H6" s="136">
        <f>IF(H5=0,0,H5/G5)</f>
        <v>0.96135821410115174</v>
      </c>
      <c r="I6" s="136">
        <f>IF(I5=0,0,I5/G5)</f>
        <v>3.8641785898848258E-2</v>
      </c>
      <c r="J6" s="131"/>
      <c r="K6" s="136">
        <f>IF(K5=0,0,K5/J5)</f>
        <v>0.96916619374440671</v>
      </c>
      <c r="L6" s="136">
        <f>IF(L5=0,0,L5/J5)</f>
        <v>3.0833806255593291E-2</v>
      </c>
      <c r="M6" s="131"/>
      <c r="N6" s="136">
        <f>IF(N5=0,0,N5/M5)</f>
        <v>0.99442346447732943</v>
      </c>
      <c r="O6" s="136">
        <f>IF(O5=0,0,O5/M5)</f>
        <v>5.5765355226705948E-3</v>
      </c>
      <c r="P6" s="131"/>
      <c r="Q6" s="136">
        <f>IF(Q5=0,0,Q5/P5)</f>
        <v>0.96726817621540329</v>
      </c>
      <c r="R6" s="136">
        <f>IF(R5=0,0,R5/P5)</f>
        <v>3.2731823784596721E-2</v>
      </c>
      <c r="S6" s="131"/>
      <c r="T6" s="136">
        <f>IF(T5=0,0,T5/S5)</f>
        <v>0.92911019169028652</v>
      </c>
      <c r="U6" s="136">
        <f>IF(U5=0,0,U5/S5)</f>
        <v>7.0889808309713476E-2</v>
      </c>
    </row>
    <row r="7" spans="1:22" ht="13.5" customHeight="1">
      <c r="A7" s="16"/>
      <c r="B7" s="216" t="s">
        <v>14</v>
      </c>
      <c r="C7" s="222"/>
      <c r="D7" s="222"/>
      <c r="E7" s="222"/>
      <c r="F7" s="10"/>
      <c r="G7" s="137">
        <v>14175925</v>
      </c>
      <c r="H7" s="137">
        <v>13619427</v>
      </c>
      <c r="I7" s="137">
        <v>556498</v>
      </c>
      <c r="J7" s="137">
        <v>18418531</v>
      </c>
      <c r="K7" s="137">
        <v>17748180</v>
      </c>
      <c r="L7" s="137">
        <v>670351</v>
      </c>
      <c r="M7" s="137">
        <v>1835486</v>
      </c>
      <c r="N7" s="137">
        <v>1824178</v>
      </c>
      <c r="O7" s="137">
        <v>11308</v>
      </c>
      <c r="P7" s="137">
        <v>602919</v>
      </c>
      <c r="Q7" s="137">
        <v>573054</v>
      </c>
      <c r="R7" s="137">
        <v>29865</v>
      </c>
      <c r="S7" s="137">
        <v>1131741</v>
      </c>
      <c r="T7" s="137">
        <v>1025051</v>
      </c>
      <c r="U7" s="137">
        <v>106690</v>
      </c>
      <c r="V7" s="34"/>
    </row>
    <row r="8" spans="1:22" ht="13.5" customHeight="1">
      <c r="A8" s="16"/>
      <c r="B8" s="26"/>
      <c r="C8" s="27"/>
      <c r="D8" s="28"/>
      <c r="E8" s="28"/>
      <c r="F8" s="29"/>
      <c r="G8" s="131"/>
      <c r="H8" s="136">
        <f>IF(H7=0,0,H7/G7)</f>
        <v>0.96074344354953911</v>
      </c>
      <c r="I8" s="136">
        <f>IF(I7=0,0,I7/G7)</f>
        <v>3.9256556450460903E-2</v>
      </c>
      <c r="J8" s="131"/>
      <c r="K8" s="136">
        <f>IF(K7=0,0,K7/J7)</f>
        <v>0.96360453501964949</v>
      </c>
      <c r="L8" s="136">
        <f>IF(L7=0,0,L7/J7)</f>
        <v>3.6395464980350498E-2</v>
      </c>
      <c r="M8" s="131"/>
      <c r="N8" s="136">
        <f>IF(N7=0,0,N7/M7)</f>
        <v>0.99383923385958817</v>
      </c>
      <c r="O8" s="136">
        <f>IF(O7=0,0,O7/M7)</f>
        <v>6.1607661404118582E-3</v>
      </c>
      <c r="P8" s="131"/>
      <c r="Q8" s="136">
        <f>IF(Q7=0,0,Q7/P7)</f>
        <v>0.95046598299274032</v>
      </c>
      <c r="R8" s="136">
        <f>IF(R7=0,0,R7/P7)</f>
        <v>4.9534017007259679E-2</v>
      </c>
      <c r="S8" s="131"/>
      <c r="T8" s="136">
        <f>IF(T7=0,0,T7/S7)</f>
        <v>0.90572931439260396</v>
      </c>
      <c r="U8" s="136">
        <f>IF(U7=0,0,U7/S7)</f>
        <v>9.4270685607396043E-2</v>
      </c>
      <c r="V8" s="34"/>
    </row>
    <row r="9" spans="1:22" ht="13.5" customHeight="1">
      <c r="A9" s="16"/>
      <c r="B9" s="30"/>
      <c r="C9" s="216" t="s">
        <v>15</v>
      </c>
      <c r="D9" s="222"/>
      <c r="E9" s="222"/>
      <c r="F9" s="10"/>
      <c r="G9" s="137">
        <v>7314361</v>
      </c>
      <c r="H9" s="137">
        <v>7033394</v>
      </c>
      <c r="I9" s="137">
        <v>280967</v>
      </c>
      <c r="J9" s="137">
        <v>9264711</v>
      </c>
      <c r="K9" s="137">
        <v>8912668</v>
      </c>
      <c r="L9" s="137">
        <v>352043</v>
      </c>
      <c r="M9" s="137">
        <v>718641</v>
      </c>
      <c r="N9" s="137">
        <v>713603</v>
      </c>
      <c r="O9" s="137">
        <v>5038</v>
      </c>
      <c r="P9" s="137">
        <v>231155</v>
      </c>
      <c r="Q9" s="137">
        <v>217720</v>
      </c>
      <c r="R9" s="137">
        <v>13435</v>
      </c>
      <c r="S9" s="137">
        <v>505330</v>
      </c>
      <c r="T9" s="137">
        <v>453315</v>
      </c>
      <c r="U9" s="137">
        <v>52015</v>
      </c>
      <c r="V9" s="34"/>
    </row>
    <row r="10" spans="1:22" ht="13.5" customHeight="1">
      <c r="A10" s="16"/>
      <c r="B10" s="30"/>
      <c r="C10" s="26"/>
      <c r="D10" s="28"/>
      <c r="E10" s="28"/>
      <c r="F10" s="29"/>
      <c r="G10" s="131"/>
      <c r="H10" s="136">
        <f>IF(H9=0,0,H9/G9)</f>
        <v>0.96158693835319309</v>
      </c>
      <c r="I10" s="136">
        <f>IF(I9=0,0,I9/G9)</f>
        <v>3.8413061646806877E-2</v>
      </c>
      <c r="J10" s="131"/>
      <c r="K10" s="136">
        <f>IF(K9=0,0,K9/J9)</f>
        <v>0.96200172892602909</v>
      </c>
      <c r="L10" s="136">
        <f>IF(L9=0,0,L9/J9)</f>
        <v>3.7998271073970899E-2</v>
      </c>
      <c r="M10" s="131"/>
      <c r="N10" s="136">
        <f>IF(N9=0,0,N9/M9)</f>
        <v>0.99298954554499397</v>
      </c>
      <c r="O10" s="136">
        <f>IF(O9=0,0,O9/M9)</f>
        <v>7.010454455006046E-3</v>
      </c>
      <c r="P10" s="131"/>
      <c r="Q10" s="136">
        <f>IF(Q9=0,0,Q9/P9)</f>
        <v>0.94187882589604377</v>
      </c>
      <c r="R10" s="136">
        <f>IF(R9=0,0,R9/P9)</f>
        <v>5.8121174103956223E-2</v>
      </c>
      <c r="S10" s="131"/>
      <c r="T10" s="136">
        <f>IF(T9=0,0,T9/S9)</f>
        <v>0.89706726297666872</v>
      </c>
      <c r="U10" s="136">
        <f>IF(U9=0,0,U9/S9)</f>
        <v>0.10293273702333129</v>
      </c>
      <c r="V10" s="34"/>
    </row>
    <row r="11" spans="1:22" ht="13.5" customHeight="1">
      <c r="A11" s="16"/>
      <c r="B11" s="30"/>
      <c r="C11" s="30"/>
      <c r="D11" s="216" t="s">
        <v>16</v>
      </c>
      <c r="E11" s="217"/>
      <c r="F11" s="10"/>
      <c r="G11" s="137">
        <v>2129382</v>
      </c>
      <c r="H11" s="137">
        <v>2019975</v>
      </c>
      <c r="I11" s="137">
        <v>109407</v>
      </c>
      <c r="J11" s="137">
        <v>2608730</v>
      </c>
      <c r="K11" s="137">
        <v>2448237</v>
      </c>
      <c r="L11" s="137">
        <v>160493</v>
      </c>
      <c r="M11" s="137">
        <v>41872</v>
      </c>
      <c r="N11" s="137">
        <v>41477</v>
      </c>
      <c r="O11" s="137">
        <v>395</v>
      </c>
      <c r="P11" s="137">
        <v>17423</v>
      </c>
      <c r="Q11" s="137">
        <v>16133</v>
      </c>
      <c r="R11" s="137">
        <v>1290</v>
      </c>
      <c r="S11" s="137">
        <v>29402</v>
      </c>
      <c r="T11" s="137">
        <v>25564</v>
      </c>
      <c r="U11" s="137">
        <v>3838</v>
      </c>
      <c r="V11" s="34"/>
    </row>
    <row r="12" spans="1:22" ht="13.5" customHeight="1">
      <c r="A12" s="16"/>
      <c r="B12" s="30"/>
      <c r="C12" s="30"/>
      <c r="D12" s="26"/>
      <c r="E12" s="28"/>
      <c r="F12" s="29"/>
      <c r="G12" s="131"/>
      <c r="H12" s="136">
        <f>IF(H11=0,0,H11/G11)</f>
        <v>0.9486203039191653</v>
      </c>
      <c r="I12" s="136">
        <f>IF(I11=0,0,I11/G11)</f>
        <v>5.1379696080834723E-2</v>
      </c>
      <c r="J12" s="131"/>
      <c r="K12" s="136">
        <f>IF(K11=0,0,K11/J11)</f>
        <v>0.93847849336650402</v>
      </c>
      <c r="L12" s="136">
        <f>IF(L11=0,0,L11/J11)</f>
        <v>6.1521506633495995E-2</v>
      </c>
      <c r="M12" s="131"/>
      <c r="N12" s="136">
        <f>IF(N11=0,0,N11/M11)</f>
        <v>0.9905664883454337</v>
      </c>
      <c r="O12" s="136">
        <f>IF(O11=0,0,O11/M11)</f>
        <v>9.4335116545662973E-3</v>
      </c>
      <c r="P12" s="131"/>
      <c r="Q12" s="136">
        <f>IF(Q11=0,0,Q11/P11)</f>
        <v>0.92595993801297138</v>
      </c>
      <c r="R12" s="136">
        <f>IF(R11=0,0,R11/P11)</f>
        <v>7.4040061987028644E-2</v>
      </c>
      <c r="S12" s="131"/>
      <c r="T12" s="136">
        <f>IF(T11=0,0,T11/S11)</f>
        <v>0.86946466226787289</v>
      </c>
      <c r="U12" s="136">
        <f>IF(U11=0,0,U11/S11)</f>
        <v>0.13053533773212705</v>
      </c>
      <c r="V12" s="34"/>
    </row>
    <row r="13" spans="1:22" ht="13.5" customHeight="1">
      <c r="A13" s="16"/>
      <c r="B13" s="30"/>
      <c r="C13" s="30"/>
      <c r="D13" s="30"/>
      <c r="E13" s="47" t="s">
        <v>17</v>
      </c>
      <c r="F13" s="10"/>
      <c r="G13" s="137">
        <v>1289740</v>
      </c>
      <c r="H13" s="137">
        <v>1203501</v>
      </c>
      <c r="I13" s="137">
        <v>86239</v>
      </c>
      <c r="J13" s="137">
        <v>1581394</v>
      </c>
      <c r="K13" s="137">
        <v>1448417</v>
      </c>
      <c r="L13" s="137">
        <v>132977</v>
      </c>
      <c r="M13" s="137">
        <v>3580</v>
      </c>
      <c r="N13" s="137">
        <v>3558</v>
      </c>
      <c r="O13" s="137">
        <v>22</v>
      </c>
      <c r="P13" s="137">
        <v>259</v>
      </c>
      <c r="Q13" s="137">
        <v>228</v>
      </c>
      <c r="R13" s="137">
        <v>31</v>
      </c>
      <c r="S13" s="137">
        <v>922</v>
      </c>
      <c r="T13" s="137">
        <v>462</v>
      </c>
      <c r="U13" s="137">
        <v>460</v>
      </c>
    </row>
    <row r="14" spans="1:22" ht="13.5" customHeight="1">
      <c r="A14" s="16"/>
      <c r="B14" s="30"/>
      <c r="C14" s="30"/>
      <c r="D14" s="30"/>
      <c r="E14" s="31"/>
      <c r="F14" s="29"/>
      <c r="G14" s="131"/>
      <c r="H14" s="136">
        <f>IF(H13=0,0,H13/G13)</f>
        <v>0.93313458526524728</v>
      </c>
      <c r="I14" s="136">
        <f>IF(I13=0,0,I13/G13)</f>
        <v>6.6865414734752743E-2</v>
      </c>
      <c r="J14" s="131"/>
      <c r="K14" s="136">
        <f>IF(K13=0,0,K13/J13)</f>
        <v>0.91591153121865898</v>
      </c>
      <c r="L14" s="136">
        <f>IF(L13=0,0,L13/J13)</f>
        <v>8.4088468781341019E-2</v>
      </c>
      <c r="M14" s="131"/>
      <c r="N14" s="136">
        <f>IF(N13=0,0,N13/M13)</f>
        <v>0.99385474860335199</v>
      </c>
      <c r="O14" s="136">
        <f>IF(O13=0,0,O13/M13)</f>
        <v>6.1452513966480443E-3</v>
      </c>
      <c r="P14" s="131"/>
      <c r="Q14" s="136">
        <f>IF(Q13=0,0,Q13/P13)</f>
        <v>0.88030888030888033</v>
      </c>
      <c r="R14" s="136">
        <f>IF(R13=0,0,R13/P13)</f>
        <v>0.11969111969111969</v>
      </c>
      <c r="S14" s="131"/>
      <c r="T14" s="136">
        <f>IF(T13=0,0,T13/S13)</f>
        <v>0.50108459869848154</v>
      </c>
      <c r="U14" s="136">
        <f>IF(U13=0,0,U13/S13)</f>
        <v>0.49891540130151846</v>
      </c>
    </row>
    <row r="15" spans="1:22" ht="13.5" customHeight="1">
      <c r="A15" s="16"/>
      <c r="B15" s="30"/>
      <c r="C15" s="30"/>
      <c r="D15" s="30"/>
      <c r="E15" s="216" t="s">
        <v>376</v>
      </c>
      <c r="F15" s="221"/>
      <c r="G15" s="137">
        <v>839642</v>
      </c>
      <c r="H15" s="137">
        <v>816474</v>
      </c>
      <c r="I15" s="137">
        <v>23168</v>
      </c>
      <c r="J15" s="137">
        <v>1027336</v>
      </c>
      <c r="K15" s="137">
        <v>999820</v>
      </c>
      <c r="L15" s="137">
        <v>27516</v>
      </c>
      <c r="M15" s="137">
        <v>38292</v>
      </c>
      <c r="N15" s="137">
        <v>37919</v>
      </c>
      <c r="O15" s="137">
        <v>373</v>
      </c>
      <c r="P15" s="137">
        <v>17164</v>
      </c>
      <c r="Q15" s="137">
        <v>15905</v>
      </c>
      <c r="R15" s="137">
        <v>1259</v>
      </c>
      <c r="S15" s="137">
        <v>28480</v>
      </c>
      <c r="T15" s="137">
        <v>25102</v>
      </c>
      <c r="U15" s="137">
        <v>3378</v>
      </c>
    </row>
    <row r="16" spans="1:22" ht="13.5" customHeight="1">
      <c r="A16" s="16"/>
      <c r="B16" s="30"/>
      <c r="C16" s="30"/>
      <c r="D16" s="18"/>
      <c r="E16" s="31"/>
      <c r="F16" s="29"/>
      <c r="G16" s="131"/>
      <c r="H16" s="136">
        <f>IF(H15=0,0,H15/G15)</f>
        <v>0.97240728786792463</v>
      </c>
      <c r="I16" s="136">
        <f>IF(I15=0,0,I15/G15)</f>
        <v>2.7592712132075335E-2</v>
      </c>
      <c r="J16" s="131"/>
      <c r="K16" s="136">
        <f>IF(K15=0,0,K15/J15)</f>
        <v>0.97321616296907731</v>
      </c>
      <c r="L16" s="136">
        <f>IF(L15=0,0,L15/J15)</f>
        <v>2.6783837030922696E-2</v>
      </c>
      <c r="M16" s="131"/>
      <c r="N16" s="136">
        <f>IF(N15=0,0,N15/M15)</f>
        <v>0.99025906194505375</v>
      </c>
      <c r="O16" s="136">
        <f>IF(O15=0,0,O15/M15)</f>
        <v>9.7409380549462032E-3</v>
      </c>
      <c r="P16" s="131"/>
      <c r="Q16" s="136">
        <f>IF(Q15=0,0,Q15/P15)</f>
        <v>0.9266487998135633</v>
      </c>
      <c r="R16" s="136">
        <f>IF(R15=0,0,R15/P15)</f>
        <v>7.3351200186436732E-2</v>
      </c>
      <c r="S16" s="131"/>
      <c r="T16" s="136">
        <f>IF(T15=0,0,T15/S15)</f>
        <v>0.88139044943820222</v>
      </c>
      <c r="U16" s="136">
        <f>IF(U15=0,0,U15/S15)</f>
        <v>0.11860955056179776</v>
      </c>
    </row>
    <row r="17" spans="1:22" ht="13.5" customHeight="1">
      <c r="A17" s="16"/>
      <c r="B17" s="30"/>
      <c r="C17" s="30"/>
      <c r="D17" s="216" t="s">
        <v>377</v>
      </c>
      <c r="E17" s="217"/>
      <c r="F17" s="221"/>
      <c r="G17" s="137">
        <v>5184979</v>
      </c>
      <c r="H17" s="137">
        <v>5013419</v>
      </c>
      <c r="I17" s="137">
        <v>171560</v>
      </c>
      <c r="J17" s="137">
        <v>6655981</v>
      </c>
      <c r="K17" s="137">
        <v>6464431</v>
      </c>
      <c r="L17" s="137">
        <v>191550</v>
      </c>
      <c r="M17" s="137">
        <v>676769</v>
      </c>
      <c r="N17" s="137">
        <v>672126</v>
      </c>
      <c r="O17" s="137">
        <v>4643</v>
      </c>
      <c r="P17" s="137">
        <v>213732</v>
      </c>
      <c r="Q17" s="137">
        <v>201587</v>
      </c>
      <c r="R17" s="137">
        <v>12145</v>
      </c>
      <c r="S17" s="137">
        <v>475928</v>
      </c>
      <c r="T17" s="137">
        <v>427751</v>
      </c>
      <c r="U17" s="137">
        <v>48177</v>
      </c>
      <c r="V17" s="34"/>
    </row>
    <row r="18" spans="1:22" ht="13.5" customHeight="1">
      <c r="A18" s="16"/>
      <c r="B18" s="30"/>
      <c r="C18" s="30"/>
      <c r="D18" s="26"/>
      <c r="E18" s="28"/>
      <c r="F18" s="29"/>
      <c r="G18" s="131"/>
      <c r="H18" s="136">
        <f>IF(H17=0,0,H17/G17)</f>
        <v>0.96691211285523049</v>
      </c>
      <c r="I18" s="136">
        <f>IF(I17=0,0,I17/G17)</f>
        <v>3.3087887144769533E-2</v>
      </c>
      <c r="J18" s="131"/>
      <c r="K18" s="136">
        <f>IF(K17=0,0,K17/J17)</f>
        <v>0.97122137217639293</v>
      </c>
      <c r="L18" s="136">
        <f>IF(L17=0,0,L17/J17)</f>
        <v>2.8778627823607069E-2</v>
      </c>
      <c r="M18" s="131"/>
      <c r="N18" s="136">
        <f>IF(N17=0,0,N17/M17)</f>
        <v>0.99313946117508334</v>
      </c>
      <c r="O18" s="136">
        <f>IF(O17=0,0,O17/M17)</f>
        <v>6.8605388249166257E-3</v>
      </c>
      <c r="P18" s="131"/>
      <c r="Q18" s="136">
        <f>IF(Q17=0,0,Q17/P17)</f>
        <v>0.94317650141298448</v>
      </c>
      <c r="R18" s="136">
        <f>IF(R17=0,0,R17/P17)</f>
        <v>5.6823498587015513E-2</v>
      </c>
      <c r="S18" s="131"/>
      <c r="T18" s="136">
        <f>IF(T17=0,0,T17/S17)</f>
        <v>0.89877250340387627</v>
      </c>
      <c r="U18" s="136">
        <f>IF(U17=0,0,U17/S17)</f>
        <v>0.10122749659612379</v>
      </c>
      <c r="V18" s="34"/>
    </row>
    <row r="19" spans="1:22" ht="13.5" customHeight="1">
      <c r="A19" s="16"/>
      <c r="B19" s="30"/>
      <c r="C19" s="216" t="s">
        <v>18</v>
      </c>
      <c r="D19" s="217"/>
      <c r="E19" s="217"/>
      <c r="F19" s="10"/>
      <c r="G19" s="137">
        <v>2421543</v>
      </c>
      <c r="H19" s="137">
        <v>2332307</v>
      </c>
      <c r="I19" s="137">
        <v>89236</v>
      </c>
      <c r="J19" s="137">
        <v>3606928</v>
      </c>
      <c r="K19" s="137">
        <v>3503494</v>
      </c>
      <c r="L19" s="137">
        <v>103434</v>
      </c>
      <c r="M19" s="137">
        <v>600071</v>
      </c>
      <c r="N19" s="137">
        <v>596782</v>
      </c>
      <c r="O19" s="137">
        <v>3289</v>
      </c>
      <c r="P19" s="137">
        <v>166938</v>
      </c>
      <c r="Q19" s="137">
        <v>159989</v>
      </c>
      <c r="R19" s="137">
        <v>6949</v>
      </c>
      <c r="S19" s="137">
        <v>326671</v>
      </c>
      <c r="T19" s="137">
        <v>299297</v>
      </c>
      <c r="U19" s="137">
        <v>27374</v>
      </c>
    </row>
    <row r="20" spans="1:22" ht="13.5" customHeight="1">
      <c r="A20" s="16"/>
      <c r="B20" s="30"/>
      <c r="C20" s="31"/>
      <c r="D20" s="28"/>
      <c r="E20" s="28"/>
      <c r="F20" s="29"/>
      <c r="G20" s="131"/>
      <c r="H20" s="136">
        <f>IF(H19=0,0,H19/G19)</f>
        <v>0.96314911608011922</v>
      </c>
      <c r="I20" s="136">
        <f>IF(I19=0,0,I19/G19)</f>
        <v>3.6850883919880839E-2</v>
      </c>
      <c r="J20" s="131"/>
      <c r="K20" s="136">
        <f>IF(K19=0,0,K19/J19)</f>
        <v>0.97132351962667396</v>
      </c>
      <c r="L20" s="136">
        <f>IF(L19=0,0,L19/J19)</f>
        <v>2.8676480373325999E-2</v>
      </c>
      <c r="M20" s="131"/>
      <c r="N20" s="136">
        <f>IF(N19=0,0,N19/M19)</f>
        <v>0.99451898192047272</v>
      </c>
      <c r="O20" s="136">
        <f>IF(O19=0,0,O19/M19)</f>
        <v>5.4810180795272561E-3</v>
      </c>
      <c r="P20" s="131"/>
      <c r="Q20" s="136">
        <f>IF(Q19=0,0,Q19/P19)</f>
        <v>0.95837376750649939</v>
      </c>
      <c r="R20" s="136">
        <f>IF(R19=0,0,R19/P19)</f>
        <v>4.162623249350058E-2</v>
      </c>
      <c r="S20" s="131"/>
      <c r="T20" s="136">
        <f>IF(T19=0,0,T19/S19)</f>
        <v>0.91620315240716199</v>
      </c>
      <c r="U20" s="136">
        <f>IF(U19=0,0,U19/S19)</f>
        <v>8.379684759283805E-2</v>
      </c>
    </row>
    <row r="21" spans="1:22" ht="13.5" customHeight="1">
      <c r="A21" s="16"/>
      <c r="B21" s="30"/>
      <c r="C21" s="216" t="s">
        <v>19</v>
      </c>
      <c r="D21" s="222"/>
      <c r="E21" s="222"/>
      <c r="F21" s="10"/>
      <c r="G21" s="137">
        <v>4440021</v>
      </c>
      <c r="H21" s="137">
        <v>4253726</v>
      </c>
      <c r="I21" s="137">
        <v>186295</v>
      </c>
      <c r="J21" s="137">
        <v>5546892</v>
      </c>
      <c r="K21" s="137">
        <v>5332018</v>
      </c>
      <c r="L21" s="137">
        <v>214874</v>
      </c>
      <c r="M21" s="137">
        <v>516774</v>
      </c>
      <c r="N21" s="137">
        <v>513793</v>
      </c>
      <c r="O21" s="137">
        <v>2981</v>
      </c>
      <c r="P21" s="137">
        <v>204826</v>
      </c>
      <c r="Q21" s="137">
        <v>195345</v>
      </c>
      <c r="R21" s="137">
        <v>9481</v>
      </c>
      <c r="S21" s="137">
        <v>299740</v>
      </c>
      <c r="T21" s="137">
        <v>272439</v>
      </c>
      <c r="U21" s="137">
        <v>27301</v>
      </c>
    </row>
    <row r="22" spans="1:22" ht="13.5" customHeight="1">
      <c r="A22" s="16"/>
      <c r="B22" s="18"/>
      <c r="C22" s="31"/>
      <c r="D22" s="28"/>
      <c r="E22" s="28"/>
      <c r="F22" s="29"/>
      <c r="G22" s="131"/>
      <c r="H22" s="136">
        <f>IF(H21=0,0,H21/G21)</f>
        <v>0.9580418651173046</v>
      </c>
      <c r="I22" s="136">
        <f>IF(I21=0,0,I21/G21)</f>
        <v>4.1958134882695376E-2</v>
      </c>
      <c r="J22" s="131"/>
      <c r="K22" s="136">
        <f>IF(K21=0,0,K21/J21)</f>
        <v>0.96126227083563187</v>
      </c>
      <c r="L22" s="136">
        <f>IF(L21=0,0,L21/J21)</f>
        <v>3.873772916436808E-2</v>
      </c>
      <c r="M22" s="131"/>
      <c r="N22" s="136">
        <f>IF(N21=0,0,N21/M21)</f>
        <v>0.99423152093565081</v>
      </c>
      <c r="O22" s="136">
        <f>IF(O21=0,0,O21/M21)</f>
        <v>5.7684790643492126E-3</v>
      </c>
      <c r="P22" s="131"/>
      <c r="Q22" s="136">
        <f>IF(Q21=0,0,Q21/P21)</f>
        <v>0.95371193110249675</v>
      </c>
      <c r="R22" s="136">
        <f>IF(R21=0,0,R21/P21)</f>
        <v>4.6288068897503247E-2</v>
      </c>
      <c r="S22" s="131"/>
      <c r="T22" s="136">
        <f>IF(T21=0,0,T21/S21)</f>
        <v>0.90891772869820509</v>
      </c>
      <c r="U22" s="136">
        <f>IF(U21=0,0,U21/S21)</f>
        <v>9.1082271301794887E-2</v>
      </c>
    </row>
    <row r="23" spans="1:22" ht="13.5" customHeight="1">
      <c r="A23" s="16"/>
      <c r="B23" s="216" t="s">
        <v>20</v>
      </c>
      <c r="C23" s="217"/>
      <c r="D23" s="217"/>
      <c r="E23" s="217"/>
      <c r="F23" s="10"/>
      <c r="G23" s="137">
        <v>19103541</v>
      </c>
      <c r="H23" s="137">
        <v>18374061</v>
      </c>
      <c r="I23" s="137">
        <v>729480</v>
      </c>
      <c r="J23" s="137">
        <v>31230221</v>
      </c>
      <c r="K23" s="137">
        <v>30369712</v>
      </c>
      <c r="L23" s="137">
        <v>860509</v>
      </c>
      <c r="M23" s="137">
        <v>7567664</v>
      </c>
      <c r="N23" s="137">
        <v>7526535</v>
      </c>
      <c r="O23" s="137">
        <v>41129</v>
      </c>
      <c r="P23" s="137">
        <v>3042188</v>
      </c>
      <c r="Q23" s="137">
        <v>2952742</v>
      </c>
      <c r="R23" s="137">
        <v>89446</v>
      </c>
      <c r="S23" s="137">
        <v>3930383</v>
      </c>
      <c r="T23" s="137">
        <v>3678220</v>
      </c>
      <c r="U23" s="137">
        <v>252163</v>
      </c>
    </row>
    <row r="24" spans="1:22" ht="13.5" customHeight="1">
      <c r="A24" s="16"/>
      <c r="B24" s="14"/>
      <c r="C24" s="32"/>
      <c r="D24" s="32"/>
      <c r="E24" s="32"/>
      <c r="F24" s="29"/>
      <c r="G24" s="131"/>
      <c r="H24" s="136">
        <f>IF(H23=0,0,H23/G23)</f>
        <v>0.96181440917157712</v>
      </c>
      <c r="I24" s="136">
        <f>IF(I23=0,0,I23/G23)</f>
        <v>3.8185590828422857E-2</v>
      </c>
      <c r="J24" s="131"/>
      <c r="K24" s="136">
        <f>IF(K23=0,0,K23/J23)</f>
        <v>0.97244627247434468</v>
      </c>
      <c r="L24" s="136">
        <f>IF(L23=0,0,L23/J23)</f>
        <v>2.755372752565536E-2</v>
      </c>
      <c r="M24" s="131"/>
      <c r="N24" s="136">
        <f>IF(N23=0,0,N23/M23)</f>
        <v>0.99456516568388875</v>
      </c>
      <c r="O24" s="136">
        <f>IF(O23=0,0,O23/M23)</f>
        <v>5.434834316111286E-3</v>
      </c>
      <c r="P24" s="131"/>
      <c r="Q24" s="136">
        <f>IF(Q23=0,0,Q23/P23)</f>
        <v>0.97059813528946925</v>
      </c>
      <c r="R24" s="136">
        <f>IF(R23=0,0,R23/P23)</f>
        <v>2.940186471053071E-2</v>
      </c>
      <c r="S24" s="131"/>
      <c r="T24" s="136">
        <f>IF(T23=0,0,T23/S23)</f>
        <v>0.9358426392542406</v>
      </c>
      <c r="U24" s="136">
        <f>IF(U23=0,0,U23/S23)</f>
        <v>6.4157360745759381E-2</v>
      </c>
    </row>
    <row r="25" spans="1:22" ht="13.5" customHeight="1">
      <c r="A25" s="16"/>
      <c r="B25" s="16"/>
      <c r="C25" s="13" t="s">
        <v>21</v>
      </c>
      <c r="D25" s="8"/>
      <c r="E25" s="8"/>
      <c r="F25" s="10"/>
      <c r="G25" s="137">
        <v>1441952</v>
      </c>
      <c r="H25" s="137">
        <v>1368699</v>
      </c>
      <c r="I25" s="137">
        <v>73253</v>
      </c>
      <c r="J25" s="137">
        <v>2168416</v>
      </c>
      <c r="K25" s="137">
        <v>2077295</v>
      </c>
      <c r="L25" s="137">
        <v>91121</v>
      </c>
      <c r="M25" s="137">
        <v>144143</v>
      </c>
      <c r="N25" s="137">
        <v>140054</v>
      </c>
      <c r="O25" s="137">
        <v>4089</v>
      </c>
      <c r="P25" s="137">
        <v>70040</v>
      </c>
      <c r="Q25" s="137">
        <v>64493</v>
      </c>
      <c r="R25" s="137">
        <v>5547</v>
      </c>
      <c r="S25" s="137">
        <v>188379</v>
      </c>
      <c r="T25" s="137">
        <v>168875</v>
      </c>
      <c r="U25" s="137">
        <v>19504</v>
      </c>
    </row>
    <row r="26" spans="1:22" ht="13.5" customHeight="1">
      <c r="A26" s="16"/>
      <c r="B26" s="16"/>
      <c r="C26" s="33"/>
      <c r="D26" s="32"/>
      <c r="E26" s="32"/>
      <c r="F26" s="29"/>
      <c r="G26" s="131"/>
      <c r="H26" s="136">
        <f>IF(H25=0,0,H25/G25)</f>
        <v>0.9491987250615832</v>
      </c>
      <c r="I26" s="136">
        <f>IF(I25=0,0,I25/G25)</f>
        <v>5.080127493841681E-2</v>
      </c>
      <c r="J26" s="131"/>
      <c r="K26" s="136">
        <f>IF(K25=0,0,K25/J25)</f>
        <v>0.957978081696501</v>
      </c>
      <c r="L26" s="136">
        <f>IF(L25=0,0,L25/J25)</f>
        <v>4.202191830349896E-2</v>
      </c>
      <c r="M26" s="131"/>
      <c r="N26" s="136">
        <f>IF(N25=0,0,N25/M25)</f>
        <v>0.97163233733167753</v>
      </c>
      <c r="O26" s="136">
        <f>IF(O25=0,0,O25/M25)</f>
        <v>2.836766266832243E-2</v>
      </c>
      <c r="P26" s="131"/>
      <c r="Q26" s="136">
        <f>IF(Q25=0,0,Q25/P25)</f>
        <v>0.92080239862935465</v>
      </c>
      <c r="R26" s="136">
        <f>IF(R25=0,0,R25/P25)</f>
        <v>7.919760137064534E-2</v>
      </c>
      <c r="S26" s="131"/>
      <c r="T26" s="136">
        <f>IF(T25=0,0,T25/S25)</f>
        <v>0.89646404323199502</v>
      </c>
      <c r="U26" s="136">
        <f>IF(U25=0,0,U25/S25)</f>
        <v>0.10353595676800492</v>
      </c>
    </row>
    <row r="27" spans="1:22" ht="13.5" customHeight="1">
      <c r="A27" s="16"/>
      <c r="B27" s="16"/>
      <c r="C27" s="216" t="s">
        <v>22</v>
      </c>
      <c r="D27" s="217"/>
      <c r="E27" s="217"/>
      <c r="F27" s="220"/>
      <c r="G27" s="137">
        <v>17661589</v>
      </c>
      <c r="H27" s="137">
        <v>17005362</v>
      </c>
      <c r="I27" s="137">
        <v>656227</v>
      </c>
      <c r="J27" s="137">
        <v>29061805</v>
      </c>
      <c r="K27" s="137">
        <v>28292417</v>
      </c>
      <c r="L27" s="137">
        <v>769388</v>
      </c>
      <c r="M27" s="137">
        <v>7423521</v>
      </c>
      <c r="N27" s="137">
        <v>7386481</v>
      </c>
      <c r="O27" s="137">
        <v>37040</v>
      </c>
      <c r="P27" s="137">
        <v>2972148</v>
      </c>
      <c r="Q27" s="137">
        <v>2888249</v>
      </c>
      <c r="R27" s="137">
        <v>83899</v>
      </c>
      <c r="S27" s="137">
        <v>3742004</v>
      </c>
      <c r="T27" s="137">
        <v>3509345</v>
      </c>
      <c r="U27" s="137">
        <v>232659</v>
      </c>
    </row>
    <row r="28" spans="1:22" ht="13.5" customHeight="1">
      <c r="A28" s="12"/>
      <c r="B28" s="12"/>
      <c r="C28" s="33"/>
      <c r="D28" s="32"/>
      <c r="E28" s="32"/>
      <c r="F28" s="32"/>
      <c r="G28" s="131"/>
      <c r="H28" s="136">
        <f>IF(H27=0,0,H27/G27)</f>
        <v>0.96284439639038144</v>
      </c>
      <c r="I28" s="136">
        <f>IF(I27=0,0,I27/G27)</f>
        <v>3.7155603609618594E-2</v>
      </c>
      <c r="J28" s="131"/>
      <c r="K28" s="136">
        <f>IF(K27=0,0,K27/J27)</f>
        <v>0.97352580130518385</v>
      </c>
      <c r="L28" s="136">
        <f>IF(L27=0,0,L27/J27)</f>
        <v>2.6474198694816101E-2</v>
      </c>
      <c r="M28" s="131"/>
      <c r="N28" s="136">
        <f>IF(N27=0,0,N27/M27)</f>
        <v>0.99501045393419107</v>
      </c>
      <c r="O28" s="136">
        <f>IF(O27=0,0,O27/M27)</f>
        <v>4.9895460658089339E-3</v>
      </c>
      <c r="P28" s="131"/>
      <c r="Q28" s="136">
        <f>IF(Q27=0,0,Q27/P27)</f>
        <v>0.97177159414672487</v>
      </c>
      <c r="R28" s="136">
        <f>IF(R27=0,0,R27/P27)</f>
        <v>2.822840585327514E-2</v>
      </c>
      <c r="S28" s="131"/>
      <c r="T28" s="136">
        <f>IF(T27=0,0,T27/S27)</f>
        <v>0.93782502637624121</v>
      </c>
      <c r="U28" s="136">
        <f>IF(U27=0,0,U27/S27)</f>
        <v>6.2174973623758817E-2</v>
      </c>
    </row>
    <row r="29" spans="1:22" ht="14.1" customHeight="1"/>
    <row r="30" spans="1:22" ht="14.1" customHeight="1">
      <c r="A30" s="9" t="s">
        <v>345</v>
      </c>
    </row>
    <row r="31" spans="1:22" ht="14.1" customHeight="1">
      <c r="A31" s="9" t="s">
        <v>346</v>
      </c>
    </row>
    <row r="32" spans="1:22" ht="14.1" customHeight="1">
      <c r="A32" s="9" t="s">
        <v>120</v>
      </c>
    </row>
    <row r="33" ht="14.1" customHeight="1"/>
    <row r="34" ht="14.1" customHeight="1"/>
    <row r="35" ht="14.1" customHeight="1"/>
    <row r="36" ht="14.1" customHeight="1"/>
    <row r="37" ht="14.1" customHeight="1"/>
  </sheetData>
  <mergeCells count="10">
    <mergeCell ref="B23:E23"/>
    <mergeCell ref="C27:F27"/>
    <mergeCell ref="A3:F3"/>
    <mergeCell ref="B7:E7"/>
    <mergeCell ref="C9:E9"/>
    <mergeCell ref="D11:E11"/>
    <mergeCell ref="C19:E19"/>
    <mergeCell ref="C21:E21"/>
    <mergeCell ref="E15:F15"/>
    <mergeCell ref="D17:F17"/>
  </mergeCells>
  <phoneticPr fontId="3"/>
  <pageMargins left="0.59055118110236227" right="0.59055118110236227" top="0.78740157480314965" bottom="0.78740157480314965" header="0.51181102362204722" footer="0.51181102362204722"/>
  <pageSetup paperSize="9"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51"/>
  <sheetViews>
    <sheetView showGridLines="0" zoomScaleNormal="100" workbookViewId="0"/>
  </sheetViews>
  <sheetFormatPr defaultRowHeight="13.5"/>
  <cols>
    <col min="1" max="1" width="1.625" style="9" customWidth="1"/>
    <col min="2" max="2" width="7.25" style="9" customWidth="1"/>
    <col min="3" max="3" width="1.625" style="9" customWidth="1"/>
    <col min="4" max="13" width="11.125" style="9" customWidth="1"/>
    <col min="14" max="14" width="9" style="9"/>
    <col min="37" max="16384" width="9" style="9"/>
  </cols>
  <sheetData>
    <row r="1" spans="1:13" ht="13.5" customHeight="1">
      <c r="A1" s="9" t="s">
        <v>319</v>
      </c>
    </row>
    <row r="2" spans="1:13" ht="13.5" customHeight="1">
      <c r="M2" s="11" t="s">
        <v>307</v>
      </c>
    </row>
    <row r="3" spans="1:13" ht="12.75" customHeight="1">
      <c r="A3" s="185" t="s">
        <v>1</v>
      </c>
      <c r="B3" s="195"/>
      <c r="C3" s="196"/>
      <c r="D3" s="43" t="s">
        <v>306</v>
      </c>
      <c r="E3" s="45" t="s">
        <v>305</v>
      </c>
      <c r="F3" s="107"/>
      <c r="G3" s="188" t="s">
        <v>304</v>
      </c>
      <c r="H3" s="188" t="s">
        <v>303</v>
      </c>
      <c r="I3" s="191" t="s">
        <v>302</v>
      </c>
      <c r="J3" s="59"/>
      <c r="K3" s="59"/>
      <c r="L3" s="107"/>
      <c r="M3" s="43" t="s">
        <v>4</v>
      </c>
    </row>
    <row r="4" spans="1:13" ht="12.75" customHeight="1">
      <c r="A4" s="14"/>
      <c r="B4" s="24"/>
      <c r="C4" s="25"/>
      <c r="D4" s="44"/>
      <c r="E4" s="44"/>
      <c r="F4" s="43" t="s">
        <v>318</v>
      </c>
      <c r="G4" s="189"/>
      <c r="H4" s="190"/>
      <c r="I4" s="192"/>
      <c r="J4" s="193" t="s">
        <v>217</v>
      </c>
      <c r="K4" s="194"/>
      <c r="L4" s="43" t="s">
        <v>216</v>
      </c>
      <c r="M4" s="16"/>
    </row>
    <row r="5" spans="1:13" ht="12.75" customHeight="1">
      <c r="A5" s="33"/>
      <c r="B5" s="32"/>
      <c r="C5" s="29"/>
      <c r="D5" s="4"/>
      <c r="E5" s="4"/>
      <c r="G5" s="12"/>
      <c r="H5" s="12"/>
      <c r="I5" s="12"/>
      <c r="J5" s="2" t="s">
        <v>94</v>
      </c>
      <c r="K5" s="2" t="s">
        <v>93</v>
      </c>
      <c r="M5" s="12"/>
    </row>
    <row r="6" spans="1:13" ht="12.75" customHeight="1">
      <c r="A6" s="13"/>
      <c r="B6" s="48" t="s">
        <v>0</v>
      </c>
      <c r="C6" s="10"/>
      <c r="D6" s="147">
        <v>37296848</v>
      </c>
      <c r="E6" s="147">
        <v>7390756.5300000003</v>
      </c>
      <c r="F6" s="147">
        <v>7175516</v>
      </c>
      <c r="G6" s="147">
        <v>1049180.75</v>
      </c>
      <c r="H6" s="147">
        <v>2118521.61</v>
      </c>
      <c r="I6" s="147">
        <v>16241964.98</v>
      </c>
      <c r="J6" s="147">
        <v>12595565.689999999</v>
      </c>
      <c r="K6" s="147">
        <v>2217603.2999999998</v>
      </c>
      <c r="L6" s="147">
        <v>1428795.99</v>
      </c>
      <c r="M6" s="147">
        <v>10496424.130000001</v>
      </c>
    </row>
    <row r="7" spans="1:13" ht="12.75" customHeight="1">
      <c r="A7" s="14"/>
      <c r="B7" s="28"/>
      <c r="C7" s="29"/>
      <c r="D7" s="149" t="s">
        <v>122</v>
      </c>
      <c r="E7" s="140">
        <f>E6/$D6</f>
        <v>0.19816035204905252</v>
      </c>
      <c r="F7" s="140">
        <f t="shared" ref="F7:M7" si="0">F6/$D6</f>
        <v>0.1923893407828994</v>
      </c>
      <c r="G7" s="140">
        <f t="shared" si="0"/>
        <v>2.8130547385666477E-2</v>
      </c>
      <c r="H7" s="140">
        <f t="shared" si="0"/>
        <v>5.6801625971181262E-2</v>
      </c>
      <c r="I7" s="140">
        <f t="shared" si="0"/>
        <v>0.43547822003618109</v>
      </c>
      <c r="J7" s="140">
        <f t="shared" si="0"/>
        <v>0.33771126423337433</v>
      </c>
      <c r="K7" s="140">
        <f t="shared" si="0"/>
        <v>5.9458196038442705E-2</v>
      </c>
      <c r="L7" s="140">
        <f t="shared" si="0"/>
        <v>3.8308759764364E-2</v>
      </c>
      <c r="M7" s="140">
        <f t="shared" si="0"/>
        <v>0.28142925455791867</v>
      </c>
    </row>
    <row r="8" spans="1:13" ht="12.75" customHeight="1">
      <c r="A8" s="16"/>
      <c r="B8" s="47" t="s">
        <v>98</v>
      </c>
      <c r="C8" s="10"/>
      <c r="D8" s="147">
        <v>7842077</v>
      </c>
      <c r="E8" s="147">
        <v>3038573.05</v>
      </c>
      <c r="F8" s="147">
        <v>2926611</v>
      </c>
      <c r="G8" s="147">
        <v>630924.17000000004</v>
      </c>
      <c r="H8" s="147">
        <v>482149.5</v>
      </c>
      <c r="I8" s="147">
        <v>2730104.21</v>
      </c>
      <c r="J8" s="147">
        <v>1773576.36</v>
      </c>
      <c r="K8" s="147">
        <v>665498.80000000005</v>
      </c>
      <c r="L8" s="147">
        <v>291029.03999999998</v>
      </c>
      <c r="M8" s="147">
        <v>960326.08</v>
      </c>
    </row>
    <row r="9" spans="1:13" ht="12.75" customHeight="1">
      <c r="A9" s="16"/>
      <c r="B9" s="31"/>
      <c r="C9" s="29"/>
      <c r="D9" s="149" t="s">
        <v>122</v>
      </c>
      <c r="E9" s="140">
        <f>E8/$D8</f>
        <v>0.38747044309817408</v>
      </c>
      <c r="F9" s="140">
        <f t="shared" ref="F9" si="1">F8/$D8</f>
        <v>0.37319335171026757</v>
      </c>
      <c r="G9" s="140">
        <f t="shared" ref="G9" si="2">G8/$D8</f>
        <v>8.0453707608328762E-2</v>
      </c>
      <c r="H9" s="140">
        <f t="shared" ref="H9" si="3">H8/$D8</f>
        <v>6.1482372590832758E-2</v>
      </c>
      <c r="I9" s="140">
        <f t="shared" ref="I9" si="4">I8/$D8</f>
        <v>0.34813534858175965</v>
      </c>
      <c r="J9" s="140">
        <f t="shared" ref="J9" si="5">J8/$D8</f>
        <v>0.2261615589849475</v>
      </c>
      <c r="K9" s="140">
        <f t="shared" ref="K9" si="6">K8/$D8</f>
        <v>8.4862568934224961E-2</v>
      </c>
      <c r="L9" s="140">
        <f t="shared" ref="L9" si="7">L8/$D8</f>
        <v>3.7111219387414837E-2</v>
      </c>
      <c r="M9" s="140">
        <f t="shared" ref="M9" si="8">M8/$D8</f>
        <v>0.12245812939607709</v>
      </c>
    </row>
    <row r="10" spans="1:13" ht="12.75" customHeight="1">
      <c r="A10" s="16"/>
      <c r="B10" s="47" t="s">
        <v>317</v>
      </c>
      <c r="C10" s="10"/>
      <c r="D10" s="147">
        <v>6694720</v>
      </c>
      <c r="E10" s="147">
        <v>1968476.12</v>
      </c>
      <c r="F10" s="147">
        <v>1945358</v>
      </c>
      <c r="G10" s="147">
        <v>42332.65</v>
      </c>
      <c r="H10" s="147">
        <v>371086.02</v>
      </c>
      <c r="I10" s="147">
        <v>2891607.94</v>
      </c>
      <c r="J10" s="147">
        <v>2424208.41</v>
      </c>
      <c r="K10" s="147">
        <v>295693.11</v>
      </c>
      <c r="L10" s="147">
        <v>171706.41</v>
      </c>
      <c r="M10" s="147">
        <v>1421217.27</v>
      </c>
    </row>
    <row r="11" spans="1:13" ht="12.75" customHeight="1">
      <c r="A11" s="16"/>
      <c r="B11" s="31"/>
      <c r="C11" s="29"/>
      <c r="D11" s="149" t="s">
        <v>122</v>
      </c>
      <c r="E11" s="140">
        <f>E10/$D10</f>
        <v>0.29403412241288657</v>
      </c>
      <c r="F11" s="140">
        <f t="shared" ref="F11" si="9">F10/$D10</f>
        <v>0.29058093542373692</v>
      </c>
      <c r="G11" s="140">
        <f t="shared" ref="G11" si="10">G10/$D10</f>
        <v>6.3232890994694329E-3</v>
      </c>
      <c r="H11" s="140">
        <f t="shared" ref="H11" si="11">H10/$D10</f>
        <v>5.5429655011710724E-2</v>
      </c>
      <c r="I11" s="140">
        <f t="shared" ref="I11" si="12">I10/$D10</f>
        <v>0.43192365625448115</v>
      </c>
      <c r="J11" s="140">
        <f t="shared" ref="J11" si="13">J10/$D10</f>
        <v>0.3621075130849386</v>
      </c>
      <c r="K11" s="140">
        <f t="shared" ref="K11" si="14">K10/$D10</f>
        <v>4.4168107105300891E-2</v>
      </c>
      <c r="L11" s="140">
        <f t="shared" ref="L11" si="15">L10/$D10</f>
        <v>2.5648034570527223E-2</v>
      </c>
      <c r="M11" s="140">
        <f t="shared" ref="M11" si="16">M10/$D10</f>
        <v>0.21228927722145213</v>
      </c>
    </row>
    <row r="12" spans="1:13" ht="12.75" customHeight="1">
      <c r="A12" s="16"/>
      <c r="B12" s="47" t="s">
        <v>36</v>
      </c>
      <c r="C12" s="10"/>
      <c r="D12" s="147">
        <v>1886749</v>
      </c>
      <c r="E12" s="147">
        <v>345762.11</v>
      </c>
      <c r="F12" s="147">
        <v>340342</v>
      </c>
      <c r="G12" s="147">
        <v>21110.53</v>
      </c>
      <c r="H12" s="147">
        <v>48161.4</v>
      </c>
      <c r="I12" s="147">
        <v>979119.17</v>
      </c>
      <c r="J12" s="147">
        <v>809682.87</v>
      </c>
      <c r="K12" s="147">
        <v>112379.88</v>
      </c>
      <c r="L12" s="147">
        <v>57056.41</v>
      </c>
      <c r="M12" s="147">
        <v>492595.79</v>
      </c>
    </row>
    <row r="13" spans="1:13" ht="12.75" customHeight="1">
      <c r="A13" s="16"/>
      <c r="B13" s="31"/>
      <c r="C13" s="29"/>
      <c r="D13" s="149" t="s">
        <v>122</v>
      </c>
      <c r="E13" s="140">
        <f>E12/$D12</f>
        <v>0.18325813873493504</v>
      </c>
      <c r="F13" s="140">
        <f t="shared" ref="F13" si="17">F12/$D12</f>
        <v>0.18038541427609078</v>
      </c>
      <c r="G13" s="140">
        <f t="shared" ref="G13" si="18">G12/$D12</f>
        <v>1.1188838578952472E-2</v>
      </c>
      <c r="H13" s="140">
        <f t="shared" ref="H13" si="19">H12/$D12</f>
        <v>2.5526129866770834E-2</v>
      </c>
      <c r="I13" s="140">
        <f t="shared" ref="I13" si="20">I12/$D12</f>
        <v>0.5189451114059157</v>
      </c>
      <c r="J13" s="140">
        <f t="shared" ref="J13" si="21">J12/$D12</f>
        <v>0.42914180423575154</v>
      </c>
      <c r="K13" s="140">
        <f t="shared" ref="K13" si="22">K12/$D12</f>
        <v>5.9562708129168217E-2</v>
      </c>
      <c r="L13" s="140">
        <f t="shared" ref="L13" si="23">L12/$D12</f>
        <v>3.0240593740873855E-2</v>
      </c>
      <c r="M13" s="140">
        <f t="shared" ref="M13" si="24">M12/$D12</f>
        <v>0.26108178141342592</v>
      </c>
    </row>
    <row r="14" spans="1:13" ht="12.75" customHeight="1">
      <c r="A14" s="16"/>
      <c r="B14" s="47" t="s">
        <v>37</v>
      </c>
      <c r="C14" s="10"/>
      <c r="D14" s="147">
        <v>1356231</v>
      </c>
      <c r="E14" s="147">
        <v>48427.3</v>
      </c>
      <c r="F14" s="147">
        <v>35433</v>
      </c>
      <c r="G14" s="147">
        <v>35225.550000000003</v>
      </c>
      <c r="H14" s="147">
        <v>59630.19</v>
      </c>
      <c r="I14" s="147">
        <v>806175.24</v>
      </c>
      <c r="J14" s="147">
        <v>629253.63</v>
      </c>
      <c r="K14" s="147">
        <v>130861.33</v>
      </c>
      <c r="L14" s="147">
        <v>46060.29</v>
      </c>
      <c r="M14" s="147">
        <v>406772.71</v>
      </c>
    </row>
    <row r="15" spans="1:13" ht="12.75" customHeight="1">
      <c r="A15" s="16"/>
      <c r="B15" s="31"/>
      <c r="C15" s="29"/>
      <c r="D15" s="149" t="s">
        <v>122</v>
      </c>
      <c r="E15" s="140">
        <f>E14/$D14</f>
        <v>3.5707265207770657E-2</v>
      </c>
      <c r="F15" s="140">
        <f t="shared" ref="F15" si="25">F14/$D14</f>
        <v>2.6126080291631736E-2</v>
      </c>
      <c r="G15" s="140">
        <f t="shared" ref="G15" si="26">G14/$D14</f>
        <v>2.5973119623426983E-2</v>
      </c>
      <c r="H15" s="140">
        <f t="shared" ref="H15" si="27">H14/$D14</f>
        <v>4.3967576319963196E-2</v>
      </c>
      <c r="I15" s="140">
        <f t="shared" ref="I15" si="28">I14/$D14</f>
        <v>0.59442325090637216</v>
      </c>
      <c r="J15" s="140">
        <f t="shared" ref="J15" si="29">J14/$D14</f>
        <v>0.4639723100268317</v>
      </c>
      <c r="K15" s="140">
        <f t="shared" ref="K15" si="30">K14/$D14</f>
        <v>9.6488968324717539E-2</v>
      </c>
      <c r="L15" s="140">
        <f t="shared" ref="L15" si="31">L14/$D14</f>
        <v>3.396197992819807E-2</v>
      </c>
      <c r="M15" s="140">
        <f t="shared" ref="M15" si="32">M14/$D14</f>
        <v>0.29992878056909184</v>
      </c>
    </row>
    <row r="16" spans="1:13" ht="12.75" customHeight="1">
      <c r="A16" s="16"/>
      <c r="B16" s="47" t="s">
        <v>316</v>
      </c>
      <c r="C16" s="10"/>
      <c r="D16" s="147">
        <v>2520837</v>
      </c>
      <c r="E16" s="147">
        <v>352751.31</v>
      </c>
      <c r="F16" s="147">
        <v>348354</v>
      </c>
      <c r="G16" s="147">
        <v>17945.57</v>
      </c>
      <c r="H16" s="147">
        <v>81422.149999999994</v>
      </c>
      <c r="I16" s="147">
        <v>942669.2</v>
      </c>
      <c r="J16" s="147">
        <v>781095.46</v>
      </c>
      <c r="K16" s="147">
        <v>99065.62</v>
      </c>
      <c r="L16" s="147">
        <v>62508.12</v>
      </c>
      <c r="M16" s="147">
        <v>1126048.77</v>
      </c>
    </row>
    <row r="17" spans="1:13" ht="12.75" customHeight="1">
      <c r="A17" s="16"/>
      <c r="B17" s="31"/>
      <c r="C17" s="29"/>
      <c r="D17" s="149" t="s">
        <v>122</v>
      </c>
      <c r="E17" s="140">
        <f>E16/$D16</f>
        <v>0.13993420042628699</v>
      </c>
      <c r="F17" s="140">
        <f t="shared" ref="F17" si="33">F16/$D16</f>
        <v>0.13818981552555759</v>
      </c>
      <c r="G17" s="140">
        <f t="shared" ref="G17" si="34">G16/$D16</f>
        <v>7.1188934468987882E-3</v>
      </c>
      <c r="H17" s="140">
        <f t="shared" ref="H17" si="35">H16/$D16</f>
        <v>3.229964888646112E-2</v>
      </c>
      <c r="I17" s="140">
        <f t="shared" ref="I17" si="36">I16/$D16</f>
        <v>0.37395087425327378</v>
      </c>
      <c r="J17" s="140">
        <f t="shared" ref="J17" si="37">J16/$D16</f>
        <v>0.30985559954887998</v>
      </c>
      <c r="K17" s="140">
        <f t="shared" ref="K17" si="38">K16/$D16</f>
        <v>3.929870118536026E-2</v>
      </c>
      <c r="L17" s="140">
        <f t="shared" ref="L17" si="39">L16/$D16</f>
        <v>2.4796573519033561E-2</v>
      </c>
      <c r="M17" s="140">
        <f t="shared" ref="M17" si="40">M16/$D16</f>
        <v>0.44669638298707931</v>
      </c>
    </row>
    <row r="18" spans="1:13" ht="12.75" customHeight="1">
      <c r="A18" s="16"/>
      <c r="B18" s="47" t="s">
        <v>315</v>
      </c>
      <c r="C18" s="10"/>
      <c r="D18" s="147">
        <v>1802683</v>
      </c>
      <c r="E18" s="147">
        <v>339310.96</v>
      </c>
      <c r="F18" s="147">
        <v>336249</v>
      </c>
      <c r="G18" s="147">
        <v>169835.6</v>
      </c>
      <c r="H18" s="147">
        <v>157814.06</v>
      </c>
      <c r="I18" s="147">
        <v>600611.23</v>
      </c>
      <c r="J18" s="147">
        <v>482430.19</v>
      </c>
      <c r="K18" s="147">
        <v>68682.36</v>
      </c>
      <c r="L18" s="147">
        <v>49498.68</v>
      </c>
      <c r="M18" s="147">
        <v>535111.15</v>
      </c>
    </row>
    <row r="19" spans="1:13" ht="12.75" customHeight="1">
      <c r="A19" s="16"/>
      <c r="B19" s="31"/>
      <c r="C19" s="29"/>
      <c r="D19" s="149" t="s">
        <v>122</v>
      </c>
      <c r="E19" s="140">
        <f>E18/$D18</f>
        <v>0.18822552828201078</v>
      </c>
      <c r="F19" s="140">
        <f t="shared" ref="F19" si="41">F18/$D18</f>
        <v>0.1865269711868365</v>
      </c>
      <c r="G19" s="140">
        <f t="shared" ref="G19" si="42">G18/$D18</f>
        <v>9.4212681874738941E-2</v>
      </c>
      <c r="H19" s="140">
        <f t="shared" ref="H19" si="43">H18/$D18</f>
        <v>8.7543988599215722E-2</v>
      </c>
      <c r="I19" s="140">
        <f t="shared" ref="I19" si="44">I18/$D18</f>
        <v>0.33317628778881253</v>
      </c>
      <c r="J19" s="140">
        <f t="shared" ref="J19" si="45">J18/$D18</f>
        <v>0.26761787291498285</v>
      </c>
      <c r="K19" s="140">
        <f t="shared" ref="K19" si="46">K18/$D18</f>
        <v>3.8100076386142212E-2</v>
      </c>
      <c r="L19" s="140">
        <f t="shared" ref="L19" si="47">L18/$D18</f>
        <v>2.7458338487687518E-2</v>
      </c>
      <c r="M19" s="140">
        <f t="shared" ref="M19" si="48">M18/$D18</f>
        <v>0.29684151345522203</v>
      </c>
    </row>
    <row r="20" spans="1:13" ht="12.75" customHeight="1">
      <c r="A20" s="16"/>
      <c r="B20" s="47" t="s">
        <v>314</v>
      </c>
      <c r="C20" s="10"/>
      <c r="D20" s="147">
        <v>2934603</v>
      </c>
      <c r="E20" s="147">
        <v>282480.43</v>
      </c>
      <c r="F20" s="147">
        <v>275183</v>
      </c>
      <c r="G20" s="147">
        <v>36784.81</v>
      </c>
      <c r="H20" s="147">
        <v>173680.8</v>
      </c>
      <c r="I20" s="147">
        <v>1396206.81</v>
      </c>
      <c r="J20" s="147">
        <v>1052471.8899999999</v>
      </c>
      <c r="K20" s="147">
        <v>223297.82</v>
      </c>
      <c r="L20" s="147">
        <v>120437.1</v>
      </c>
      <c r="M20" s="147">
        <v>1045450.15</v>
      </c>
    </row>
    <row r="21" spans="1:13" ht="12.75" customHeight="1">
      <c r="A21" s="16"/>
      <c r="B21" s="31"/>
      <c r="C21" s="29"/>
      <c r="D21" s="149" t="s">
        <v>122</v>
      </c>
      <c r="E21" s="140">
        <f>E20/$D20</f>
        <v>9.6258481982060259E-2</v>
      </c>
      <c r="F21" s="140">
        <f t="shared" ref="F21" si="49">F20/$D20</f>
        <v>9.3771798093302564E-2</v>
      </c>
      <c r="G21" s="140">
        <f t="shared" ref="G21" si="50">G20/$D20</f>
        <v>1.253485054026047E-2</v>
      </c>
      <c r="H21" s="140">
        <f t="shared" ref="H21" si="51">H20/$D20</f>
        <v>5.9183746489729613E-2</v>
      </c>
      <c r="I21" s="140">
        <f t="shared" ref="I21" si="52">I20/$D20</f>
        <v>0.47577366001465959</v>
      </c>
      <c r="J21" s="140">
        <f t="shared" ref="J21" si="53">J20/$D20</f>
        <v>0.35864200029782561</v>
      </c>
      <c r="K21" s="140">
        <f t="shared" ref="K21" si="54">K20/$D20</f>
        <v>7.6091321381461144E-2</v>
      </c>
      <c r="L21" s="140">
        <f t="shared" ref="L21" si="55">L20/$D20</f>
        <v>4.1040338335372795E-2</v>
      </c>
      <c r="M21" s="140">
        <f t="shared" ref="M21" si="56">M20/$D20</f>
        <v>0.35624926097329007</v>
      </c>
    </row>
    <row r="22" spans="1:13" ht="12.75" customHeight="1">
      <c r="A22" s="16"/>
      <c r="B22" s="47" t="s">
        <v>313</v>
      </c>
      <c r="C22" s="10"/>
      <c r="D22" s="147">
        <v>2735129</v>
      </c>
      <c r="E22" s="147">
        <v>97078.91</v>
      </c>
      <c r="F22" s="147">
        <v>86808</v>
      </c>
      <c r="G22" s="147">
        <v>22400.27</v>
      </c>
      <c r="H22" s="147">
        <v>104187.54</v>
      </c>
      <c r="I22" s="147">
        <v>1162626.6499999999</v>
      </c>
      <c r="J22" s="147">
        <v>860963.58</v>
      </c>
      <c r="K22" s="147">
        <v>209011.93</v>
      </c>
      <c r="L22" s="147">
        <v>92651.13</v>
      </c>
      <c r="M22" s="147">
        <v>1348835.63</v>
      </c>
    </row>
    <row r="23" spans="1:13" ht="12.75" customHeight="1">
      <c r="A23" s="16"/>
      <c r="B23" s="31"/>
      <c r="C23" s="29"/>
      <c r="D23" s="149" t="s">
        <v>122</v>
      </c>
      <c r="E23" s="140">
        <f>E22/$D22</f>
        <v>3.5493356986087313E-2</v>
      </c>
      <c r="F23" s="140">
        <f t="shared" ref="F23" si="57">F22/$D22</f>
        <v>3.1738173958157E-2</v>
      </c>
      <c r="G23" s="140">
        <f t="shared" ref="G23" si="58">G22/$D22</f>
        <v>8.1898404060649424E-3</v>
      </c>
      <c r="H23" s="140">
        <f t="shared" ref="H23" si="59">H22/$D22</f>
        <v>3.8092367855410106E-2</v>
      </c>
      <c r="I23" s="140">
        <f t="shared" ref="I23" si="60">I22/$D22</f>
        <v>0.42507196187090257</v>
      </c>
      <c r="J23" s="140">
        <f t="shared" ref="J23" si="61">J22/$D22</f>
        <v>0.31477988058332895</v>
      </c>
      <c r="K23" s="140">
        <f t="shared" ref="K23" si="62">K22/$D22</f>
        <v>7.641757664812153E-2</v>
      </c>
      <c r="L23" s="140">
        <f t="shared" ref="L23" si="63">L22/$D22</f>
        <v>3.3874500983317422E-2</v>
      </c>
      <c r="M23" s="140">
        <f t="shared" ref="M23" si="64">M22/$D22</f>
        <v>0.49315247288153496</v>
      </c>
    </row>
    <row r="24" spans="1:13" ht="12.75" customHeight="1">
      <c r="A24" s="16"/>
      <c r="B24" s="47" t="s">
        <v>312</v>
      </c>
      <c r="C24" s="10"/>
      <c r="D24" s="147">
        <v>3192165</v>
      </c>
      <c r="E24" s="147">
        <v>167123.1</v>
      </c>
      <c r="F24" s="147">
        <v>157815</v>
      </c>
      <c r="G24" s="147">
        <v>22019.85</v>
      </c>
      <c r="H24" s="147">
        <v>209104.98</v>
      </c>
      <c r="I24" s="147">
        <v>1643598.86</v>
      </c>
      <c r="J24" s="147">
        <v>1340025.22</v>
      </c>
      <c r="K24" s="147">
        <v>139082.51999999999</v>
      </c>
      <c r="L24" s="147">
        <v>164491.12</v>
      </c>
      <c r="M24" s="147">
        <v>1150318.21</v>
      </c>
    </row>
    <row r="25" spans="1:13" ht="12.75" customHeight="1">
      <c r="A25" s="16"/>
      <c r="B25" s="31"/>
      <c r="C25" s="29"/>
      <c r="D25" s="149" t="s">
        <v>122</v>
      </c>
      <c r="E25" s="140">
        <f>E24/$D24</f>
        <v>5.235415462546579E-2</v>
      </c>
      <c r="F25" s="140">
        <f t="shared" ref="F25" si="65">F24/$D24</f>
        <v>4.9438233925877893E-2</v>
      </c>
      <c r="G25" s="140">
        <f t="shared" ref="G25" si="66">G24/$D24</f>
        <v>6.8980926737809605E-3</v>
      </c>
      <c r="H25" s="140">
        <f t="shared" ref="H25" si="67">H24/$D24</f>
        <v>6.5505692844824756E-2</v>
      </c>
      <c r="I25" s="140">
        <f t="shared" ref="I25" si="68">I24/$D24</f>
        <v>0.51488530824691081</v>
      </c>
      <c r="J25" s="140">
        <f t="shared" ref="J25" si="69">J24/$D24</f>
        <v>0.41978570030057971</v>
      </c>
      <c r="K25" s="140">
        <f t="shared" ref="K25" si="70">K24/$D24</f>
        <v>4.3569965838232041E-2</v>
      </c>
      <c r="L25" s="140">
        <f t="shared" ref="L25" si="71">L24/$D24</f>
        <v>5.1529642108099044E-2</v>
      </c>
      <c r="M25" s="140">
        <f t="shared" ref="M25" si="72">M24/$D24</f>
        <v>0.3603567516090177</v>
      </c>
    </row>
    <row r="26" spans="1:13" ht="12.75" customHeight="1">
      <c r="A26" s="16"/>
      <c r="B26" s="47" t="s">
        <v>311</v>
      </c>
      <c r="C26" s="10"/>
      <c r="D26" s="147">
        <v>1880364</v>
      </c>
      <c r="E26" s="147">
        <v>191566.68</v>
      </c>
      <c r="F26" s="147">
        <v>188466</v>
      </c>
      <c r="G26" s="147">
        <v>12964.83</v>
      </c>
      <c r="H26" s="147">
        <v>87015.27</v>
      </c>
      <c r="I26" s="147">
        <v>934844.72</v>
      </c>
      <c r="J26" s="147">
        <v>752056.17</v>
      </c>
      <c r="K26" s="147">
        <v>69986.039999999994</v>
      </c>
      <c r="L26" s="147">
        <v>112802.5</v>
      </c>
      <c r="M26" s="147">
        <v>653972.51</v>
      </c>
    </row>
    <row r="27" spans="1:13" ht="12.75" customHeight="1">
      <c r="A27" s="16"/>
      <c r="B27" s="31"/>
      <c r="C27" s="29"/>
      <c r="D27" s="149" t="s">
        <v>122</v>
      </c>
      <c r="E27" s="140">
        <f>E26/$D26</f>
        <v>0.10187744500532875</v>
      </c>
      <c r="F27" s="140">
        <f t="shared" ref="F27" si="73">F26/$D26</f>
        <v>0.1002284664033134</v>
      </c>
      <c r="G27" s="140">
        <f t="shared" ref="G27" si="74">G26/$D26</f>
        <v>6.8948512096594066E-3</v>
      </c>
      <c r="H27" s="140">
        <f t="shared" ref="H27" si="75">H26/$D26</f>
        <v>4.6275758310624963E-2</v>
      </c>
      <c r="I27" s="140">
        <f t="shared" ref="I27" si="76">I26/$D26</f>
        <v>0.49716157084479384</v>
      </c>
      <c r="J27" s="140">
        <f t="shared" ref="J27" si="77">J26/$D26</f>
        <v>0.39995244005947789</v>
      </c>
      <c r="K27" s="140">
        <f t="shared" ref="K27" si="78">K26/$D26</f>
        <v>3.7219410709841284E-2</v>
      </c>
      <c r="L27" s="140">
        <f t="shared" ref="L27" si="79">L26/$D26</f>
        <v>5.998971475735549E-2</v>
      </c>
      <c r="M27" s="140">
        <f t="shared" ref="M27" si="80">M26/$D26</f>
        <v>0.34779037994771228</v>
      </c>
    </row>
    <row r="28" spans="1:13" ht="12.75" customHeight="1">
      <c r="A28" s="16"/>
      <c r="B28" s="47" t="s">
        <v>310</v>
      </c>
      <c r="C28" s="10"/>
      <c r="D28" s="147">
        <v>4223176</v>
      </c>
      <c r="E28" s="147">
        <v>525242.73</v>
      </c>
      <c r="F28" s="147">
        <v>503282</v>
      </c>
      <c r="G28" s="147">
        <v>33444.42</v>
      </c>
      <c r="H28" s="147">
        <v>290704.40999999997</v>
      </c>
      <c r="I28" s="147">
        <v>2050354.95</v>
      </c>
      <c r="J28" s="147">
        <v>1615026.83</v>
      </c>
      <c r="K28" s="147">
        <v>192103.46</v>
      </c>
      <c r="L28" s="147">
        <v>243224.66</v>
      </c>
      <c r="M28" s="147">
        <v>1323429.5</v>
      </c>
    </row>
    <row r="29" spans="1:13" ht="12.75" customHeight="1">
      <c r="A29" s="16"/>
      <c r="B29" s="31"/>
      <c r="C29" s="29"/>
      <c r="D29" s="149" t="s">
        <v>122</v>
      </c>
      <c r="E29" s="140">
        <v>0.12658140861931139</v>
      </c>
      <c r="F29" s="140">
        <v>0.12145242623547062</v>
      </c>
      <c r="G29" s="140">
        <v>7.9145688260566487E-3</v>
      </c>
      <c r="H29" s="140">
        <v>6.8348385927341743E-2</v>
      </c>
      <c r="I29" s="140">
        <v>0.48267371092033279</v>
      </c>
      <c r="J29" s="140">
        <v>0.38053332308825977</v>
      </c>
      <c r="K29" s="140">
        <v>4.4576802319964533E-2</v>
      </c>
      <c r="L29" s="140">
        <v>5.7563585512108453E-2</v>
      </c>
      <c r="M29" s="140">
        <v>0.31448192570695754</v>
      </c>
    </row>
    <row r="30" spans="1:13" ht="12.75" customHeight="1">
      <c r="A30" s="16"/>
      <c r="B30" s="47" t="s">
        <v>309</v>
      </c>
      <c r="C30" s="10"/>
      <c r="D30" s="147">
        <v>228114</v>
      </c>
      <c r="E30" s="147">
        <v>33963.82</v>
      </c>
      <c r="F30" s="147">
        <v>31615</v>
      </c>
      <c r="G30" s="147">
        <v>4192.51</v>
      </c>
      <c r="H30" s="147">
        <v>53565.29</v>
      </c>
      <c r="I30" s="147">
        <v>104046.02</v>
      </c>
      <c r="J30" s="147">
        <v>74775.070000000007</v>
      </c>
      <c r="K30" s="147">
        <v>11940.42</v>
      </c>
      <c r="L30" s="147">
        <v>17330.52</v>
      </c>
      <c r="M30" s="147">
        <v>32346.36</v>
      </c>
    </row>
    <row r="31" spans="1:13" ht="12.75" customHeight="1">
      <c r="A31" s="12"/>
      <c r="B31" s="31"/>
      <c r="C31" s="29"/>
      <c r="D31" s="149" t="s">
        <v>122</v>
      </c>
      <c r="E31" s="140">
        <f>E30/$D30</f>
        <v>0.14888967796803351</v>
      </c>
      <c r="F31" s="140">
        <f t="shared" ref="F31" si="81">F30/$D30</f>
        <v>0.13859298420964955</v>
      </c>
      <c r="G31" s="140">
        <f t="shared" ref="G31" si="82">G30/$D30</f>
        <v>1.8379012248261835E-2</v>
      </c>
      <c r="H31" s="140">
        <f t="shared" ref="H31" si="83">H30/$D30</f>
        <v>0.23481807341943065</v>
      </c>
      <c r="I31" s="140">
        <f t="shared" ref="I31" si="84">I30/$D30</f>
        <v>0.4561141359144989</v>
      </c>
      <c r="J31" s="140">
        <f t="shared" ref="J31" si="85">J30/$D30</f>
        <v>0.32779693486590039</v>
      </c>
      <c r="K31" s="140">
        <f t="shared" ref="K31" si="86">K30/$D30</f>
        <v>5.2344091112338571E-2</v>
      </c>
      <c r="L31" s="140">
        <f t="shared" ref="L31" si="87">L30/$D30</f>
        <v>7.597306609852969E-2</v>
      </c>
      <c r="M31" s="140">
        <f t="shared" ref="M31" si="88">M30/$D30</f>
        <v>0.14179910044977512</v>
      </c>
    </row>
    <row r="32" spans="1:13" ht="14.1" customHeight="1">
      <c r="D32" s="97"/>
    </row>
    <row r="33" spans="1:7" ht="14.1" customHeight="1">
      <c r="A33" s="9" t="s">
        <v>327</v>
      </c>
      <c r="F33" s="97"/>
    </row>
    <row r="34" spans="1:7" ht="14.1" customHeight="1">
      <c r="A34" s="9" t="s">
        <v>328</v>
      </c>
    </row>
    <row r="35" spans="1:7" ht="14.1" customHeight="1">
      <c r="A35" s="9" t="s">
        <v>300</v>
      </c>
    </row>
    <row r="36" spans="1:7" ht="14.1" customHeight="1">
      <c r="A36" s="9" t="s">
        <v>329</v>
      </c>
      <c r="F36" s="97"/>
      <c r="G36" s="97"/>
    </row>
    <row r="37" spans="1:7" ht="14.1" customHeight="1">
      <c r="A37" s="9" t="s">
        <v>330</v>
      </c>
      <c r="F37" s="97"/>
      <c r="G37" s="97"/>
    </row>
    <row r="38" spans="1:7" ht="14.1" customHeight="1">
      <c r="A38" s="9" t="s">
        <v>331</v>
      </c>
      <c r="F38" s="97"/>
    </row>
    <row r="39" spans="1:7" ht="14.1" customHeight="1">
      <c r="A39" s="9" t="s">
        <v>332</v>
      </c>
    </row>
    <row r="40" spans="1:7" ht="14.1" customHeight="1">
      <c r="A40" s="9" t="s">
        <v>333</v>
      </c>
    </row>
    <row r="41" spans="1:7" ht="14.1" customHeight="1">
      <c r="A41" s="9" t="s">
        <v>334</v>
      </c>
    </row>
    <row r="42" spans="1:7" ht="14.1" customHeight="1">
      <c r="A42" s="9" t="s">
        <v>335</v>
      </c>
    </row>
    <row r="43" spans="1:7" ht="14.1" customHeight="1">
      <c r="A43" s="9" t="s">
        <v>336</v>
      </c>
    </row>
    <row r="44" spans="1:7" ht="14.1" customHeight="1">
      <c r="A44" s="9" t="s">
        <v>337</v>
      </c>
    </row>
    <row r="45" spans="1:7" ht="14.1" customHeight="1">
      <c r="A45" s="9" t="s">
        <v>338</v>
      </c>
    </row>
    <row r="46" spans="1:7" ht="14.1" customHeight="1">
      <c r="A46" s="9" t="s">
        <v>299</v>
      </c>
    </row>
    <row r="47" spans="1:7" ht="14.1" customHeight="1">
      <c r="A47" s="9" t="s">
        <v>298</v>
      </c>
    </row>
    <row r="48" spans="1:7" ht="14.1" customHeight="1">
      <c r="A48" s="9" t="s">
        <v>297</v>
      </c>
    </row>
    <row r="49" ht="14.1" customHeight="1"/>
    <row r="50" ht="14.1" customHeight="1"/>
    <row r="51" ht="14.1" customHeight="1"/>
  </sheetData>
  <mergeCells count="5">
    <mergeCell ref="A3:C3"/>
    <mergeCell ref="G3:G4"/>
    <mergeCell ref="H3:H4"/>
    <mergeCell ref="I3:I4"/>
    <mergeCell ref="J4:K4"/>
  </mergeCells>
  <phoneticPr fontId="3"/>
  <pageMargins left="0.59055118110236227" right="0.59055118110236227" top="0.78740157480314965" bottom="0.78740157480314965" header="0.51181102362204722" footer="0.51181102362204722"/>
  <pageSetup paperSize="9" scale="75" fitToHeight="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AQ110"/>
  <sheetViews>
    <sheetView showGridLines="0" zoomScaleNormal="100" workbookViewId="0"/>
  </sheetViews>
  <sheetFormatPr defaultRowHeight="12" customHeight="1"/>
  <cols>
    <col min="1" max="3" width="1.375" style="9" customWidth="1"/>
    <col min="4" max="4" width="10.625" style="9" customWidth="1"/>
    <col min="5" max="6" width="9.25" style="9" customWidth="1"/>
    <col min="7" max="7" width="9" style="9" customWidth="1"/>
    <col min="8" max="9" width="9.25" style="9" customWidth="1"/>
    <col min="10" max="12" width="9" style="9" customWidth="1"/>
    <col min="13" max="13" width="7.625" style="9" customWidth="1"/>
    <col min="14" max="15" width="9" style="9"/>
    <col min="16" max="16" width="7.625" style="9" customWidth="1"/>
    <col min="17" max="18" width="9" style="9"/>
    <col min="19" max="19" width="7.625" style="9" customWidth="1"/>
    <col min="20" max="20" width="9" style="9"/>
    <col min="44" max="16384" width="9" style="9"/>
  </cols>
  <sheetData>
    <row r="1" spans="1:19" ht="13.5" customHeight="1">
      <c r="A1" s="9" t="s">
        <v>380</v>
      </c>
    </row>
    <row r="2" spans="1:19" ht="13.5" customHeight="1">
      <c r="I2" s="1"/>
      <c r="M2" s="1"/>
      <c r="S2" s="1" t="s">
        <v>177</v>
      </c>
    </row>
    <row r="3" spans="1:19" ht="15.75" customHeight="1">
      <c r="A3" s="185" t="s">
        <v>1</v>
      </c>
      <c r="B3" s="186"/>
      <c r="C3" s="186"/>
      <c r="D3" s="187"/>
      <c r="E3" s="45" t="s">
        <v>8</v>
      </c>
      <c r="F3" s="8"/>
      <c r="G3" s="8"/>
      <c r="H3" s="45" t="s">
        <v>5</v>
      </c>
      <c r="I3" s="8"/>
      <c r="J3" s="10"/>
      <c r="K3" s="45" t="s">
        <v>6</v>
      </c>
      <c r="L3" s="8"/>
      <c r="M3" s="10"/>
      <c r="N3" s="45" t="s">
        <v>7</v>
      </c>
      <c r="O3" s="8"/>
      <c r="P3" s="10"/>
      <c r="Q3" s="45" t="s">
        <v>4</v>
      </c>
      <c r="R3" s="8"/>
      <c r="S3" s="10"/>
    </row>
    <row r="4" spans="1:19" s="23" customFormat="1" ht="15.75" customHeight="1">
      <c r="A4" s="6"/>
      <c r="B4" s="37"/>
      <c r="C4" s="37"/>
      <c r="D4" s="38"/>
      <c r="E4" s="6"/>
      <c r="F4" s="2" t="s">
        <v>9</v>
      </c>
      <c r="G4" s="7" t="s">
        <v>10</v>
      </c>
      <c r="H4" s="6"/>
      <c r="I4" s="2" t="s">
        <v>9</v>
      </c>
      <c r="J4" s="2" t="s">
        <v>10</v>
      </c>
      <c r="K4" s="6"/>
      <c r="L4" s="2" t="s">
        <v>9</v>
      </c>
      <c r="M4" s="2" t="s">
        <v>10</v>
      </c>
      <c r="N4" s="6"/>
      <c r="O4" s="2" t="s">
        <v>9</v>
      </c>
      <c r="P4" s="2" t="s">
        <v>10</v>
      </c>
      <c r="Q4" s="4"/>
      <c r="R4" s="2" t="s">
        <v>9</v>
      </c>
      <c r="S4" s="2" t="s">
        <v>10</v>
      </c>
    </row>
    <row r="5" spans="1:19" ht="12" customHeight="1">
      <c r="A5" s="13" t="s">
        <v>0</v>
      </c>
      <c r="B5" s="8"/>
      <c r="C5" s="8"/>
      <c r="D5" s="10"/>
      <c r="E5" s="161">
        <v>33279466</v>
      </c>
      <c r="F5" s="161">
        <v>31993488</v>
      </c>
      <c r="G5" s="161">
        <v>1285978</v>
      </c>
      <c r="H5" s="161">
        <v>49648752</v>
      </c>
      <c r="I5" s="161">
        <v>48117892</v>
      </c>
      <c r="J5" s="161">
        <v>1530860</v>
      </c>
      <c r="K5" s="161">
        <v>9403150</v>
      </c>
      <c r="L5" s="161">
        <v>9350713</v>
      </c>
      <c r="M5" s="161">
        <v>52437</v>
      </c>
      <c r="N5" s="161">
        <v>3645107</v>
      </c>
      <c r="O5" s="161">
        <v>3525796</v>
      </c>
      <c r="P5" s="161">
        <v>119311</v>
      </c>
      <c r="Q5" s="161">
        <v>5062124</v>
      </c>
      <c r="R5" s="161">
        <v>4703271</v>
      </c>
      <c r="S5" s="161">
        <v>358853</v>
      </c>
    </row>
    <row r="6" spans="1:19" ht="12" customHeight="1">
      <c r="A6" s="33"/>
      <c r="B6" s="32"/>
      <c r="C6" s="32"/>
      <c r="D6" s="29"/>
      <c r="E6" s="162"/>
      <c r="F6" s="163">
        <f>IF(F5=0,0,F5/E5)</f>
        <v>0.96135821410115174</v>
      </c>
      <c r="G6" s="163">
        <f>IF(G5=0,0,G5/E5)</f>
        <v>3.8641785898848258E-2</v>
      </c>
      <c r="H6" s="163"/>
      <c r="I6" s="163">
        <f>IF(I5=0,0,I5/H5)</f>
        <v>0.96916619374440671</v>
      </c>
      <c r="J6" s="163">
        <f>IF(J5=0,0,J5/H5)</f>
        <v>3.0833806255593291E-2</v>
      </c>
      <c r="K6" s="163"/>
      <c r="L6" s="163">
        <f>IF(L5=0,0,L5/K5)</f>
        <v>0.99442346447732943</v>
      </c>
      <c r="M6" s="163">
        <f>IF(M5=0,0,M5/K5)</f>
        <v>5.5765355226705948E-3</v>
      </c>
      <c r="N6" s="163"/>
      <c r="O6" s="163">
        <f>IF(O5=0,0,O5/N5)</f>
        <v>0.96726817621540329</v>
      </c>
      <c r="P6" s="163">
        <f>IF(P5=0,0,P5/N5)</f>
        <v>3.2731823784596721E-2</v>
      </c>
      <c r="Q6" s="163"/>
      <c r="R6" s="163">
        <f>IF(R5=0,0,R5/Q5)</f>
        <v>0.92911019169028652</v>
      </c>
      <c r="S6" s="163">
        <f>IF(S5=0,0,S5/Q5)</f>
        <v>7.0889808309713476E-2</v>
      </c>
    </row>
    <row r="7" spans="1:19" ht="12" customHeight="1">
      <c r="A7" s="13" t="s">
        <v>14</v>
      </c>
      <c r="B7" s="8"/>
      <c r="C7" s="8"/>
      <c r="D7" s="10"/>
      <c r="E7" s="137">
        <v>14175925</v>
      </c>
      <c r="F7" s="137">
        <v>13619427</v>
      </c>
      <c r="G7" s="137">
        <v>556498</v>
      </c>
      <c r="H7" s="137">
        <v>18418531</v>
      </c>
      <c r="I7" s="137">
        <v>17748180</v>
      </c>
      <c r="J7" s="137">
        <v>670351</v>
      </c>
      <c r="K7" s="137">
        <v>1835486</v>
      </c>
      <c r="L7" s="137">
        <v>1824178</v>
      </c>
      <c r="M7" s="137">
        <v>11308</v>
      </c>
      <c r="N7" s="137">
        <v>602919</v>
      </c>
      <c r="O7" s="137">
        <v>573054</v>
      </c>
      <c r="P7" s="137">
        <v>29865</v>
      </c>
      <c r="Q7" s="137">
        <v>1131741</v>
      </c>
      <c r="R7" s="137">
        <v>1025051</v>
      </c>
      <c r="S7" s="137">
        <v>106690</v>
      </c>
    </row>
    <row r="8" spans="1:19" ht="12" customHeight="1">
      <c r="A8" s="14"/>
      <c r="B8" s="24"/>
      <c r="C8" s="32"/>
      <c r="D8" s="29"/>
      <c r="E8" s="131"/>
      <c r="F8" s="136">
        <f>IF(F7=0,0,F7/E7)</f>
        <v>0.96074344354953911</v>
      </c>
      <c r="G8" s="136">
        <f>IF(G7=0,0,G7/E7)</f>
        <v>3.9256556450460903E-2</v>
      </c>
      <c r="H8" s="131"/>
      <c r="I8" s="136">
        <f>IF(I7=0,0,I7/H7)</f>
        <v>0.96360453501964949</v>
      </c>
      <c r="J8" s="136">
        <f>IF(J7=0,0,J7/H7)</f>
        <v>3.6395464980350498E-2</v>
      </c>
      <c r="K8" s="131"/>
      <c r="L8" s="136">
        <f>IF(L7=0,0,L7/K7)</f>
        <v>0.99383923385958817</v>
      </c>
      <c r="M8" s="136">
        <f>IF(M7=0,0,M7/K7)</f>
        <v>6.1607661404118582E-3</v>
      </c>
      <c r="N8" s="131"/>
      <c r="O8" s="136">
        <f>IF(O7=0,0,O7/N7)</f>
        <v>0.95046598299274032</v>
      </c>
      <c r="P8" s="136">
        <f>IF(P7=0,0,P7/N7)</f>
        <v>4.9534017007259679E-2</v>
      </c>
      <c r="Q8" s="131"/>
      <c r="R8" s="136">
        <f>IF(R7=0,0,R7/Q7)</f>
        <v>0.90572931439260396</v>
      </c>
      <c r="S8" s="136">
        <f>IF(S7=0,0,S7/Q7)</f>
        <v>9.4270685607396043E-2</v>
      </c>
    </row>
    <row r="9" spans="1:19" ht="12" customHeight="1">
      <c r="A9" s="14"/>
      <c r="B9" s="25"/>
      <c r="C9" s="13" t="s">
        <v>23</v>
      </c>
      <c r="D9" s="10"/>
      <c r="E9" s="137">
        <v>12200012</v>
      </c>
      <c r="F9" s="137">
        <v>11717700</v>
      </c>
      <c r="G9" s="137">
        <v>482312</v>
      </c>
      <c r="H9" s="137">
        <v>15280023</v>
      </c>
      <c r="I9" s="137">
        <v>14694543</v>
      </c>
      <c r="J9" s="137">
        <v>585480</v>
      </c>
      <c r="K9" s="137">
        <v>986144</v>
      </c>
      <c r="L9" s="137">
        <v>980390</v>
      </c>
      <c r="M9" s="137">
        <v>5754</v>
      </c>
      <c r="N9" s="137">
        <v>259083</v>
      </c>
      <c r="O9" s="137">
        <v>243268</v>
      </c>
      <c r="P9" s="137">
        <v>15815</v>
      </c>
      <c r="Q9" s="137">
        <v>759217</v>
      </c>
      <c r="R9" s="137">
        <v>682780</v>
      </c>
      <c r="S9" s="137">
        <v>76437</v>
      </c>
    </row>
    <row r="10" spans="1:19" ht="12" customHeight="1">
      <c r="A10" s="14"/>
      <c r="B10" s="25"/>
      <c r="C10" s="33"/>
      <c r="D10" s="29"/>
      <c r="E10" s="131"/>
      <c r="F10" s="136">
        <f>IF(F9=0,0,F9/E9)</f>
        <v>0.96046626839383442</v>
      </c>
      <c r="G10" s="136">
        <f>IF(G9=0,0,G9/E9)</f>
        <v>3.9533731606165634E-2</v>
      </c>
      <c r="H10" s="131"/>
      <c r="I10" s="136">
        <f>IF(I9=0,0,I9/H9)</f>
        <v>0.96168330374895383</v>
      </c>
      <c r="J10" s="136">
        <f>IF(J9=0,0,J9/H9)</f>
        <v>3.8316696251046216E-2</v>
      </c>
      <c r="K10" s="131"/>
      <c r="L10" s="136">
        <f>IF(L9=0,0,L9/K9)</f>
        <v>0.99416515235097513</v>
      </c>
      <c r="M10" s="136">
        <f>IF(M9=0,0,M9/K9)</f>
        <v>5.8348476490248892E-3</v>
      </c>
      <c r="N10" s="131"/>
      <c r="O10" s="136">
        <f>IF(O9=0,0,O9/N9)</f>
        <v>0.93895778572889765</v>
      </c>
      <c r="P10" s="136">
        <f>IF(P9=0,0,P9/N9)</f>
        <v>6.1042214271102312E-2</v>
      </c>
      <c r="Q10" s="131"/>
      <c r="R10" s="136">
        <f>IF(R9=0,0,R9/Q9)</f>
        <v>0.89932127441824938</v>
      </c>
      <c r="S10" s="136">
        <f>IF(S9=0,0,S9/Q9)</f>
        <v>0.10067872558175067</v>
      </c>
    </row>
    <row r="11" spans="1:19" ht="12" customHeight="1">
      <c r="A11" s="14"/>
      <c r="B11" s="25"/>
      <c r="C11" s="13" t="s">
        <v>24</v>
      </c>
      <c r="D11" s="10"/>
      <c r="E11" s="137">
        <v>1975913</v>
      </c>
      <c r="F11" s="137">
        <v>1901727</v>
      </c>
      <c r="G11" s="137">
        <v>74186</v>
      </c>
      <c r="H11" s="137">
        <v>3138508</v>
      </c>
      <c r="I11" s="137">
        <v>3053637</v>
      </c>
      <c r="J11" s="137">
        <v>84871</v>
      </c>
      <c r="K11" s="137">
        <v>849342</v>
      </c>
      <c r="L11" s="137">
        <v>843788</v>
      </c>
      <c r="M11" s="137">
        <v>5554</v>
      </c>
      <c r="N11" s="137">
        <v>343836</v>
      </c>
      <c r="O11" s="137">
        <v>329786</v>
      </c>
      <c r="P11" s="137">
        <v>14050</v>
      </c>
      <c r="Q11" s="137">
        <v>372524</v>
      </c>
      <c r="R11" s="137">
        <v>342271</v>
      </c>
      <c r="S11" s="137">
        <v>30253</v>
      </c>
    </row>
    <row r="12" spans="1:19" ht="12" customHeight="1">
      <c r="A12" s="14"/>
      <c r="B12" s="29"/>
      <c r="C12" s="33"/>
      <c r="D12" s="29"/>
      <c r="E12" s="131"/>
      <c r="F12" s="136">
        <f>IF(F11=0,0,F11/E11)</f>
        <v>0.96245482468104615</v>
      </c>
      <c r="G12" s="136">
        <f>IF(G11=0,0,G11/E11)</f>
        <v>3.7545175318953822E-2</v>
      </c>
      <c r="H12" s="131"/>
      <c r="I12" s="136">
        <f>IF(I11=0,0,I11/H11)</f>
        <v>0.97295816993297457</v>
      </c>
      <c r="J12" s="136">
        <f>IF(J11=0,0,J11/H11)</f>
        <v>2.7041830067025478E-2</v>
      </c>
      <c r="K12" s="131"/>
      <c r="L12" s="136">
        <f>IF(L11=0,0,L11/K11)</f>
        <v>0.99346082025850602</v>
      </c>
      <c r="M12" s="136">
        <f>IF(M11=0,0,M11/K11)</f>
        <v>6.5391797414940033E-3</v>
      </c>
      <c r="N12" s="131"/>
      <c r="O12" s="136">
        <f>IF(O11=0,0,O11/N11)</f>
        <v>0.95913749578287322</v>
      </c>
      <c r="P12" s="136">
        <f>IF(P11=0,0,P11/N11)</f>
        <v>4.0862504217126769E-2</v>
      </c>
      <c r="Q12" s="131"/>
      <c r="R12" s="136">
        <f>IF(R11=0,0,R11/Q11)</f>
        <v>0.91878912499597343</v>
      </c>
      <c r="S12" s="136">
        <f>IF(S11=0,0,S11/Q11)</f>
        <v>8.1210875004026586E-2</v>
      </c>
    </row>
    <row r="13" spans="1:19" ht="12" customHeight="1">
      <c r="A13" s="16"/>
      <c r="B13" s="13" t="s">
        <v>15</v>
      </c>
      <c r="C13" s="8"/>
      <c r="D13" s="10"/>
      <c r="E13" s="137">
        <v>7314361</v>
      </c>
      <c r="F13" s="137">
        <v>7033394</v>
      </c>
      <c r="G13" s="137">
        <v>280967</v>
      </c>
      <c r="H13" s="137">
        <v>9264711</v>
      </c>
      <c r="I13" s="137">
        <v>8912668</v>
      </c>
      <c r="J13" s="137">
        <v>352043</v>
      </c>
      <c r="K13" s="137">
        <v>718641</v>
      </c>
      <c r="L13" s="137">
        <v>713603</v>
      </c>
      <c r="M13" s="137">
        <v>5038</v>
      </c>
      <c r="N13" s="137">
        <v>231155</v>
      </c>
      <c r="O13" s="137">
        <v>217720</v>
      </c>
      <c r="P13" s="137">
        <v>13435</v>
      </c>
      <c r="Q13" s="137">
        <v>505330</v>
      </c>
      <c r="R13" s="137">
        <v>453315</v>
      </c>
      <c r="S13" s="137">
        <v>52015</v>
      </c>
    </row>
    <row r="14" spans="1:19" ht="12" customHeight="1">
      <c r="A14" s="16"/>
      <c r="B14" s="14"/>
      <c r="C14" s="32"/>
      <c r="D14" s="29"/>
      <c r="E14" s="131"/>
      <c r="F14" s="136">
        <f>IF(F13=0,0,F13/E13)</f>
        <v>0.96158693835319309</v>
      </c>
      <c r="G14" s="136">
        <f>IF(G13=0,0,G13/E13)</f>
        <v>3.8413061646806877E-2</v>
      </c>
      <c r="H14" s="131"/>
      <c r="I14" s="136">
        <f>IF(I13=0,0,I13/H13)</f>
        <v>0.96200172892602909</v>
      </c>
      <c r="J14" s="136">
        <f>IF(J13=0,0,J13/H13)</f>
        <v>3.7998271073970899E-2</v>
      </c>
      <c r="K14" s="131"/>
      <c r="L14" s="136">
        <f>IF(L13=0,0,L13/K13)</f>
        <v>0.99298954554499397</v>
      </c>
      <c r="M14" s="136">
        <f>IF(M13=0,0,M13/K13)</f>
        <v>7.010454455006046E-3</v>
      </c>
      <c r="N14" s="131"/>
      <c r="O14" s="136">
        <f>IF(O13=0,0,O13/N13)</f>
        <v>0.94187882589604377</v>
      </c>
      <c r="P14" s="136">
        <f>IF(P13=0,0,P13/N13)</f>
        <v>5.8121174103956223E-2</v>
      </c>
      <c r="Q14" s="131"/>
      <c r="R14" s="136">
        <f>IF(R13=0,0,R13/Q13)</f>
        <v>0.89706726297666872</v>
      </c>
      <c r="S14" s="136">
        <f>IF(S13=0,0,S13/Q13)</f>
        <v>0.10293273702333129</v>
      </c>
    </row>
    <row r="15" spans="1:19" ht="12" customHeight="1">
      <c r="A15" s="16"/>
      <c r="B15" s="16"/>
      <c r="C15" s="13" t="s">
        <v>23</v>
      </c>
      <c r="D15" s="10"/>
      <c r="E15" s="137">
        <v>6786574</v>
      </c>
      <c r="F15" s="137">
        <v>6527915</v>
      </c>
      <c r="G15" s="137">
        <v>258659</v>
      </c>
      <c r="H15" s="137">
        <v>8411769</v>
      </c>
      <c r="I15" s="137">
        <v>8084892</v>
      </c>
      <c r="J15" s="137">
        <v>326877</v>
      </c>
      <c r="K15" s="137">
        <v>477227</v>
      </c>
      <c r="L15" s="137">
        <v>474054</v>
      </c>
      <c r="M15" s="137">
        <v>3173</v>
      </c>
      <c r="N15" s="137">
        <v>137142</v>
      </c>
      <c r="O15" s="137">
        <v>128162</v>
      </c>
      <c r="P15" s="137">
        <v>8980</v>
      </c>
      <c r="Q15" s="137">
        <v>405696</v>
      </c>
      <c r="R15" s="137">
        <v>362821</v>
      </c>
      <c r="S15" s="137">
        <v>42875</v>
      </c>
    </row>
    <row r="16" spans="1:19" ht="12" customHeight="1">
      <c r="A16" s="16"/>
      <c r="B16" s="16"/>
      <c r="C16" s="33"/>
      <c r="D16" s="29"/>
      <c r="E16" s="131"/>
      <c r="F16" s="136">
        <f>IF(F15=0,0,F15/E15)</f>
        <v>0.96188666033848591</v>
      </c>
      <c r="G16" s="136">
        <f>IF(G15=0,0,G15/E15)</f>
        <v>3.8113339661514041E-2</v>
      </c>
      <c r="H16" s="131"/>
      <c r="I16" s="136">
        <f>IF(I15=0,0,I15/H15)</f>
        <v>0.96114051634085529</v>
      </c>
      <c r="J16" s="136">
        <f>IF(J15=0,0,J15/H15)</f>
        <v>3.8859483659144704E-2</v>
      </c>
      <c r="K16" s="131"/>
      <c r="L16" s="136">
        <f>IF(L15=0,0,L15/K15)</f>
        <v>0.99335117250281313</v>
      </c>
      <c r="M16" s="136">
        <f>IF(M15=0,0,M15/K15)</f>
        <v>6.6488274971868737E-3</v>
      </c>
      <c r="N16" s="131"/>
      <c r="O16" s="136">
        <f>IF(O15=0,0,O15/N15)</f>
        <v>0.9345204240859839</v>
      </c>
      <c r="P16" s="136">
        <f>IF(P15=0,0,P15/N15)</f>
        <v>6.5479575914016125E-2</v>
      </c>
      <c r="Q16" s="131"/>
      <c r="R16" s="136">
        <f>IF(R15=0,0,R15/Q15)</f>
        <v>0.89431741994005365</v>
      </c>
      <c r="S16" s="136">
        <f>IF(S15=0,0,S15/Q15)</f>
        <v>0.10568258005994637</v>
      </c>
    </row>
    <row r="17" spans="1:19" ht="12" customHeight="1">
      <c r="A17" s="16"/>
      <c r="B17" s="16"/>
      <c r="C17" s="13" t="s">
        <v>24</v>
      </c>
      <c r="D17" s="10"/>
      <c r="E17" s="137">
        <v>527787</v>
      </c>
      <c r="F17" s="137">
        <v>505479</v>
      </c>
      <c r="G17" s="137">
        <v>22308</v>
      </c>
      <c r="H17" s="137">
        <v>852942</v>
      </c>
      <c r="I17" s="137">
        <v>827776</v>
      </c>
      <c r="J17" s="137">
        <v>25166</v>
      </c>
      <c r="K17" s="137">
        <v>241414</v>
      </c>
      <c r="L17" s="137">
        <v>239549</v>
      </c>
      <c r="M17" s="137">
        <v>1865</v>
      </c>
      <c r="N17" s="137">
        <v>94013</v>
      </c>
      <c r="O17" s="137">
        <v>89558</v>
      </c>
      <c r="P17" s="137">
        <v>4455</v>
      </c>
      <c r="Q17" s="137">
        <v>99634</v>
      </c>
      <c r="R17" s="137">
        <v>90494</v>
      </c>
      <c r="S17" s="137">
        <v>9140</v>
      </c>
    </row>
    <row r="18" spans="1:19" ht="12" customHeight="1">
      <c r="A18" s="16"/>
      <c r="B18" s="16"/>
      <c r="C18" s="33"/>
      <c r="D18" s="29"/>
      <c r="E18" s="131"/>
      <c r="F18" s="136">
        <f>IF(F17=0,0,F17/E17)</f>
        <v>0.95773294908741591</v>
      </c>
      <c r="G18" s="136">
        <f>IF(G17=0,0,G17/E17)</f>
        <v>4.226705091258405E-2</v>
      </c>
      <c r="H18" s="131"/>
      <c r="I18" s="136">
        <f>IF(I17=0,0,I17/H17)</f>
        <v>0.97049506297028398</v>
      </c>
      <c r="J18" s="136">
        <f>IF(J17=0,0,J17/H17)</f>
        <v>2.9504937029715971E-2</v>
      </c>
      <c r="K18" s="131"/>
      <c r="L18" s="136">
        <f>IF(L17=0,0,L17/K17)</f>
        <v>0.99227468166717758</v>
      </c>
      <c r="M18" s="136">
        <f>IF(M17=0,0,M17/K17)</f>
        <v>7.7253183328224546E-3</v>
      </c>
      <c r="N18" s="131"/>
      <c r="O18" s="136">
        <f>IF(O17=0,0,O17/N17)</f>
        <v>0.95261293650878065</v>
      </c>
      <c r="P18" s="136">
        <f>IF(P17=0,0,P17/N17)</f>
        <v>4.7387063491219301E-2</v>
      </c>
      <c r="Q18" s="131"/>
      <c r="R18" s="136">
        <f>IF(R17=0,0,R17/Q17)</f>
        <v>0.90826424714454901</v>
      </c>
      <c r="S18" s="136">
        <f>IF(S17=0,0,S17/Q17)</f>
        <v>9.173575285545095E-2</v>
      </c>
    </row>
    <row r="19" spans="1:19" ht="12" customHeight="1">
      <c r="A19" s="16"/>
      <c r="B19" s="16"/>
      <c r="C19" s="13" t="s">
        <v>25</v>
      </c>
      <c r="D19" s="10"/>
      <c r="E19" s="137">
        <v>1814034</v>
      </c>
      <c r="F19" s="137">
        <v>1757742</v>
      </c>
      <c r="G19" s="137">
        <v>56292</v>
      </c>
      <c r="H19" s="137">
        <v>2324304</v>
      </c>
      <c r="I19" s="137">
        <v>2262680</v>
      </c>
      <c r="J19" s="137">
        <v>61624</v>
      </c>
      <c r="K19" s="137">
        <v>266824</v>
      </c>
      <c r="L19" s="137">
        <v>265571</v>
      </c>
      <c r="M19" s="137">
        <v>1253</v>
      </c>
      <c r="N19" s="137">
        <v>47253</v>
      </c>
      <c r="O19" s="137">
        <v>45234</v>
      </c>
      <c r="P19" s="137">
        <v>2019</v>
      </c>
      <c r="Q19" s="137">
        <v>180144</v>
      </c>
      <c r="R19" s="137">
        <v>163370</v>
      </c>
      <c r="S19" s="137">
        <v>16774</v>
      </c>
    </row>
    <row r="20" spans="1:19" ht="12" customHeight="1">
      <c r="A20" s="16"/>
      <c r="B20" s="16"/>
      <c r="C20" s="14"/>
      <c r="D20" s="29"/>
      <c r="E20" s="131"/>
      <c r="F20" s="136">
        <f>IF(F19=0,0,F19/E19)</f>
        <v>0.96896860808562579</v>
      </c>
      <c r="G20" s="136">
        <f>IF(G19=0,0,G19/E19)</f>
        <v>3.1031391914374262E-2</v>
      </c>
      <c r="H20" s="131"/>
      <c r="I20" s="136">
        <f>IF(I19=0,0,I19/H19)</f>
        <v>0.97348711700362778</v>
      </c>
      <c r="J20" s="136">
        <f>IF(J19=0,0,J19/H19)</f>
        <v>2.6512882996372247E-2</v>
      </c>
      <c r="K20" s="131"/>
      <c r="L20" s="136">
        <f>IF(L19=0,0,L19/K19)</f>
        <v>0.99530402062782963</v>
      </c>
      <c r="M20" s="136">
        <f>IF(M19=0,0,M19/K19)</f>
        <v>4.6959793721704198E-3</v>
      </c>
      <c r="N20" s="131"/>
      <c r="O20" s="136">
        <f>IF(O19=0,0,O19/N19)</f>
        <v>0.95727255412354773</v>
      </c>
      <c r="P20" s="136">
        <f>IF(P19=0,0,P19/N19)</f>
        <v>4.2727445876452289E-2</v>
      </c>
      <c r="Q20" s="131"/>
      <c r="R20" s="136">
        <f>IF(R19=0,0,R19/Q19)</f>
        <v>0.90688560262900786</v>
      </c>
      <c r="S20" s="136">
        <f>IF(S19=0,0,S19/Q19)</f>
        <v>9.31143973709921E-2</v>
      </c>
    </row>
    <row r="21" spans="1:19" ht="12" customHeight="1">
      <c r="A21" s="16"/>
      <c r="B21" s="16"/>
      <c r="C21" s="16"/>
      <c r="D21" s="39" t="s">
        <v>23</v>
      </c>
      <c r="E21" s="137">
        <v>1671500</v>
      </c>
      <c r="F21" s="137">
        <v>1620227</v>
      </c>
      <c r="G21" s="137">
        <v>51273</v>
      </c>
      <c r="H21" s="137">
        <v>2083574</v>
      </c>
      <c r="I21" s="137">
        <v>2027655</v>
      </c>
      <c r="J21" s="137">
        <v>55919</v>
      </c>
      <c r="K21" s="137">
        <v>208787</v>
      </c>
      <c r="L21" s="137">
        <v>207946</v>
      </c>
      <c r="M21" s="137">
        <v>841</v>
      </c>
      <c r="N21" s="137">
        <v>29473</v>
      </c>
      <c r="O21" s="137">
        <v>28306</v>
      </c>
      <c r="P21" s="137">
        <v>1167</v>
      </c>
      <c r="Q21" s="137">
        <v>157451</v>
      </c>
      <c r="R21" s="137">
        <v>142843</v>
      </c>
      <c r="S21" s="137">
        <v>14608</v>
      </c>
    </row>
    <row r="22" spans="1:19" ht="12" customHeight="1">
      <c r="A22" s="16"/>
      <c r="B22" s="16"/>
      <c r="C22" s="16"/>
      <c r="D22" s="12"/>
      <c r="E22" s="131"/>
      <c r="F22" s="136">
        <f>IF(F21=0,0,F21/E21)</f>
        <v>0.96932515704457078</v>
      </c>
      <c r="G22" s="136">
        <f>IF(G21=0,0,G21/E21)</f>
        <v>3.0674842955429254E-2</v>
      </c>
      <c r="H22" s="131"/>
      <c r="I22" s="136">
        <f>IF(I21=0,0,I21/H21)</f>
        <v>0.97316198032803247</v>
      </c>
      <c r="J22" s="136">
        <f>IF(J21=0,0,J21/H21)</f>
        <v>2.6838019671967493E-2</v>
      </c>
      <c r="K22" s="131"/>
      <c r="L22" s="136">
        <f>IF(L21=0,0,L21/K21)</f>
        <v>0.99597197143500316</v>
      </c>
      <c r="M22" s="136">
        <f>IF(M21=0,0,M21/K21)</f>
        <v>4.028028564996863E-3</v>
      </c>
      <c r="N22" s="131"/>
      <c r="O22" s="136">
        <f>IF(O21=0,0,O21/N21)</f>
        <v>0.96040443796016695</v>
      </c>
      <c r="P22" s="136">
        <f>IF(P21=0,0,P21/N21)</f>
        <v>3.9595562039833068E-2</v>
      </c>
      <c r="Q22" s="131"/>
      <c r="R22" s="136">
        <f>IF(R21=0,0,R21/Q21)</f>
        <v>0.90722192936215074</v>
      </c>
      <c r="S22" s="136">
        <f>IF(S21=0,0,S21/Q21)</f>
        <v>9.2778070637849236E-2</v>
      </c>
    </row>
    <row r="23" spans="1:19" ht="12" customHeight="1">
      <c r="A23" s="16"/>
      <c r="B23" s="16"/>
      <c r="C23" s="16"/>
      <c r="D23" s="39" t="s">
        <v>24</v>
      </c>
      <c r="E23" s="137">
        <v>142534</v>
      </c>
      <c r="F23" s="137">
        <v>137515</v>
      </c>
      <c r="G23" s="137">
        <v>5019</v>
      </c>
      <c r="H23" s="137">
        <v>240730</v>
      </c>
      <c r="I23" s="137">
        <v>235025</v>
      </c>
      <c r="J23" s="137">
        <v>5705</v>
      </c>
      <c r="K23" s="137">
        <v>58037</v>
      </c>
      <c r="L23" s="137">
        <v>57625</v>
      </c>
      <c r="M23" s="137">
        <v>412</v>
      </c>
      <c r="N23" s="137">
        <v>17780</v>
      </c>
      <c r="O23" s="137">
        <v>16928</v>
      </c>
      <c r="P23" s="137">
        <v>852</v>
      </c>
      <c r="Q23" s="137">
        <v>22693</v>
      </c>
      <c r="R23" s="137">
        <v>20527</v>
      </c>
      <c r="S23" s="137">
        <v>2166</v>
      </c>
    </row>
    <row r="24" spans="1:19" ht="12" customHeight="1">
      <c r="A24" s="16"/>
      <c r="B24" s="16"/>
      <c r="C24" s="12"/>
      <c r="D24" s="12"/>
      <c r="E24" s="131"/>
      <c r="F24" s="136">
        <f>IF(F23=0,0,F23/E23)</f>
        <v>0.96478734898340046</v>
      </c>
      <c r="G24" s="136">
        <f>IF(G23=0,0,G23/E23)</f>
        <v>3.5212651016599546E-2</v>
      </c>
      <c r="H24" s="131"/>
      <c r="I24" s="136">
        <f>IF(I23=0,0,I23/H23)</f>
        <v>0.9763012503634777</v>
      </c>
      <c r="J24" s="136">
        <f>IF(J23=0,0,J23/H23)</f>
        <v>2.3698749636522246E-2</v>
      </c>
      <c r="K24" s="131"/>
      <c r="L24" s="136">
        <f>IF(L23=0,0,L23/K23)</f>
        <v>0.992901080345297</v>
      </c>
      <c r="M24" s="136">
        <f>IF(M23=0,0,M23/K23)</f>
        <v>7.0989196547030344E-3</v>
      </c>
      <c r="N24" s="131"/>
      <c r="O24" s="136">
        <f>IF(O23=0,0,O23/N23)</f>
        <v>0.95208098987626544</v>
      </c>
      <c r="P24" s="136">
        <f>IF(P23=0,0,P23/N23)</f>
        <v>4.7919010123734535E-2</v>
      </c>
      <c r="Q24" s="131"/>
      <c r="R24" s="136">
        <f>IF(R23=0,0,R23/Q23)</f>
        <v>0.90455206451328607</v>
      </c>
      <c r="S24" s="136">
        <f>IF(S23=0,0,S23/Q23)</f>
        <v>9.5447935486713958E-2</v>
      </c>
    </row>
    <row r="25" spans="1:19" ht="12" customHeight="1">
      <c r="A25" s="16"/>
      <c r="B25" s="16"/>
      <c r="C25" s="13" t="s">
        <v>26</v>
      </c>
      <c r="D25" s="10"/>
      <c r="E25" s="137">
        <v>1599352</v>
      </c>
      <c r="F25" s="137">
        <v>1542710</v>
      </c>
      <c r="G25" s="137">
        <v>56642</v>
      </c>
      <c r="H25" s="137">
        <v>2147625</v>
      </c>
      <c r="I25" s="137">
        <v>2085256</v>
      </c>
      <c r="J25" s="137">
        <v>62369</v>
      </c>
      <c r="K25" s="137">
        <v>315954</v>
      </c>
      <c r="L25" s="137">
        <v>313323</v>
      </c>
      <c r="M25" s="137">
        <v>2631</v>
      </c>
      <c r="N25" s="137">
        <v>122000</v>
      </c>
      <c r="O25" s="137">
        <v>115618</v>
      </c>
      <c r="P25" s="137">
        <v>6382</v>
      </c>
      <c r="Q25" s="137">
        <v>190310</v>
      </c>
      <c r="R25" s="137">
        <v>171075</v>
      </c>
      <c r="S25" s="137">
        <v>19235</v>
      </c>
    </row>
    <row r="26" spans="1:19" ht="12" customHeight="1">
      <c r="A26" s="16"/>
      <c r="B26" s="16"/>
      <c r="C26" s="14"/>
      <c r="D26" s="29"/>
      <c r="E26" s="131"/>
      <c r="F26" s="136">
        <f>IF(F25=0,0,F25/E25)</f>
        <v>0.96458440668470735</v>
      </c>
      <c r="G26" s="136">
        <f>IF(G25=0,0,G25/E25)</f>
        <v>3.5415593315292697E-2</v>
      </c>
      <c r="H26" s="131"/>
      <c r="I26" s="136">
        <f>IF(I25=0,0,I25/H25)</f>
        <v>0.9709590827076422</v>
      </c>
      <c r="J26" s="136">
        <f>IF(J25=0,0,J25/H25)</f>
        <v>2.9040917292357839E-2</v>
      </c>
      <c r="K26" s="131"/>
      <c r="L26" s="136">
        <f>IF(L25=0,0,L25/K25)</f>
        <v>0.99167283845116694</v>
      </c>
      <c r="M26" s="136">
        <f>IF(M25=0,0,M25/K25)</f>
        <v>8.3271615488330585E-3</v>
      </c>
      <c r="N26" s="131"/>
      <c r="O26" s="136">
        <f>IF(O25=0,0,O25/N25)</f>
        <v>0.94768852459016395</v>
      </c>
      <c r="P26" s="136">
        <f>IF(P25=0,0,P25/N25)</f>
        <v>5.2311475409836064E-2</v>
      </c>
      <c r="Q26" s="131"/>
      <c r="R26" s="136">
        <f>IF(R25=0,0,R25/Q25)</f>
        <v>0.89892806473648257</v>
      </c>
      <c r="S26" s="136">
        <f>IF(S25=0,0,S25/Q25)</f>
        <v>0.10107193526351742</v>
      </c>
    </row>
    <row r="27" spans="1:19" ht="12" customHeight="1">
      <c r="A27" s="16"/>
      <c r="B27" s="16"/>
      <c r="C27" s="16"/>
      <c r="D27" s="39" t="s">
        <v>23</v>
      </c>
      <c r="E27" s="137">
        <v>1250243</v>
      </c>
      <c r="F27" s="137">
        <v>1208379</v>
      </c>
      <c r="G27" s="137">
        <v>41864</v>
      </c>
      <c r="H27" s="137">
        <v>1591261</v>
      </c>
      <c r="I27" s="137">
        <v>1545432</v>
      </c>
      <c r="J27" s="137">
        <v>45829</v>
      </c>
      <c r="K27" s="137">
        <v>141874</v>
      </c>
      <c r="L27" s="137">
        <v>140594</v>
      </c>
      <c r="M27" s="137">
        <v>1280</v>
      </c>
      <c r="N27" s="137">
        <v>54148</v>
      </c>
      <c r="O27" s="137">
        <v>50696</v>
      </c>
      <c r="P27" s="137">
        <v>3452</v>
      </c>
      <c r="Q27" s="137">
        <v>118868</v>
      </c>
      <c r="R27" s="137">
        <v>105845</v>
      </c>
      <c r="S27" s="137">
        <v>13023</v>
      </c>
    </row>
    <row r="28" spans="1:19" ht="12" customHeight="1">
      <c r="A28" s="16"/>
      <c r="B28" s="16"/>
      <c r="C28" s="16"/>
      <c r="D28" s="12"/>
      <c r="E28" s="131"/>
      <c r="F28" s="136">
        <f>IF(F27=0,0,F27/E27)</f>
        <v>0.966515309423848</v>
      </c>
      <c r="G28" s="136">
        <f>IF(G27=0,0,G27/E27)</f>
        <v>3.3484690576151999E-2</v>
      </c>
      <c r="H28" s="131"/>
      <c r="I28" s="136">
        <f>IF(I27=0,0,I27/H27)</f>
        <v>0.97119957065497109</v>
      </c>
      <c r="J28" s="136">
        <f>IF(J27=0,0,J27/H27)</f>
        <v>2.8800429345028879E-2</v>
      </c>
      <c r="K28" s="131"/>
      <c r="L28" s="136">
        <f>IF(L27=0,0,L27/K27)</f>
        <v>0.99097790997645796</v>
      </c>
      <c r="M28" s="136">
        <f>IF(M27=0,0,M27/K27)</f>
        <v>9.0220900235420155E-3</v>
      </c>
      <c r="N28" s="131"/>
      <c r="O28" s="136">
        <f>IF(O27=0,0,O27/N27)</f>
        <v>0.93624879958631901</v>
      </c>
      <c r="P28" s="136">
        <f>IF(P27=0,0,P27/N27)</f>
        <v>6.3751200413681028E-2</v>
      </c>
      <c r="Q28" s="131"/>
      <c r="R28" s="136">
        <f>IF(R27=0,0,R27/Q27)</f>
        <v>0.89044149813238216</v>
      </c>
      <c r="S28" s="136">
        <f>IF(S27=0,0,S27/Q27)</f>
        <v>0.10955850186761786</v>
      </c>
    </row>
    <row r="29" spans="1:19" ht="12" customHeight="1">
      <c r="A29" s="16"/>
      <c r="B29" s="16"/>
      <c r="C29" s="16"/>
      <c r="D29" s="39" t="s">
        <v>24</v>
      </c>
      <c r="E29" s="137">
        <v>349109</v>
      </c>
      <c r="F29" s="137">
        <v>334331</v>
      </c>
      <c r="G29" s="137">
        <v>14778</v>
      </c>
      <c r="H29" s="137">
        <v>556364</v>
      </c>
      <c r="I29" s="137">
        <v>539824</v>
      </c>
      <c r="J29" s="137">
        <v>16540</v>
      </c>
      <c r="K29" s="137">
        <v>174080</v>
      </c>
      <c r="L29" s="137">
        <v>172729</v>
      </c>
      <c r="M29" s="137">
        <v>1351</v>
      </c>
      <c r="N29" s="137">
        <v>67852</v>
      </c>
      <c r="O29" s="137">
        <v>64922</v>
      </c>
      <c r="P29" s="137">
        <v>2930</v>
      </c>
      <c r="Q29" s="137">
        <v>71442</v>
      </c>
      <c r="R29" s="137">
        <v>65230</v>
      </c>
      <c r="S29" s="137">
        <v>6212</v>
      </c>
    </row>
    <row r="30" spans="1:19" ht="12" customHeight="1">
      <c r="A30" s="16"/>
      <c r="B30" s="16"/>
      <c r="C30" s="12"/>
      <c r="D30" s="12"/>
      <c r="E30" s="131"/>
      <c r="F30" s="136">
        <f>IF(F29=0,0,F29/E29)</f>
        <v>0.95766938119613076</v>
      </c>
      <c r="G30" s="136">
        <f>IF(G29=0,0,G29/E29)</f>
        <v>4.2330618803869277E-2</v>
      </c>
      <c r="H30" s="131"/>
      <c r="I30" s="136">
        <f>IF(I29=0,0,I29/H29)</f>
        <v>0.97027126126061358</v>
      </c>
      <c r="J30" s="136">
        <f>IF(J29=0,0,J29/H29)</f>
        <v>2.9728738739386446E-2</v>
      </c>
      <c r="K30" s="131"/>
      <c r="L30" s="136">
        <f>IF(L29=0,0,L29/K29)</f>
        <v>0.99223920036764701</v>
      </c>
      <c r="M30" s="136">
        <f>IF(M29=0,0,M29/K29)</f>
        <v>7.7607996323529414E-3</v>
      </c>
      <c r="N30" s="131"/>
      <c r="O30" s="136">
        <f>IF(O29=0,0,O29/N29)</f>
        <v>0.95681777987384309</v>
      </c>
      <c r="P30" s="136">
        <f>IF(P29=0,0,P29/N29)</f>
        <v>4.3182220126156932E-2</v>
      </c>
      <c r="Q30" s="131"/>
      <c r="R30" s="136">
        <f>IF(R29=0,0,R29/Q29)</f>
        <v>0.91304834691078074</v>
      </c>
      <c r="S30" s="136">
        <f>IF(S29=0,0,S29/Q29)</f>
        <v>8.6951653089219233E-2</v>
      </c>
    </row>
    <row r="31" spans="1:19" ht="12" customHeight="1">
      <c r="A31" s="16"/>
      <c r="B31" s="16"/>
      <c r="C31" s="13" t="s">
        <v>16</v>
      </c>
      <c r="D31" s="10"/>
      <c r="E31" s="137">
        <v>2129382</v>
      </c>
      <c r="F31" s="137">
        <v>2019975</v>
      </c>
      <c r="G31" s="137">
        <v>109407</v>
      </c>
      <c r="H31" s="137">
        <v>2608730</v>
      </c>
      <c r="I31" s="137">
        <v>2448237</v>
      </c>
      <c r="J31" s="137">
        <v>160493</v>
      </c>
      <c r="K31" s="137">
        <v>41872</v>
      </c>
      <c r="L31" s="137">
        <v>41477</v>
      </c>
      <c r="M31" s="137">
        <v>395</v>
      </c>
      <c r="N31" s="137">
        <v>17423</v>
      </c>
      <c r="O31" s="137">
        <v>16133</v>
      </c>
      <c r="P31" s="137">
        <v>1290</v>
      </c>
      <c r="Q31" s="137">
        <v>29402</v>
      </c>
      <c r="R31" s="137">
        <v>25564</v>
      </c>
      <c r="S31" s="137">
        <v>3838</v>
      </c>
    </row>
    <row r="32" spans="1:19" ht="12" customHeight="1">
      <c r="A32" s="16"/>
      <c r="B32" s="16"/>
      <c r="C32" s="14"/>
      <c r="D32" s="29"/>
      <c r="E32" s="131"/>
      <c r="F32" s="136">
        <f>IF(F31=0,0,F31/E31)</f>
        <v>0.9486203039191653</v>
      </c>
      <c r="G32" s="136">
        <f>IF(G31=0,0,G31/E31)</f>
        <v>5.1379696080834723E-2</v>
      </c>
      <c r="H32" s="131"/>
      <c r="I32" s="136">
        <f>IF(I31=0,0,I31/H31)</f>
        <v>0.93847849336650402</v>
      </c>
      <c r="J32" s="136">
        <f>IF(J31=0,0,J31/H31)</f>
        <v>6.1521506633495995E-2</v>
      </c>
      <c r="K32" s="131"/>
      <c r="L32" s="136">
        <f>IF(L31=0,0,L31/K31)</f>
        <v>0.9905664883454337</v>
      </c>
      <c r="M32" s="136">
        <f>IF(M31=0,0,M31/K31)</f>
        <v>9.4335116545662973E-3</v>
      </c>
      <c r="N32" s="131"/>
      <c r="O32" s="136">
        <f>IF(O31=0,0,O31/N31)</f>
        <v>0.92595993801297138</v>
      </c>
      <c r="P32" s="136">
        <f>IF(P31=0,0,P31/N31)</f>
        <v>7.4040061987028644E-2</v>
      </c>
      <c r="Q32" s="131"/>
      <c r="R32" s="136">
        <f>IF(R31=0,0,R31/Q31)</f>
        <v>0.86946466226787289</v>
      </c>
      <c r="S32" s="136">
        <f>IF(S31=0,0,S31/Q31)</f>
        <v>0.13053533773212705</v>
      </c>
    </row>
    <row r="33" spans="1:19" ht="12" customHeight="1">
      <c r="A33" s="16"/>
      <c r="B33" s="16"/>
      <c r="C33" s="16"/>
      <c r="D33" s="39" t="s">
        <v>23</v>
      </c>
      <c r="E33" s="137">
        <v>2116606</v>
      </c>
      <c r="F33" s="137">
        <v>2007704</v>
      </c>
      <c r="G33" s="137">
        <v>108902</v>
      </c>
      <c r="H33" s="137">
        <v>2585606</v>
      </c>
      <c r="I33" s="137">
        <v>2425765</v>
      </c>
      <c r="J33" s="137">
        <v>159841</v>
      </c>
      <c r="K33" s="137">
        <v>35640</v>
      </c>
      <c r="L33" s="137">
        <v>35312</v>
      </c>
      <c r="M33" s="137">
        <v>328</v>
      </c>
      <c r="N33" s="137">
        <v>12017</v>
      </c>
      <c r="O33" s="137">
        <v>10949</v>
      </c>
      <c r="P33" s="137">
        <v>1068</v>
      </c>
      <c r="Q33" s="137">
        <v>27358</v>
      </c>
      <c r="R33" s="137">
        <v>23643</v>
      </c>
      <c r="S33" s="137">
        <v>3715</v>
      </c>
    </row>
    <row r="34" spans="1:19" ht="12" customHeight="1">
      <c r="A34" s="16"/>
      <c r="B34" s="16"/>
      <c r="C34" s="16"/>
      <c r="D34" s="12"/>
      <c r="E34" s="131"/>
      <c r="F34" s="136">
        <f>IF(F33=0,0,F33/E33)</f>
        <v>0.94854876155505563</v>
      </c>
      <c r="G34" s="136">
        <f>IF(G33=0,0,G33/E33)</f>
        <v>5.1451238444944404E-2</v>
      </c>
      <c r="H34" s="131"/>
      <c r="I34" s="136">
        <f>IF(I33=0,0,I33/H33)</f>
        <v>0.93818044976690185</v>
      </c>
      <c r="J34" s="136">
        <f>IF(J33=0,0,J33/H33)</f>
        <v>6.181955023309816E-2</v>
      </c>
      <c r="K34" s="131"/>
      <c r="L34" s="136">
        <f>IF(L33=0,0,L33/K33)</f>
        <v>0.99079685746352408</v>
      </c>
      <c r="M34" s="136">
        <f>IF(M33=0,0,M33/K33)</f>
        <v>9.2031425364758699E-3</v>
      </c>
      <c r="N34" s="131"/>
      <c r="O34" s="136">
        <f>IF(O33=0,0,O33/N33)</f>
        <v>0.91112590496796209</v>
      </c>
      <c r="P34" s="136">
        <f>IF(P33=0,0,P33/N33)</f>
        <v>8.8874095032037942E-2</v>
      </c>
      <c r="Q34" s="131"/>
      <c r="R34" s="136">
        <f>IF(R33=0,0,R33/Q33)</f>
        <v>0.86420790993493679</v>
      </c>
      <c r="S34" s="136">
        <f>IF(S33=0,0,S33/Q33)</f>
        <v>0.13579209006506324</v>
      </c>
    </row>
    <row r="35" spans="1:19" ht="12" customHeight="1">
      <c r="A35" s="16"/>
      <c r="B35" s="16"/>
      <c r="C35" s="16"/>
      <c r="D35" s="39" t="s">
        <v>24</v>
      </c>
      <c r="E35" s="137">
        <v>12776</v>
      </c>
      <c r="F35" s="137">
        <v>12271</v>
      </c>
      <c r="G35" s="137">
        <v>505</v>
      </c>
      <c r="H35" s="137">
        <v>23124</v>
      </c>
      <c r="I35" s="137">
        <v>22472</v>
      </c>
      <c r="J35" s="137">
        <v>652</v>
      </c>
      <c r="K35" s="137">
        <v>6232</v>
      </c>
      <c r="L35" s="137">
        <v>6165</v>
      </c>
      <c r="M35" s="137">
        <v>67</v>
      </c>
      <c r="N35" s="137">
        <v>5406</v>
      </c>
      <c r="O35" s="137">
        <v>5184</v>
      </c>
      <c r="P35" s="137">
        <v>222</v>
      </c>
      <c r="Q35" s="137">
        <v>2044</v>
      </c>
      <c r="R35" s="137">
        <v>1921</v>
      </c>
      <c r="S35" s="137">
        <v>123</v>
      </c>
    </row>
    <row r="36" spans="1:19" ht="12" customHeight="1">
      <c r="A36" s="16"/>
      <c r="B36" s="16"/>
      <c r="C36" s="12"/>
      <c r="D36" s="12"/>
      <c r="E36" s="131"/>
      <c r="F36" s="136">
        <f>IF(F35=0,0,F35/E35)</f>
        <v>0.9604727614276769</v>
      </c>
      <c r="G36" s="136">
        <f>IF(G35=0,0,G35/E35)</f>
        <v>3.9527238572323105E-2</v>
      </c>
      <c r="H36" s="131"/>
      <c r="I36" s="136">
        <f>IF(I35=0,0,I35/H35)</f>
        <v>0.97180418612696762</v>
      </c>
      <c r="J36" s="136">
        <f>IF(J35=0,0,J35/H35)</f>
        <v>2.8195813873032348E-2</v>
      </c>
      <c r="K36" s="131"/>
      <c r="L36" s="136">
        <f>IF(L35=0,0,L35/K35)</f>
        <v>0.98924903722721436</v>
      </c>
      <c r="M36" s="136">
        <f>IF(M35=0,0,M35/K35)</f>
        <v>1.0750962772785623E-2</v>
      </c>
      <c r="N36" s="131"/>
      <c r="O36" s="136">
        <f>IF(O35=0,0,O35/N35)</f>
        <v>0.95893451720310763</v>
      </c>
      <c r="P36" s="136">
        <f>IF(P35=0,0,P35/N35)</f>
        <v>4.1065482796892344E-2</v>
      </c>
      <c r="Q36" s="131"/>
      <c r="R36" s="136">
        <f>IF(R35=0,0,R35/Q35)</f>
        <v>0.93982387475538165</v>
      </c>
      <c r="S36" s="136">
        <f>IF(S35=0,0,S35/Q35)</f>
        <v>6.0176125244618392E-2</v>
      </c>
    </row>
    <row r="37" spans="1:19" ht="12" customHeight="1">
      <c r="A37" s="16"/>
      <c r="B37" s="16"/>
      <c r="C37" s="13" t="s">
        <v>27</v>
      </c>
      <c r="D37" s="10"/>
      <c r="E37" s="137">
        <v>1771593</v>
      </c>
      <c r="F37" s="137">
        <v>1712967</v>
      </c>
      <c r="G37" s="137">
        <v>58626</v>
      </c>
      <c r="H37" s="137">
        <v>2184052</v>
      </c>
      <c r="I37" s="137">
        <v>2116495</v>
      </c>
      <c r="J37" s="137">
        <v>67557</v>
      </c>
      <c r="K37" s="137">
        <v>93991</v>
      </c>
      <c r="L37" s="137">
        <v>93232</v>
      </c>
      <c r="M37" s="137">
        <v>759</v>
      </c>
      <c r="N37" s="137">
        <v>44479</v>
      </c>
      <c r="O37" s="137">
        <v>40735</v>
      </c>
      <c r="P37" s="137">
        <v>3744</v>
      </c>
      <c r="Q37" s="137">
        <v>105474</v>
      </c>
      <c r="R37" s="137">
        <v>93306</v>
      </c>
      <c r="S37" s="137">
        <v>12168</v>
      </c>
    </row>
    <row r="38" spans="1:19" ht="12" customHeight="1">
      <c r="A38" s="16"/>
      <c r="B38" s="16"/>
      <c r="C38" s="14"/>
      <c r="D38" s="29"/>
      <c r="E38" s="131"/>
      <c r="F38" s="136">
        <f>IF(F37=0,0,F37/E37)</f>
        <v>0.96690774912748023</v>
      </c>
      <c r="G38" s="136">
        <f>IF(G37=0,0,G37/E37)</f>
        <v>3.3092250872519817E-2</v>
      </c>
      <c r="H38" s="131"/>
      <c r="I38" s="136">
        <f>IF(I37=0,0,I37/H37)</f>
        <v>0.96906804416744652</v>
      </c>
      <c r="J38" s="136">
        <f>IF(J37=0,0,J37/H37)</f>
        <v>3.0931955832553436E-2</v>
      </c>
      <c r="K38" s="131"/>
      <c r="L38" s="136">
        <f>IF(L37=0,0,L37/K37)</f>
        <v>0.99192475875349773</v>
      </c>
      <c r="M38" s="136">
        <f>IF(M37=0,0,M37/K37)</f>
        <v>8.0752412465023241E-3</v>
      </c>
      <c r="N38" s="131"/>
      <c r="O38" s="136">
        <f>IF(O37=0,0,O37/N37)</f>
        <v>0.91582544571595581</v>
      </c>
      <c r="P38" s="136">
        <f>IF(P37=0,0,P37/N37)</f>
        <v>8.4174554284044162E-2</v>
      </c>
      <c r="Q38" s="131"/>
      <c r="R38" s="136">
        <f>IF(R37=0,0,R37/Q37)</f>
        <v>0.88463507594288637</v>
      </c>
      <c r="S38" s="136">
        <f>IF(S37=0,0,S37/Q37)</f>
        <v>0.1153649240571136</v>
      </c>
    </row>
    <row r="39" spans="1:19" ht="12" customHeight="1">
      <c r="A39" s="16"/>
      <c r="B39" s="16"/>
      <c r="C39" s="16"/>
      <c r="D39" s="39" t="s">
        <v>23</v>
      </c>
      <c r="E39" s="137">
        <v>1748225</v>
      </c>
      <c r="F39" s="137">
        <v>1691605</v>
      </c>
      <c r="G39" s="137">
        <v>56620</v>
      </c>
      <c r="H39" s="137">
        <v>2151328</v>
      </c>
      <c r="I39" s="137">
        <v>2086040</v>
      </c>
      <c r="J39" s="137">
        <v>65288</v>
      </c>
      <c r="K39" s="137">
        <v>90926</v>
      </c>
      <c r="L39" s="137">
        <v>90202</v>
      </c>
      <c r="M39" s="137">
        <v>724</v>
      </c>
      <c r="N39" s="137">
        <v>41504</v>
      </c>
      <c r="O39" s="137">
        <v>38211</v>
      </c>
      <c r="P39" s="137">
        <v>3293</v>
      </c>
      <c r="Q39" s="137">
        <v>102019</v>
      </c>
      <c r="R39" s="137">
        <v>90490</v>
      </c>
      <c r="S39" s="137">
        <v>11529</v>
      </c>
    </row>
    <row r="40" spans="1:19" ht="12" customHeight="1">
      <c r="A40" s="16"/>
      <c r="B40" s="16"/>
      <c r="C40" s="16"/>
      <c r="D40" s="12"/>
      <c r="E40" s="131"/>
      <c r="F40" s="136">
        <f>IF(F39=0,0,F39/E39)</f>
        <v>0.96761286447682648</v>
      </c>
      <c r="G40" s="136">
        <f>IF(G39=0,0,G39/E39)</f>
        <v>3.2387135523173502E-2</v>
      </c>
      <c r="H40" s="131"/>
      <c r="I40" s="136">
        <f>IF(I39=0,0,I39/H39)</f>
        <v>0.96965223341117668</v>
      </c>
      <c r="J40" s="136">
        <f>IF(J39=0,0,J39/H39)</f>
        <v>3.0347766588823277E-2</v>
      </c>
      <c r="K40" s="131"/>
      <c r="L40" s="136">
        <f>IF(L39=0,0,L39/K39)</f>
        <v>0.99203748102852873</v>
      </c>
      <c r="M40" s="136">
        <f>IF(M39=0,0,M39/K39)</f>
        <v>7.9625189714713062E-3</v>
      </c>
      <c r="N40" s="131"/>
      <c r="O40" s="136">
        <f>IF(O39=0,0,O39/N39)</f>
        <v>0.92065824980724753</v>
      </c>
      <c r="P40" s="136">
        <f>IF(P39=0,0,P39/N39)</f>
        <v>7.9341750192752511E-2</v>
      </c>
      <c r="Q40" s="131"/>
      <c r="R40" s="136">
        <f>IF(R39=0,0,R39/Q39)</f>
        <v>0.88699163881237808</v>
      </c>
      <c r="S40" s="136">
        <f>IF(S39=0,0,S39/Q39)</f>
        <v>0.11300836118762192</v>
      </c>
    </row>
    <row r="41" spans="1:19" ht="12" customHeight="1">
      <c r="A41" s="16"/>
      <c r="B41" s="16"/>
      <c r="C41" s="16"/>
      <c r="D41" s="39" t="s">
        <v>24</v>
      </c>
      <c r="E41" s="137">
        <v>23368</v>
      </c>
      <c r="F41" s="137">
        <v>21362</v>
      </c>
      <c r="G41" s="137">
        <v>2006</v>
      </c>
      <c r="H41" s="137">
        <v>32724</v>
      </c>
      <c r="I41" s="137">
        <v>30455</v>
      </c>
      <c r="J41" s="137">
        <v>2269</v>
      </c>
      <c r="K41" s="137">
        <v>3065</v>
      </c>
      <c r="L41" s="137">
        <v>3030</v>
      </c>
      <c r="M41" s="137">
        <v>35</v>
      </c>
      <c r="N41" s="137">
        <v>2975</v>
      </c>
      <c r="O41" s="137">
        <v>2524</v>
      </c>
      <c r="P41" s="137">
        <v>451</v>
      </c>
      <c r="Q41" s="137">
        <v>3455</v>
      </c>
      <c r="R41" s="137">
        <v>2816</v>
      </c>
      <c r="S41" s="137">
        <v>639</v>
      </c>
    </row>
    <row r="42" spans="1:19" ht="12" customHeight="1">
      <c r="A42" s="16"/>
      <c r="B42" s="12"/>
      <c r="C42" s="12"/>
      <c r="D42" s="12"/>
      <c r="E42" s="131"/>
      <c r="F42" s="136">
        <f>IF(F41=0,0,F41/E41)</f>
        <v>0.91415611092091753</v>
      </c>
      <c r="G42" s="136">
        <f>IF(G41=0,0,G41/E41)</f>
        <v>8.5843889079082511E-2</v>
      </c>
      <c r="H42" s="131"/>
      <c r="I42" s="136">
        <f>IF(I41=0,0,I41/H41)</f>
        <v>0.93066251069551398</v>
      </c>
      <c r="J42" s="136">
        <f>IF(J41=0,0,J41/H41)</f>
        <v>6.9337489304486008E-2</v>
      </c>
      <c r="K42" s="131"/>
      <c r="L42" s="136">
        <f>IF(L41=0,0,L41/K41)</f>
        <v>0.98858075040783033</v>
      </c>
      <c r="M42" s="136">
        <f>IF(M41=0,0,M41/K41)</f>
        <v>1.1419249592169658E-2</v>
      </c>
      <c r="N42" s="131"/>
      <c r="O42" s="136">
        <f>IF(O41=0,0,O41/N41)</f>
        <v>0.84840336134453787</v>
      </c>
      <c r="P42" s="136">
        <f>IF(P41=0,0,P41/N41)</f>
        <v>0.15159663865546219</v>
      </c>
      <c r="Q42" s="131"/>
      <c r="R42" s="136">
        <f>IF(R41=0,0,R41/Q41)</f>
        <v>0.81505065123010134</v>
      </c>
      <c r="S42" s="136">
        <f>IF(S41=0,0,S41/Q41)</f>
        <v>0.18494934876989869</v>
      </c>
    </row>
    <row r="43" spans="1:19" ht="12" customHeight="1">
      <c r="A43" s="16"/>
      <c r="B43" s="13" t="s">
        <v>18</v>
      </c>
      <c r="C43" s="8"/>
      <c r="D43" s="10"/>
      <c r="E43" s="137">
        <v>2421543</v>
      </c>
      <c r="F43" s="137">
        <v>2332307</v>
      </c>
      <c r="G43" s="137">
        <v>89236</v>
      </c>
      <c r="H43" s="137">
        <v>3606928</v>
      </c>
      <c r="I43" s="137">
        <v>3503494</v>
      </c>
      <c r="J43" s="137">
        <v>103434</v>
      </c>
      <c r="K43" s="137">
        <v>600071</v>
      </c>
      <c r="L43" s="137">
        <v>596782</v>
      </c>
      <c r="M43" s="137">
        <v>3289</v>
      </c>
      <c r="N43" s="137">
        <v>166938</v>
      </c>
      <c r="O43" s="137">
        <v>159989</v>
      </c>
      <c r="P43" s="137">
        <v>6949</v>
      </c>
      <c r="Q43" s="137">
        <v>326671</v>
      </c>
      <c r="R43" s="137">
        <v>299297</v>
      </c>
      <c r="S43" s="137">
        <v>27374</v>
      </c>
    </row>
    <row r="44" spans="1:19" ht="12" customHeight="1">
      <c r="A44" s="16"/>
      <c r="B44" s="14"/>
      <c r="C44" s="32"/>
      <c r="D44" s="29"/>
      <c r="E44" s="131"/>
      <c r="F44" s="136">
        <f>IF(F43=0,0,F43/E43)</f>
        <v>0.96314911608011922</v>
      </c>
      <c r="G44" s="136">
        <f>IF(G43=0,0,G43/E43)</f>
        <v>3.6850883919880839E-2</v>
      </c>
      <c r="H44" s="131"/>
      <c r="I44" s="136">
        <f>IF(I43=0,0,I43/H43)</f>
        <v>0.97132351962667396</v>
      </c>
      <c r="J44" s="136">
        <f>IF(J43=0,0,J43/H43)</f>
        <v>2.8676480373325999E-2</v>
      </c>
      <c r="K44" s="131"/>
      <c r="L44" s="136">
        <f>IF(L43=0,0,L43/K43)</f>
        <v>0.99451898192047272</v>
      </c>
      <c r="M44" s="136">
        <f>IF(M43=0,0,M43/K43)</f>
        <v>5.4810180795272561E-3</v>
      </c>
      <c r="N44" s="131"/>
      <c r="O44" s="136">
        <f>IF(O43=0,0,O43/N43)</f>
        <v>0.95837376750649939</v>
      </c>
      <c r="P44" s="136">
        <f>IF(P43=0,0,P43/N43)</f>
        <v>4.162623249350058E-2</v>
      </c>
      <c r="Q44" s="131"/>
      <c r="R44" s="136">
        <f>IF(R43=0,0,R43/Q43)</f>
        <v>0.91620315240716199</v>
      </c>
      <c r="S44" s="136">
        <f>IF(S43=0,0,S43/Q43)</f>
        <v>8.379684759283805E-2</v>
      </c>
    </row>
    <row r="45" spans="1:19" ht="12" customHeight="1">
      <c r="A45" s="16"/>
      <c r="B45" s="16"/>
      <c r="C45" s="13" t="s">
        <v>23</v>
      </c>
      <c r="D45" s="10"/>
      <c r="E45" s="137">
        <v>1775789</v>
      </c>
      <c r="F45" s="137">
        <v>1708524</v>
      </c>
      <c r="G45" s="137">
        <v>67265</v>
      </c>
      <c r="H45" s="137">
        <v>2562433</v>
      </c>
      <c r="I45" s="137">
        <v>2484471</v>
      </c>
      <c r="J45" s="137">
        <v>77962</v>
      </c>
      <c r="K45" s="137">
        <v>344025</v>
      </c>
      <c r="L45" s="137">
        <v>342386</v>
      </c>
      <c r="M45" s="137">
        <v>1639</v>
      </c>
      <c r="N45" s="137">
        <v>62989</v>
      </c>
      <c r="O45" s="137">
        <v>60270</v>
      </c>
      <c r="P45" s="137">
        <v>2719</v>
      </c>
      <c r="Q45" s="137">
        <v>206839</v>
      </c>
      <c r="R45" s="137">
        <v>188842</v>
      </c>
      <c r="S45" s="137">
        <v>17997</v>
      </c>
    </row>
    <row r="46" spans="1:19" ht="12" customHeight="1">
      <c r="A46" s="16"/>
      <c r="B46" s="16"/>
      <c r="C46" s="33"/>
      <c r="D46" s="29"/>
      <c r="E46" s="131"/>
      <c r="F46" s="136">
        <f>IF(F45=0,0,F45/E45)</f>
        <v>0.96212106280644827</v>
      </c>
      <c r="G46" s="136">
        <f>IF(G45=0,0,G45/E45)</f>
        <v>3.7878937193551711E-2</v>
      </c>
      <c r="H46" s="131"/>
      <c r="I46" s="136">
        <f>IF(I45=0,0,I45/H45)</f>
        <v>0.96957500937585495</v>
      </c>
      <c r="J46" s="136">
        <f>IF(J45=0,0,J45/H45)</f>
        <v>3.0424990624145099E-2</v>
      </c>
      <c r="K46" s="131"/>
      <c r="L46" s="136">
        <f>IF(L45=0,0,L45/K45)</f>
        <v>0.99523581135091932</v>
      </c>
      <c r="M46" s="136">
        <f>IF(M45=0,0,M45/K45)</f>
        <v>4.7641886490807353E-3</v>
      </c>
      <c r="N46" s="131"/>
      <c r="O46" s="136">
        <f>IF(O45=0,0,O45/N45)</f>
        <v>0.95683373287399387</v>
      </c>
      <c r="P46" s="136">
        <f>IF(P45=0,0,P45/N45)</f>
        <v>4.316626712600613E-2</v>
      </c>
      <c r="Q46" s="131"/>
      <c r="R46" s="136">
        <f>IF(R45=0,0,R45/Q45)</f>
        <v>0.9129902968008935</v>
      </c>
      <c r="S46" s="136">
        <f>IF(S45=0,0,S45/Q45)</f>
        <v>8.7009703199106558E-2</v>
      </c>
    </row>
    <row r="47" spans="1:19" ht="12" customHeight="1">
      <c r="A47" s="16"/>
      <c r="B47" s="16"/>
      <c r="C47" s="13" t="s">
        <v>24</v>
      </c>
      <c r="D47" s="10"/>
      <c r="E47" s="137">
        <v>645754</v>
      </c>
      <c r="F47" s="137">
        <v>623783</v>
      </c>
      <c r="G47" s="137">
        <v>21971</v>
      </c>
      <c r="H47" s="137">
        <v>1044495</v>
      </c>
      <c r="I47" s="137">
        <v>1019023</v>
      </c>
      <c r="J47" s="137">
        <v>25472</v>
      </c>
      <c r="K47" s="137">
        <v>256046</v>
      </c>
      <c r="L47" s="137">
        <v>254396</v>
      </c>
      <c r="M47" s="137">
        <v>1650</v>
      </c>
      <c r="N47" s="137">
        <v>103949</v>
      </c>
      <c r="O47" s="137">
        <v>99719</v>
      </c>
      <c r="P47" s="137">
        <v>4230</v>
      </c>
      <c r="Q47" s="137">
        <v>119832</v>
      </c>
      <c r="R47" s="137">
        <v>110455</v>
      </c>
      <c r="S47" s="137">
        <v>9377</v>
      </c>
    </row>
    <row r="48" spans="1:19" ht="12" customHeight="1">
      <c r="A48" s="16"/>
      <c r="B48" s="16"/>
      <c r="C48" s="33"/>
      <c r="D48" s="29"/>
      <c r="E48" s="131"/>
      <c r="F48" s="136">
        <f>IF(F47=0,0,F47/E47)</f>
        <v>0.96597620765802461</v>
      </c>
      <c r="G48" s="136">
        <f>IF(G47=0,0,G47/E47)</f>
        <v>3.4023792341975424E-2</v>
      </c>
      <c r="H48" s="131"/>
      <c r="I48" s="136">
        <f>IF(I47=0,0,I47/H47)</f>
        <v>0.97561309532357743</v>
      </c>
      <c r="J48" s="136">
        <f>IF(J47=0,0,J47/H47)</f>
        <v>2.4386904676422579E-2</v>
      </c>
      <c r="K48" s="131"/>
      <c r="L48" s="136">
        <f>IF(L47=0,0,L47/K47)</f>
        <v>0.99355584543402353</v>
      </c>
      <c r="M48" s="136">
        <f>IF(M47=0,0,M47/K47)</f>
        <v>6.444154565976426E-3</v>
      </c>
      <c r="N48" s="131"/>
      <c r="O48" s="136">
        <f>IF(O47=0,0,O47/N47)</f>
        <v>0.95930696783999847</v>
      </c>
      <c r="P48" s="136">
        <f>IF(P47=0,0,P47/N47)</f>
        <v>4.0693032160001537E-2</v>
      </c>
      <c r="Q48" s="131"/>
      <c r="R48" s="136">
        <f>IF(R47=0,0,R47/Q47)</f>
        <v>0.92174878162761198</v>
      </c>
      <c r="S48" s="136">
        <f>IF(S47=0,0,S47/Q47)</f>
        <v>7.8251218372388007E-2</v>
      </c>
    </row>
    <row r="49" spans="1:19" ht="12" customHeight="1">
      <c r="A49" s="16"/>
      <c r="B49" s="16"/>
      <c r="C49" s="13" t="s">
        <v>28</v>
      </c>
      <c r="D49" s="10"/>
      <c r="E49" s="137">
        <v>1826874</v>
      </c>
      <c r="F49" s="137">
        <v>1758207</v>
      </c>
      <c r="G49" s="137">
        <v>68667</v>
      </c>
      <c r="H49" s="137">
        <v>2617298</v>
      </c>
      <c r="I49" s="137">
        <v>2538088</v>
      </c>
      <c r="J49" s="137">
        <v>79210</v>
      </c>
      <c r="K49" s="137">
        <v>369581</v>
      </c>
      <c r="L49" s="137">
        <v>367617</v>
      </c>
      <c r="M49" s="137">
        <v>1964</v>
      </c>
      <c r="N49" s="137">
        <v>77624</v>
      </c>
      <c r="O49" s="137">
        <v>74286</v>
      </c>
      <c r="P49" s="137">
        <v>3338</v>
      </c>
      <c r="Q49" s="137">
        <v>228738</v>
      </c>
      <c r="R49" s="137">
        <v>209328</v>
      </c>
      <c r="S49" s="137">
        <v>19410</v>
      </c>
    </row>
    <row r="50" spans="1:19" ht="12" customHeight="1">
      <c r="A50" s="16"/>
      <c r="B50" s="16"/>
      <c r="C50" s="14"/>
      <c r="D50" s="29"/>
      <c r="E50" s="131"/>
      <c r="F50" s="136">
        <f>IF(F49=0,0,F49/E49)</f>
        <v>0.96241284292184359</v>
      </c>
      <c r="G50" s="136">
        <f>IF(G49=0,0,G49/E49)</f>
        <v>3.7587157078156457E-2</v>
      </c>
      <c r="H50" s="131"/>
      <c r="I50" s="136">
        <f>IF(I49=0,0,I49/H49)</f>
        <v>0.96973596434185183</v>
      </c>
      <c r="J50" s="136">
        <f>IF(J49=0,0,J49/H49)</f>
        <v>3.0264035658148211E-2</v>
      </c>
      <c r="K50" s="131"/>
      <c r="L50" s="136">
        <f>IF(L49=0,0,L49/K49)</f>
        <v>0.99468587400326314</v>
      </c>
      <c r="M50" s="136">
        <f>IF(M49=0,0,M49/K49)</f>
        <v>5.3141259967368452E-3</v>
      </c>
      <c r="N50" s="131"/>
      <c r="O50" s="136">
        <f>IF(O49=0,0,O49/N49)</f>
        <v>0.95699783572091102</v>
      </c>
      <c r="P50" s="136">
        <f>IF(P49=0,0,P49/N49)</f>
        <v>4.3002164279088942E-2</v>
      </c>
      <c r="Q50" s="131"/>
      <c r="R50" s="136">
        <f>IF(R49=0,0,R49/Q49)</f>
        <v>0.91514308947354617</v>
      </c>
      <c r="S50" s="136">
        <f>IF(S49=0,0,S49/Q49)</f>
        <v>8.4856910526453846E-2</v>
      </c>
    </row>
    <row r="51" spans="1:19" ht="12" customHeight="1">
      <c r="A51" s="16"/>
      <c r="B51" s="16"/>
      <c r="C51" s="16"/>
      <c r="D51" s="39" t="s">
        <v>23</v>
      </c>
      <c r="E51" s="137">
        <v>1610389</v>
      </c>
      <c r="F51" s="137">
        <v>1548749</v>
      </c>
      <c r="G51" s="137">
        <v>61640</v>
      </c>
      <c r="H51" s="137">
        <v>2289685</v>
      </c>
      <c r="I51" s="137">
        <v>2218592</v>
      </c>
      <c r="J51" s="137">
        <v>71093</v>
      </c>
      <c r="K51" s="137">
        <v>295496</v>
      </c>
      <c r="L51" s="137">
        <v>294023</v>
      </c>
      <c r="M51" s="137">
        <v>1473</v>
      </c>
      <c r="N51" s="137">
        <v>48965</v>
      </c>
      <c r="O51" s="137">
        <v>46714</v>
      </c>
      <c r="P51" s="137">
        <v>2251</v>
      </c>
      <c r="Q51" s="137">
        <v>188232</v>
      </c>
      <c r="R51" s="137">
        <v>172036</v>
      </c>
      <c r="S51" s="137">
        <v>16196</v>
      </c>
    </row>
    <row r="52" spans="1:19" ht="12" customHeight="1">
      <c r="A52" s="16"/>
      <c r="B52" s="16"/>
      <c r="C52" s="16"/>
      <c r="D52" s="12"/>
      <c r="E52" s="131"/>
      <c r="F52" s="136">
        <f>IF(F51=0,0,F51/E51)</f>
        <v>0.96172353387908138</v>
      </c>
      <c r="G52" s="136">
        <f>IF(G51=0,0,G51/E51)</f>
        <v>3.8276466120918611E-2</v>
      </c>
      <c r="H52" s="131"/>
      <c r="I52" s="136">
        <f>IF(I51=0,0,I51/H51)</f>
        <v>0.9689507508674774</v>
      </c>
      <c r="J52" s="136">
        <f>IF(J51=0,0,J51/H51)</f>
        <v>3.1049249132522595E-2</v>
      </c>
      <c r="K52" s="131"/>
      <c r="L52" s="136">
        <f>IF(L51=0,0,L51/K51)</f>
        <v>0.9950151609497252</v>
      </c>
      <c r="M52" s="136">
        <f>IF(M51=0,0,M51/K51)</f>
        <v>4.9848390502747926E-3</v>
      </c>
      <c r="N52" s="131"/>
      <c r="O52" s="136">
        <f>IF(O51=0,0,O51/N51)</f>
        <v>0.95402838762381292</v>
      </c>
      <c r="P52" s="136">
        <f>IF(P51=0,0,P51/N51)</f>
        <v>4.597161237618707E-2</v>
      </c>
      <c r="Q52" s="131"/>
      <c r="R52" s="136">
        <f>IF(R51=0,0,R51/Q51)</f>
        <v>0.91395724425177438</v>
      </c>
      <c r="S52" s="136">
        <f>IF(S51=0,0,S51/Q51)</f>
        <v>8.6042755748225591E-2</v>
      </c>
    </row>
    <row r="53" spans="1:19" ht="12" customHeight="1">
      <c r="A53" s="16"/>
      <c r="B53" s="16"/>
      <c r="C53" s="16"/>
      <c r="D53" s="39" t="s">
        <v>24</v>
      </c>
      <c r="E53" s="137">
        <v>216485</v>
      </c>
      <c r="F53" s="137">
        <v>209458</v>
      </c>
      <c r="G53" s="137">
        <v>7027</v>
      </c>
      <c r="H53" s="137">
        <v>327613</v>
      </c>
      <c r="I53" s="137">
        <v>319496</v>
      </c>
      <c r="J53" s="137">
        <v>8117</v>
      </c>
      <c r="K53" s="137">
        <v>74085</v>
      </c>
      <c r="L53" s="137">
        <v>73594</v>
      </c>
      <c r="M53" s="137">
        <v>491</v>
      </c>
      <c r="N53" s="137">
        <v>28659</v>
      </c>
      <c r="O53" s="137">
        <v>27572</v>
      </c>
      <c r="P53" s="137">
        <v>1087</v>
      </c>
      <c r="Q53" s="137">
        <v>40506</v>
      </c>
      <c r="R53" s="137">
        <v>37292</v>
      </c>
      <c r="S53" s="137">
        <v>3214</v>
      </c>
    </row>
    <row r="54" spans="1:19" ht="12" customHeight="1">
      <c r="A54" s="16"/>
      <c r="B54" s="16"/>
      <c r="C54" s="12"/>
      <c r="D54" s="12"/>
      <c r="E54" s="131"/>
      <c r="F54" s="136">
        <f>IF(F53=0,0,F53/E53)</f>
        <v>0.96754047624546735</v>
      </c>
      <c r="G54" s="136">
        <f>IF(G53=0,0,G53/E53)</f>
        <v>3.2459523754532649E-2</v>
      </c>
      <c r="H54" s="131"/>
      <c r="I54" s="136">
        <f>IF(I53=0,0,I53/H53)</f>
        <v>0.97522381590474128</v>
      </c>
      <c r="J54" s="136">
        <f>IF(J53=0,0,J53/H53)</f>
        <v>2.4776184095258735E-2</v>
      </c>
      <c r="K54" s="131"/>
      <c r="L54" s="136">
        <f>IF(L53=0,0,L53/K53)</f>
        <v>0.99337247755955993</v>
      </c>
      <c r="M54" s="136">
        <f>IF(M53=0,0,M53/K53)</f>
        <v>6.6275224404400354E-3</v>
      </c>
      <c r="N54" s="131"/>
      <c r="O54" s="136">
        <f>IF(O53=0,0,O53/N53)</f>
        <v>0.96207125161380369</v>
      </c>
      <c r="P54" s="136">
        <f>IF(P53=0,0,P53/N53)</f>
        <v>3.7928748386196309E-2</v>
      </c>
      <c r="Q54" s="131"/>
      <c r="R54" s="136">
        <f>IF(R53=0,0,R53/Q53)</f>
        <v>0.92065373031155873</v>
      </c>
      <c r="S54" s="136">
        <f>IF(S53=0,0,S53/Q53)</f>
        <v>7.9346269688441218E-2</v>
      </c>
    </row>
    <row r="55" spans="1:19" ht="12" customHeight="1">
      <c r="A55" s="16"/>
      <c r="B55" s="16"/>
      <c r="C55" s="13" t="s">
        <v>29</v>
      </c>
      <c r="D55" s="10"/>
      <c r="E55" s="137">
        <v>594669</v>
      </c>
      <c r="F55" s="137">
        <v>574100</v>
      </c>
      <c r="G55" s="137">
        <v>20569</v>
      </c>
      <c r="H55" s="137">
        <v>989630</v>
      </c>
      <c r="I55" s="137">
        <v>965406</v>
      </c>
      <c r="J55" s="137">
        <v>24224</v>
      </c>
      <c r="K55" s="137">
        <v>230490</v>
      </c>
      <c r="L55" s="137">
        <v>229165</v>
      </c>
      <c r="M55" s="137">
        <v>1325</v>
      </c>
      <c r="N55" s="137">
        <v>89314</v>
      </c>
      <c r="O55" s="137">
        <v>85703</v>
      </c>
      <c r="P55" s="137">
        <v>3611</v>
      </c>
      <c r="Q55" s="137">
        <v>97933</v>
      </c>
      <c r="R55" s="137">
        <v>89969</v>
      </c>
      <c r="S55" s="137">
        <v>7964</v>
      </c>
    </row>
    <row r="56" spans="1:19" ht="12" customHeight="1">
      <c r="A56" s="16"/>
      <c r="B56" s="16"/>
      <c r="C56" s="14"/>
      <c r="D56" s="29"/>
      <c r="E56" s="131"/>
      <c r="F56" s="136">
        <f>IF(F55=0,0,F55/E55)</f>
        <v>0.96541101015859243</v>
      </c>
      <c r="G56" s="136">
        <f>IF(G55=0,0,G55/E55)</f>
        <v>3.4588989841407576E-2</v>
      </c>
      <c r="H56" s="131"/>
      <c r="I56" s="136">
        <f>IF(I55=0,0,I55/H55)</f>
        <v>0.97552216484948917</v>
      </c>
      <c r="J56" s="136">
        <f>IF(J55=0,0,J55/H55)</f>
        <v>2.4477835150510798E-2</v>
      </c>
      <c r="K56" s="131"/>
      <c r="L56" s="136">
        <f>IF(L55=0,0,L55/K55)</f>
        <v>0.9942513775001085</v>
      </c>
      <c r="M56" s="136">
        <f>IF(M55=0,0,M55/K55)</f>
        <v>5.7486224998915354E-3</v>
      </c>
      <c r="N56" s="131"/>
      <c r="O56" s="136">
        <f>IF(O55=0,0,O55/N55)</f>
        <v>0.95956960834807536</v>
      </c>
      <c r="P56" s="136">
        <f>IF(P55=0,0,P55/N55)</f>
        <v>4.043039165192467E-2</v>
      </c>
      <c r="Q56" s="131"/>
      <c r="R56" s="136">
        <f>IF(R55=0,0,R55/Q55)</f>
        <v>0.91867909693361793</v>
      </c>
      <c r="S56" s="136">
        <f>IF(S55=0,0,S55/Q55)</f>
        <v>8.1320903066382122E-2</v>
      </c>
    </row>
    <row r="57" spans="1:19" ht="12" customHeight="1">
      <c r="A57" s="16"/>
      <c r="B57" s="16"/>
      <c r="C57" s="16"/>
      <c r="D57" s="39" t="s">
        <v>23</v>
      </c>
      <c r="E57" s="137">
        <v>165400</v>
      </c>
      <c r="F57" s="137">
        <v>159775</v>
      </c>
      <c r="G57" s="137">
        <v>5625</v>
      </c>
      <c r="H57" s="137">
        <v>272748</v>
      </c>
      <c r="I57" s="137">
        <v>265879</v>
      </c>
      <c r="J57" s="137">
        <v>6869</v>
      </c>
      <c r="K57" s="137">
        <v>48529</v>
      </c>
      <c r="L57" s="137">
        <v>48363</v>
      </c>
      <c r="M57" s="137">
        <v>166</v>
      </c>
      <c r="N57" s="137">
        <v>14024</v>
      </c>
      <c r="O57" s="137">
        <v>13556</v>
      </c>
      <c r="P57" s="137">
        <v>468</v>
      </c>
      <c r="Q57" s="137">
        <v>18607</v>
      </c>
      <c r="R57" s="137">
        <v>16806</v>
      </c>
      <c r="S57" s="137">
        <v>1801</v>
      </c>
    </row>
    <row r="58" spans="1:19" ht="12" customHeight="1">
      <c r="A58" s="16"/>
      <c r="B58" s="16"/>
      <c r="C58" s="16"/>
      <c r="D58" s="12"/>
      <c r="E58" s="131"/>
      <c r="F58" s="136">
        <f>IF(F57=0,0,F57/E57)</f>
        <v>0.96599153567110041</v>
      </c>
      <c r="G58" s="136">
        <f>IF(G57=0,0,G57/E57)</f>
        <v>3.4008464328899639E-2</v>
      </c>
      <c r="H58" s="131"/>
      <c r="I58" s="136">
        <f>IF(I57=0,0,I57/H57)</f>
        <v>0.97481558068253482</v>
      </c>
      <c r="J58" s="136">
        <f>IF(J57=0,0,J57/H57)</f>
        <v>2.5184419317465206E-2</v>
      </c>
      <c r="K58" s="131"/>
      <c r="L58" s="136">
        <f>IF(L57=0,0,L57/K57)</f>
        <v>0.99657936491582355</v>
      </c>
      <c r="M58" s="136">
        <f>IF(M57=0,0,M57/K57)</f>
        <v>3.4206350841764718E-3</v>
      </c>
      <c r="N58" s="131"/>
      <c r="O58" s="136">
        <f>IF(O57=0,0,O57/N57)</f>
        <v>0.96662863662293208</v>
      </c>
      <c r="P58" s="136">
        <f>IF(P57=0,0,P57/N57)</f>
        <v>3.3371363377067885E-2</v>
      </c>
      <c r="Q58" s="131"/>
      <c r="R58" s="136">
        <f>IF(R57=0,0,R57/Q57)</f>
        <v>0.90320846993067128</v>
      </c>
      <c r="S58" s="136">
        <f>IF(S57=0,0,S57/Q57)</f>
        <v>9.6791530069328752E-2</v>
      </c>
    </row>
    <row r="59" spans="1:19" ht="12" customHeight="1">
      <c r="A59" s="16"/>
      <c r="B59" s="16"/>
      <c r="C59" s="16"/>
      <c r="D59" s="39" t="s">
        <v>24</v>
      </c>
      <c r="E59" s="137">
        <v>429269</v>
      </c>
      <c r="F59" s="137">
        <v>414325</v>
      </c>
      <c r="G59" s="137">
        <v>14944</v>
      </c>
      <c r="H59" s="137">
        <v>716882</v>
      </c>
      <c r="I59" s="137">
        <v>699527</v>
      </c>
      <c r="J59" s="137">
        <v>17355</v>
      </c>
      <c r="K59" s="137">
        <v>181961</v>
      </c>
      <c r="L59" s="137">
        <v>180802</v>
      </c>
      <c r="M59" s="137">
        <v>1159</v>
      </c>
      <c r="N59" s="137">
        <v>75290</v>
      </c>
      <c r="O59" s="137">
        <v>72147</v>
      </c>
      <c r="P59" s="137">
        <v>3143</v>
      </c>
      <c r="Q59" s="137">
        <v>79326</v>
      </c>
      <c r="R59" s="137">
        <v>73163</v>
      </c>
      <c r="S59" s="137">
        <v>6163</v>
      </c>
    </row>
    <row r="60" spans="1:19" ht="12" customHeight="1">
      <c r="A60" s="16"/>
      <c r="B60" s="12"/>
      <c r="C60" s="12"/>
      <c r="D60" s="12"/>
      <c r="E60" s="131"/>
      <c r="F60" s="136">
        <f>IF(F59=0,0,F59/E59)</f>
        <v>0.96518733008905833</v>
      </c>
      <c r="G60" s="136">
        <f>IF(G59=0,0,G59/E59)</f>
        <v>3.4812669910941625E-2</v>
      </c>
      <c r="H60" s="131"/>
      <c r="I60" s="136">
        <f>IF(I59=0,0,I59/H59)</f>
        <v>0.97579099489176735</v>
      </c>
      <c r="J60" s="136">
        <f>IF(J59=0,0,J59/H59)</f>
        <v>2.4209005108232595E-2</v>
      </c>
      <c r="K60" s="131"/>
      <c r="L60" s="136">
        <f>IF(L59=0,0,L59/K59)</f>
        <v>0.99363050323970525</v>
      </c>
      <c r="M60" s="136">
        <f>IF(M59=0,0,M59/K59)</f>
        <v>6.3694967602947886E-3</v>
      </c>
      <c r="N60" s="131"/>
      <c r="O60" s="136">
        <f>IF(O59=0,0,O59/N59)</f>
        <v>0.958254748306548</v>
      </c>
      <c r="P60" s="136">
        <f>IF(P59=0,0,P59/N59)</f>
        <v>4.1745251693451987E-2</v>
      </c>
      <c r="Q60" s="131"/>
      <c r="R60" s="136">
        <f>IF(R59=0,0,R59/Q59)</f>
        <v>0.92230794443183828</v>
      </c>
      <c r="S60" s="136">
        <f>IF(S59=0,0,S59/Q59)</f>
        <v>7.7692055568161764E-2</v>
      </c>
    </row>
    <row r="61" spans="1:19" ht="12" customHeight="1">
      <c r="A61" s="16"/>
      <c r="B61" s="13" t="s">
        <v>19</v>
      </c>
      <c r="C61" s="8"/>
      <c r="D61" s="10"/>
      <c r="E61" s="137">
        <v>4440021</v>
      </c>
      <c r="F61" s="137">
        <v>4253726</v>
      </c>
      <c r="G61" s="137">
        <v>186295</v>
      </c>
      <c r="H61" s="137">
        <v>5546892</v>
      </c>
      <c r="I61" s="137">
        <v>5332018</v>
      </c>
      <c r="J61" s="137">
        <v>214874</v>
      </c>
      <c r="K61" s="137">
        <v>516774</v>
      </c>
      <c r="L61" s="137">
        <v>513793</v>
      </c>
      <c r="M61" s="137">
        <v>2981</v>
      </c>
      <c r="N61" s="137">
        <v>204826</v>
      </c>
      <c r="O61" s="137">
        <v>195345</v>
      </c>
      <c r="P61" s="137">
        <v>9481</v>
      </c>
      <c r="Q61" s="137">
        <v>299740</v>
      </c>
      <c r="R61" s="137">
        <v>272439</v>
      </c>
      <c r="S61" s="137">
        <v>27301</v>
      </c>
    </row>
    <row r="62" spans="1:19" ht="12" customHeight="1">
      <c r="A62" s="16"/>
      <c r="B62" s="14"/>
      <c r="C62" s="32"/>
      <c r="D62" s="29"/>
      <c r="E62" s="131"/>
      <c r="F62" s="136">
        <f>IF(F61=0,0,F61/E61)</f>
        <v>0.9580418651173046</v>
      </c>
      <c r="G62" s="136">
        <f>IF(G61=0,0,G61/E61)</f>
        <v>4.1958134882695376E-2</v>
      </c>
      <c r="H62" s="131"/>
      <c r="I62" s="136">
        <f>IF(I61=0,0,I61/H61)</f>
        <v>0.96126227083563187</v>
      </c>
      <c r="J62" s="136">
        <f>IF(J61=0,0,J61/H61)</f>
        <v>3.873772916436808E-2</v>
      </c>
      <c r="K62" s="131"/>
      <c r="L62" s="136">
        <f>IF(L61=0,0,L61/K61)</f>
        <v>0.99423152093565081</v>
      </c>
      <c r="M62" s="136">
        <f>IF(M61=0,0,M61/K61)</f>
        <v>5.7684790643492126E-3</v>
      </c>
      <c r="N62" s="131"/>
      <c r="O62" s="136">
        <f>IF(O61=0,0,O61/N61)</f>
        <v>0.95371193110249675</v>
      </c>
      <c r="P62" s="136">
        <f>IF(P61=0,0,P61/N61)</f>
        <v>4.6288068897503247E-2</v>
      </c>
      <c r="Q62" s="131"/>
      <c r="R62" s="136">
        <f>IF(R61=0,0,R61/Q61)</f>
        <v>0.90891772869820509</v>
      </c>
      <c r="S62" s="136">
        <f>IF(S61=0,0,S61/Q61)</f>
        <v>9.1082271301794887E-2</v>
      </c>
    </row>
    <row r="63" spans="1:19" ht="12" customHeight="1">
      <c r="A63" s="16"/>
      <c r="B63" s="16"/>
      <c r="C63" s="13" t="s">
        <v>23</v>
      </c>
      <c r="D63" s="10"/>
      <c r="E63" s="137">
        <v>3637649</v>
      </c>
      <c r="F63" s="137">
        <v>3481261</v>
      </c>
      <c r="G63" s="137">
        <v>156388</v>
      </c>
      <c r="H63" s="137">
        <v>4305821</v>
      </c>
      <c r="I63" s="137">
        <v>4125180</v>
      </c>
      <c r="J63" s="137">
        <v>180641</v>
      </c>
      <c r="K63" s="137">
        <v>164892</v>
      </c>
      <c r="L63" s="137">
        <v>163950</v>
      </c>
      <c r="M63" s="137">
        <v>942</v>
      </c>
      <c r="N63" s="137">
        <v>58952</v>
      </c>
      <c r="O63" s="137">
        <v>54836</v>
      </c>
      <c r="P63" s="137">
        <v>4116</v>
      </c>
      <c r="Q63" s="137">
        <v>146682</v>
      </c>
      <c r="R63" s="137">
        <v>131117</v>
      </c>
      <c r="S63" s="137">
        <v>15565</v>
      </c>
    </row>
    <row r="64" spans="1:19" ht="12" customHeight="1">
      <c r="A64" s="16"/>
      <c r="B64" s="16"/>
      <c r="C64" s="33"/>
      <c r="D64" s="29"/>
      <c r="E64" s="131"/>
      <c r="F64" s="136">
        <f>IF(F63=0,0,F63/E63)</f>
        <v>0.95700849642172736</v>
      </c>
      <c r="G64" s="136">
        <f>IF(G63=0,0,G63/E63)</f>
        <v>4.2991503578272673E-2</v>
      </c>
      <c r="H64" s="131"/>
      <c r="I64" s="136">
        <f>IF(I63=0,0,I63/H63)</f>
        <v>0.9580472574219876</v>
      </c>
      <c r="J64" s="136">
        <f>IF(J63=0,0,J63/H63)</f>
        <v>4.1952742578012417E-2</v>
      </c>
      <c r="K64" s="131"/>
      <c r="L64" s="136">
        <f>IF(L63=0,0,L63/K63)</f>
        <v>0.99428716978385856</v>
      </c>
      <c r="M64" s="136">
        <f>IF(M63=0,0,M63/K63)</f>
        <v>5.7128302161414748E-3</v>
      </c>
      <c r="N64" s="131"/>
      <c r="O64" s="136">
        <f>IF(O63=0,0,O63/N63)</f>
        <v>0.93018048581897139</v>
      </c>
      <c r="P64" s="136">
        <f>IF(P63=0,0,P63/N63)</f>
        <v>6.9819514181028636E-2</v>
      </c>
      <c r="Q64" s="131"/>
      <c r="R64" s="136">
        <f>IF(R63=0,0,R63/Q63)</f>
        <v>0.89388609372656491</v>
      </c>
      <c r="S64" s="136">
        <f>IF(S63=0,0,S63/Q63)</f>
        <v>0.10611390627343505</v>
      </c>
    </row>
    <row r="65" spans="1:19" ht="12" customHeight="1">
      <c r="A65" s="16"/>
      <c r="B65" s="16"/>
      <c r="C65" s="13" t="s">
        <v>24</v>
      </c>
      <c r="D65" s="10"/>
      <c r="E65" s="137">
        <v>802372</v>
      </c>
      <c r="F65" s="137">
        <v>772465</v>
      </c>
      <c r="G65" s="137">
        <v>29907</v>
      </c>
      <c r="H65" s="137">
        <v>1241071</v>
      </c>
      <c r="I65" s="137">
        <v>1206838</v>
      </c>
      <c r="J65" s="137">
        <v>34233</v>
      </c>
      <c r="K65" s="137">
        <v>351882</v>
      </c>
      <c r="L65" s="137">
        <v>349843</v>
      </c>
      <c r="M65" s="137">
        <v>2039</v>
      </c>
      <c r="N65" s="137">
        <v>145874</v>
      </c>
      <c r="O65" s="137">
        <v>140509</v>
      </c>
      <c r="P65" s="137">
        <v>5365</v>
      </c>
      <c r="Q65" s="137">
        <v>153058</v>
      </c>
      <c r="R65" s="137">
        <v>141322</v>
      </c>
      <c r="S65" s="137">
        <v>11736</v>
      </c>
    </row>
    <row r="66" spans="1:19" ht="12" customHeight="1">
      <c r="A66" s="16"/>
      <c r="B66" s="16"/>
      <c r="C66" s="33"/>
      <c r="D66" s="29"/>
      <c r="E66" s="131"/>
      <c r="F66" s="136">
        <f>IF(F65=0,0,F65/E65)</f>
        <v>0.96272676514135591</v>
      </c>
      <c r="G66" s="136">
        <f>IF(G65=0,0,G65/E65)</f>
        <v>3.7273234858644123E-2</v>
      </c>
      <c r="H66" s="131"/>
      <c r="I66" s="136">
        <f>IF(I65=0,0,I65/H65)</f>
        <v>0.97241656601435378</v>
      </c>
      <c r="J66" s="136">
        <f>IF(J65=0,0,J65/H65)</f>
        <v>2.7583433985646267E-2</v>
      </c>
      <c r="K66" s="131"/>
      <c r="L66" s="136">
        <f>IF(L65=0,0,L65/K65)</f>
        <v>0.99420544387038834</v>
      </c>
      <c r="M66" s="136">
        <f>IF(M65=0,0,M65/K65)</f>
        <v>5.7945561296116315E-3</v>
      </c>
      <c r="N66" s="131"/>
      <c r="O66" s="136">
        <f>IF(O65=0,0,O65/N65)</f>
        <v>0.96322168446741707</v>
      </c>
      <c r="P66" s="136">
        <f>IF(P65=0,0,P65/N65)</f>
        <v>3.6778315532582914E-2</v>
      </c>
      <c r="Q66" s="131"/>
      <c r="R66" s="136">
        <f>IF(R65=0,0,R65/Q65)</f>
        <v>0.92332318467509045</v>
      </c>
      <c r="S66" s="136">
        <f>IF(S65=0,0,S65/Q65)</f>
        <v>7.6676815324909511E-2</v>
      </c>
    </row>
    <row r="67" spans="1:19" ht="12" customHeight="1">
      <c r="A67" s="16"/>
      <c r="B67" s="16"/>
      <c r="C67" s="13" t="s">
        <v>30</v>
      </c>
      <c r="D67" s="10"/>
      <c r="E67" s="137">
        <v>729136</v>
      </c>
      <c r="F67" s="137">
        <v>698937</v>
      </c>
      <c r="G67" s="137">
        <v>30199</v>
      </c>
      <c r="H67" s="137">
        <v>940572</v>
      </c>
      <c r="I67" s="137">
        <v>902390</v>
      </c>
      <c r="J67" s="137">
        <v>38182</v>
      </c>
      <c r="K67" s="137">
        <v>128275</v>
      </c>
      <c r="L67" s="137">
        <v>127429</v>
      </c>
      <c r="M67" s="137">
        <v>846</v>
      </c>
      <c r="N67" s="137">
        <v>60490</v>
      </c>
      <c r="O67" s="137">
        <v>57878</v>
      </c>
      <c r="P67" s="137">
        <v>2612</v>
      </c>
      <c r="Q67" s="137">
        <v>68623</v>
      </c>
      <c r="R67" s="137">
        <v>62793</v>
      </c>
      <c r="S67" s="137">
        <v>5830</v>
      </c>
    </row>
    <row r="68" spans="1:19" ht="12" customHeight="1">
      <c r="A68" s="16"/>
      <c r="B68" s="16"/>
      <c r="C68" s="14"/>
      <c r="D68" s="29"/>
      <c r="E68" s="131"/>
      <c r="F68" s="136">
        <f>IF(F67=0,0,F67/E67)</f>
        <v>0.95858248666915358</v>
      </c>
      <c r="G68" s="136">
        <f>IF(G67=0,0,G67/E67)</f>
        <v>4.1417513330846374E-2</v>
      </c>
      <c r="H68" s="131"/>
      <c r="I68" s="136">
        <f>IF(I67=0,0,I67/H67)</f>
        <v>0.9594055532165533</v>
      </c>
      <c r="J68" s="136">
        <f>IF(J67=0,0,J67/H67)</f>
        <v>4.0594446783446668E-2</v>
      </c>
      <c r="K68" s="131"/>
      <c r="L68" s="136">
        <f>IF(L67=0,0,L67/K67)</f>
        <v>0.99340479438705909</v>
      </c>
      <c r="M68" s="136">
        <f>IF(M67=0,0,M67/K67)</f>
        <v>6.5952056129409469E-3</v>
      </c>
      <c r="N68" s="131"/>
      <c r="O68" s="136">
        <f>IF(O67=0,0,O67/N67)</f>
        <v>0.95681930897669032</v>
      </c>
      <c r="P68" s="136">
        <f>IF(P67=0,0,P67/N67)</f>
        <v>4.3180691023309639E-2</v>
      </c>
      <c r="Q68" s="131"/>
      <c r="R68" s="136">
        <f>IF(R67=0,0,R67/Q67)</f>
        <v>0.91504306136426561</v>
      </c>
      <c r="S68" s="136">
        <f>IF(S67=0,0,S67/Q67)</f>
        <v>8.4956938635734378E-2</v>
      </c>
    </row>
    <row r="69" spans="1:19" ht="12" customHeight="1">
      <c r="A69" s="16"/>
      <c r="B69" s="16"/>
      <c r="C69" s="16"/>
      <c r="D69" s="39" t="s">
        <v>23</v>
      </c>
      <c r="E69" s="137">
        <v>621218</v>
      </c>
      <c r="F69" s="137">
        <v>595452</v>
      </c>
      <c r="G69" s="137">
        <v>25766</v>
      </c>
      <c r="H69" s="137">
        <v>758850</v>
      </c>
      <c r="I69" s="137">
        <v>725701</v>
      </c>
      <c r="J69" s="137">
        <v>33149</v>
      </c>
      <c r="K69" s="137">
        <v>52560</v>
      </c>
      <c r="L69" s="137">
        <v>52254</v>
      </c>
      <c r="M69" s="137">
        <v>306</v>
      </c>
      <c r="N69" s="137">
        <v>21282</v>
      </c>
      <c r="O69" s="137">
        <v>19900</v>
      </c>
      <c r="P69" s="137">
        <v>1382</v>
      </c>
      <c r="Q69" s="137">
        <v>28850</v>
      </c>
      <c r="R69" s="137">
        <v>25339</v>
      </c>
      <c r="S69" s="137">
        <v>3511</v>
      </c>
    </row>
    <row r="70" spans="1:19" ht="12" customHeight="1">
      <c r="A70" s="16"/>
      <c r="B70" s="16"/>
      <c r="C70" s="16"/>
      <c r="D70" s="12"/>
      <c r="E70" s="131"/>
      <c r="F70" s="136">
        <f>IF(F69=0,0,F69/E69)</f>
        <v>0.95852341690034737</v>
      </c>
      <c r="G70" s="136">
        <f>IF(G69=0,0,G69/E69)</f>
        <v>4.1476583099652617E-2</v>
      </c>
      <c r="H70" s="131"/>
      <c r="I70" s="136">
        <f>IF(I69=0,0,I69/H69)</f>
        <v>0.95631679515055679</v>
      </c>
      <c r="J70" s="136">
        <f>IF(J69=0,0,J69/H69)</f>
        <v>4.3683204849443234E-2</v>
      </c>
      <c r="K70" s="131"/>
      <c r="L70" s="136">
        <f>IF(L69=0,0,L69/K69)</f>
        <v>0.99417808219178083</v>
      </c>
      <c r="M70" s="136">
        <f>IF(M69=0,0,M69/K69)</f>
        <v>5.8219178082191785E-3</v>
      </c>
      <c r="N70" s="131"/>
      <c r="O70" s="136">
        <f>IF(O69=0,0,O69/N69)</f>
        <v>0.93506249412649189</v>
      </c>
      <c r="P70" s="136">
        <f>IF(P69=0,0,P69/N69)</f>
        <v>6.4937505873508133E-2</v>
      </c>
      <c r="Q70" s="131"/>
      <c r="R70" s="136">
        <f>IF(R69=0,0,R69/Q69)</f>
        <v>0.87830155979202773</v>
      </c>
      <c r="S70" s="136">
        <f>IF(S69=0,0,S69/Q69)</f>
        <v>0.12169844020797227</v>
      </c>
    </row>
    <row r="71" spans="1:19" ht="12" customHeight="1">
      <c r="A71" s="16"/>
      <c r="B71" s="16"/>
      <c r="C71" s="16"/>
      <c r="D71" s="39" t="s">
        <v>24</v>
      </c>
      <c r="E71" s="137">
        <v>107918</v>
      </c>
      <c r="F71" s="137">
        <v>103485</v>
      </c>
      <c r="G71" s="137">
        <v>4433</v>
      </c>
      <c r="H71" s="137">
        <v>181722</v>
      </c>
      <c r="I71" s="137">
        <v>176689</v>
      </c>
      <c r="J71" s="137">
        <v>5033</v>
      </c>
      <c r="K71" s="137">
        <v>75715</v>
      </c>
      <c r="L71" s="137">
        <v>75175</v>
      </c>
      <c r="M71" s="137">
        <v>540</v>
      </c>
      <c r="N71" s="137">
        <v>39208</v>
      </c>
      <c r="O71" s="137">
        <v>37978</v>
      </c>
      <c r="P71" s="137">
        <v>1230</v>
      </c>
      <c r="Q71" s="137">
        <v>39773</v>
      </c>
      <c r="R71" s="137">
        <v>37454</v>
      </c>
      <c r="S71" s="137">
        <v>2319</v>
      </c>
    </row>
    <row r="72" spans="1:19" ht="12" customHeight="1">
      <c r="A72" s="16"/>
      <c r="B72" s="16"/>
      <c r="C72" s="12"/>
      <c r="D72" s="12"/>
      <c r="E72" s="131"/>
      <c r="F72" s="136">
        <f>IF(F71=0,0,F71/E71)</f>
        <v>0.95892251524305494</v>
      </c>
      <c r="G72" s="136">
        <f>IF(G71=0,0,G71/E71)</f>
        <v>4.1077484756945087E-2</v>
      </c>
      <c r="H72" s="131"/>
      <c r="I72" s="136">
        <f>IF(I71=0,0,I71/H71)</f>
        <v>0.9723038487359813</v>
      </c>
      <c r="J72" s="136">
        <f>IF(J71=0,0,J71/H71)</f>
        <v>2.7696151264018667E-2</v>
      </c>
      <c r="K72" s="131"/>
      <c r="L72" s="136">
        <f>IF(L71=0,0,L71/K71)</f>
        <v>0.99286799181139795</v>
      </c>
      <c r="M72" s="136">
        <f>IF(M71=0,0,M71/K71)</f>
        <v>7.1320081886019947E-3</v>
      </c>
      <c r="N72" s="131"/>
      <c r="O72" s="136">
        <f>IF(O71=0,0,O71/N71)</f>
        <v>0.96862885125484599</v>
      </c>
      <c r="P72" s="136">
        <f>IF(P71=0,0,P71/N71)</f>
        <v>3.1371148745154051E-2</v>
      </c>
      <c r="Q72" s="131"/>
      <c r="R72" s="136">
        <f>IF(R71=0,0,R71/Q71)</f>
        <v>0.94169411409750337</v>
      </c>
      <c r="S72" s="136">
        <f>IF(S71=0,0,S71/Q71)</f>
        <v>5.8305885902496669E-2</v>
      </c>
    </row>
    <row r="73" spans="1:19" ht="12" customHeight="1">
      <c r="A73" s="16"/>
      <c r="B73" s="16"/>
      <c r="C73" s="13" t="s">
        <v>31</v>
      </c>
      <c r="D73" s="10"/>
      <c r="E73" s="137">
        <v>2259848</v>
      </c>
      <c r="F73" s="137">
        <v>2158727</v>
      </c>
      <c r="G73" s="137">
        <v>101121</v>
      </c>
      <c r="H73" s="137">
        <v>2565349</v>
      </c>
      <c r="I73" s="137">
        <v>2456285</v>
      </c>
      <c r="J73" s="137">
        <v>109064</v>
      </c>
      <c r="K73" s="137">
        <v>85732</v>
      </c>
      <c r="L73" s="137">
        <v>85227</v>
      </c>
      <c r="M73" s="137">
        <v>505</v>
      </c>
      <c r="N73" s="137">
        <v>21362</v>
      </c>
      <c r="O73" s="137">
        <v>20213</v>
      </c>
      <c r="P73" s="137">
        <v>1149</v>
      </c>
      <c r="Q73" s="137">
        <v>76646</v>
      </c>
      <c r="R73" s="137">
        <v>68709</v>
      </c>
      <c r="S73" s="137">
        <v>7937</v>
      </c>
    </row>
    <row r="74" spans="1:19" ht="12" customHeight="1">
      <c r="A74" s="16"/>
      <c r="B74" s="16"/>
      <c r="C74" s="14"/>
      <c r="D74" s="29"/>
      <c r="E74" s="131"/>
      <c r="F74" s="136">
        <f>IF(F73=0,0,F73/E73)</f>
        <v>0.95525318516997604</v>
      </c>
      <c r="G74" s="136">
        <f>IF(G73=0,0,G73/E73)</f>
        <v>4.4746814830023969E-2</v>
      </c>
      <c r="H74" s="131"/>
      <c r="I74" s="136">
        <f>IF(I73=0,0,I73/H73)</f>
        <v>0.95748570662315347</v>
      </c>
      <c r="J74" s="136">
        <f>IF(J73=0,0,J73/H73)</f>
        <v>4.2514293376846583E-2</v>
      </c>
      <c r="K74" s="131"/>
      <c r="L74" s="136">
        <f>IF(L73=0,0,L73/K73)</f>
        <v>0.99410955069285678</v>
      </c>
      <c r="M74" s="136">
        <f>IF(M73=0,0,M73/K73)</f>
        <v>5.8904493071431901E-3</v>
      </c>
      <c r="N74" s="131"/>
      <c r="O74" s="136">
        <f>IF(O73=0,0,O73/N73)</f>
        <v>0.94621290141372527</v>
      </c>
      <c r="P74" s="136">
        <f>IF(P73=0,0,P73/N73)</f>
        <v>5.3787098586274694E-2</v>
      </c>
      <c r="Q74" s="131"/>
      <c r="R74" s="136">
        <f>IF(R73=0,0,R73/Q73)</f>
        <v>0.8964459984865486</v>
      </c>
      <c r="S74" s="136">
        <f>IF(S73=0,0,S73/Q73)</f>
        <v>0.10355400151345145</v>
      </c>
    </row>
    <row r="75" spans="1:19" ht="12" customHeight="1">
      <c r="A75" s="16"/>
      <c r="B75" s="16"/>
      <c r="C75" s="16"/>
      <c r="D75" s="39" t="s">
        <v>23</v>
      </c>
      <c r="E75" s="137">
        <v>2259848</v>
      </c>
      <c r="F75" s="137">
        <v>2158727</v>
      </c>
      <c r="G75" s="137">
        <v>101121</v>
      </c>
      <c r="H75" s="137">
        <v>2565349</v>
      </c>
      <c r="I75" s="137">
        <v>2456285</v>
      </c>
      <c r="J75" s="137">
        <v>109064</v>
      </c>
      <c r="K75" s="137">
        <v>85732</v>
      </c>
      <c r="L75" s="137">
        <v>85227</v>
      </c>
      <c r="M75" s="137">
        <v>505</v>
      </c>
      <c r="N75" s="137">
        <v>21362</v>
      </c>
      <c r="O75" s="137">
        <v>20213</v>
      </c>
      <c r="P75" s="137">
        <v>1149</v>
      </c>
      <c r="Q75" s="137">
        <v>76646</v>
      </c>
      <c r="R75" s="137">
        <v>68709</v>
      </c>
      <c r="S75" s="137">
        <v>7937</v>
      </c>
    </row>
    <row r="76" spans="1:19" ht="12" customHeight="1">
      <c r="A76" s="16"/>
      <c r="B76" s="16"/>
      <c r="C76" s="16"/>
      <c r="D76" s="12"/>
      <c r="E76" s="131"/>
      <c r="F76" s="136">
        <f>IF(F75=0,0,F75/E75)</f>
        <v>0.95525318516997604</v>
      </c>
      <c r="G76" s="136">
        <f>IF(G75=0,0,G75/E75)</f>
        <v>4.4746814830023969E-2</v>
      </c>
      <c r="H76" s="131"/>
      <c r="I76" s="136">
        <f>IF(I75=0,0,I75/H75)</f>
        <v>0.95748570662315347</v>
      </c>
      <c r="J76" s="136">
        <f>IF(J75=0,0,J75/H75)</f>
        <v>4.2514293376846583E-2</v>
      </c>
      <c r="K76" s="131"/>
      <c r="L76" s="136">
        <f>IF(L75=0,0,L75/K75)</f>
        <v>0.99410955069285678</v>
      </c>
      <c r="M76" s="136">
        <f>IF(M75=0,0,M75/K75)</f>
        <v>5.8904493071431901E-3</v>
      </c>
      <c r="N76" s="131"/>
      <c r="O76" s="136">
        <f>IF(O75=0,0,O75/N75)</f>
        <v>0.94621290141372527</v>
      </c>
      <c r="P76" s="136">
        <f>IF(P75=0,0,P75/N75)</f>
        <v>5.3787098586274694E-2</v>
      </c>
      <c r="Q76" s="131"/>
      <c r="R76" s="136">
        <f>IF(R75=0,0,R75/Q75)</f>
        <v>0.8964459984865486</v>
      </c>
      <c r="S76" s="136">
        <f>IF(S75=0,0,S75/Q75)</f>
        <v>0.10355400151345145</v>
      </c>
    </row>
    <row r="77" spans="1:19" ht="12" customHeight="1">
      <c r="A77" s="16"/>
      <c r="B77" s="16"/>
      <c r="C77" s="16"/>
      <c r="D77" s="39" t="s">
        <v>24</v>
      </c>
      <c r="E77" s="137">
        <v>0</v>
      </c>
      <c r="F77" s="137">
        <v>0</v>
      </c>
      <c r="G77" s="137">
        <v>0</v>
      </c>
      <c r="H77" s="137">
        <v>0</v>
      </c>
      <c r="I77" s="137">
        <v>0</v>
      </c>
      <c r="J77" s="137">
        <v>0</v>
      </c>
      <c r="K77" s="137">
        <v>0</v>
      </c>
      <c r="L77" s="137">
        <v>0</v>
      </c>
      <c r="M77" s="137">
        <v>0</v>
      </c>
      <c r="N77" s="137">
        <v>0</v>
      </c>
      <c r="O77" s="137">
        <v>0</v>
      </c>
      <c r="P77" s="137">
        <v>0</v>
      </c>
      <c r="Q77" s="137">
        <v>0</v>
      </c>
      <c r="R77" s="137">
        <v>0</v>
      </c>
      <c r="S77" s="137">
        <v>0</v>
      </c>
    </row>
    <row r="78" spans="1:19" ht="12" customHeight="1">
      <c r="A78" s="16"/>
      <c r="B78" s="16"/>
      <c r="C78" s="12"/>
      <c r="D78" s="12"/>
      <c r="E78" s="131"/>
      <c r="F78" s="136">
        <f>IF(F77=0,0,F77/E77)</f>
        <v>0</v>
      </c>
      <c r="G78" s="136">
        <f>IF(G77=0,0,G77/E77)</f>
        <v>0</v>
      </c>
      <c r="H78" s="131"/>
      <c r="I78" s="136">
        <f>IF(I77=0,0,I77/H77)</f>
        <v>0</v>
      </c>
      <c r="J78" s="136">
        <f>IF(J77=0,0,J77/H77)</f>
        <v>0</v>
      </c>
      <c r="K78" s="131"/>
      <c r="L78" s="136">
        <f>IF(L77=0,0,L77/K77)</f>
        <v>0</v>
      </c>
      <c r="M78" s="136">
        <f>IF(M77=0,0,M77/K77)</f>
        <v>0</v>
      </c>
      <c r="N78" s="131"/>
      <c r="O78" s="136">
        <f>IF(O77=0,0,O77/N77)</f>
        <v>0</v>
      </c>
      <c r="P78" s="136">
        <f>IF(P77=0,0,P77/N77)</f>
        <v>0</v>
      </c>
      <c r="Q78" s="131"/>
      <c r="R78" s="136">
        <f>IF(R77=0,0,R77/Q77)</f>
        <v>0</v>
      </c>
      <c r="S78" s="136">
        <f>IF(S77=0,0,S77/Q77)</f>
        <v>0</v>
      </c>
    </row>
    <row r="79" spans="1:19" ht="12" customHeight="1">
      <c r="A79" s="16"/>
      <c r="B79" s="16"/>
      <c r="C79" s="13" t="s">
        <v>32</v>
      </c>
      <c r="D79" s="10"/>
      <c r="E79" s="137">
        <v>1451037</v>
      </c>
      <c r="F79" s="137">
        <v>1396062</v>
      </c>
      <c r="G79" s="137">
        <v>54975</v>
      </c>
      <c r="H79" s="137">
        <v>2040971</v>
      </c>
      <c r="I79" s="137">
        <v>1973343</v>
      </c>
      <c r="J79" s="137">
        <v>67628</v>
      </c>
      <c r="K79" s="137">
        <v>302767</v>
      </c>
      <c r="L79" s="137">
        <v>301137</v>
      </c>
      <c r="M79" s="137">
        <v>1630</v>
      </c>
      <c r="N79" s="137">
        <v>122974</v>
      </c>
      <c r="O79" s="137">
        <v>117254</v>
      </c>
      <c r="P79" s="137">
        <v>5720</v>
      </c>
      <c r="Q79" s="137">
        <v>154471</v>
      </c>
      <c r="R79" s="137">
        <v>140937</v>
      </c>
      <c r="S79" s="137">
        <v>13534</v>
      </c>
    </row>
    <row r="80" spans="1:19" ht="12" customHeight="1">
      <c r="A80" s="16"/>
      <c r="B80" s="16"/>
      <c r="C80" s="14"/>
      <c r="D80" s="29"/>
      <c r="E80" s="131"/>
      <c r="F80" s="136">
        <f>IF(F79=0,0,F79/E79)</f>
        <v>0.96211330241751247</v>
      </c>
      <c r="G80" s="136">
        <f>IF(G79=0,0,G79/E79)</f>
        <v>3.7886697582487562E-2</v>
      </c>
      <c r="H80" s="131"/>
      <c r="I80" s="136">
        <f>IF(I79=0,0,I79/H79)</f>
        <v>0.96686479131746605</v>
      </c>
      <c r="J80" s="136">
        <f>IF(J79=0,0,J79/H79)</f>
        <v>3.3135208682533952E-2</v>
      </c>
      <c r="K80" s="131"/>
      <c r="L80" s="136">
        <f>IF(L79=0,0,L79/K79)</f>
        <v>0.99461632212229201</v>
      </c>
      <c r="M80" s="136">
        <f>IF(M79=0,0,M79/K79)</f>
        <v>5.3836778777079401E-3</v>
      </c>
      <c r="N80" s="131"/>
      <c r="O80" s="136">
        <f>IF(O79=0,0,O79/N79)</f>
        <v>0.9534861027534276</v>
      </c>
      <c r="P80" s="136">
        <f>IF(P79=0,0,P79/N79)</f>
        <v>4.6513897246572448E-2</v>
      </c>
      <c r="Q80" s="131"/>
      <c r="R80" s="136">
        <f>IF(R79=0,0,R79/Q79)</f>
        <v>0.91238484893604621</v>
      </c>
      <c r="S80" s="136">
        <f>IF(S79=0,0,S79/Q79)</f>
        <v>8.7615151063953747E-2</v>
      </c>
    </row>
    <row r="81" spans="1:19" ht="12" customHeight="1">
      <c r="A81" s="16"/>
      <c r="B81" s="16"/>
      <c r="C81" s="16"/>
      <c r="D81" s="39" t="s">
        <v>23</v>
      </c>
      <c r="E81" s="137">
        <v>756583</v>
      </c>
      <c r="F81" s="137">
        <v>727082</v>
      </c>
      <c r="G81" s="137">
        <v>29501</v>
      </c>
      <c r="H81" s="137">
        <v>981622</v>
      </c>
      <c r="I81" s="137">
        <v>943194</v>
      </c>
      <c r="J81" s="137">
        <v>38428</v>
      </c>
      <c r="K81" s="137">
        <v>26600</v>
      </c>
      <c r="L81" s="137">
        <v>26469</v>
      </c>
      <c r="M81" s="137">
        <v>131</v>
      </c>
      <c r="N81" s="137">
        <v>16308</v>
      </c>
      <c r="O81" s="137">
        <v>14723</v>
      </c>
      <c r="P81" s="137">
        <v>1585</v>
      </c>
      <c r="Q81" s="137">
        <v>41186</v>
      </c>
      <c r="R81" s="137">
        <v>37069</v>
      </c>
      <c r="S81" s="137">
        <v>4117</v>
      </c>
    </row>
    <row r="82" spans="1:19" ht="12" customHeight="1">
      <c r="A82" s="16"/>
      <c r="B82" s="16"/>
      <c r="C82" s="16"/>
      <c r="D82" s="12"/>
      <c r="E82" s="131"/>
      <c r="F82" s="136">
        <f>IF(F81=0,0,F81/E81)</f>
        <v>0.96100758277677401</v>
      </c>
      <c r="G82" s="136">
        <f>IF(G81=0,0,G81/E81)</f>
        <v>3.8992417223226002E-2</v>
      </c>
      <c r="H82" s="131"/>
      <c r="I82" s="136">
        <f>IF(I81=0,0,I81/H81)</f>
        <v>0.96085254812952436</v>
      </c>
      <c r="J82" s="136">
        <f>IF(J81=0,0,J81/H81)</f>
        <v>3.9147451870475601E-2</v>
      </c>
      <c r="K82" s="131"/>
      <c r="L82" s="136">
        <f>IF(L81=0,0,L81/K81)</f>
        <v>0.99507518796992478</v>
      </c>
      <c r="M82" s="136">
        <f>IF(M81=0,0,M81/K81)</f>
        <v>4.9248120300751878E-3</v>
      </c>
      <c r="N82" s="131"/>
      <c r="O82" s="136">
        <f>IF(O81=0,0,O81/N81)</f>
        <v>0.90280843757664953</v>
      </c>
      <c r="P82" s="136">
        <f>IF(P81=0,0,P81/N81)</f>
        <v>9.7191562423350503E-2</v>
      </c>
      <c r="Q82" s="131"/>
      <c r="R82" s="136">
        <f>IF(R81=0,0,R81/Q81)</f>
        <v>0.90003884815228474</v>
      </c>
      <c r="S82" s="136">
        <f>IF(S81=0,0,S81/Q81)</f>
        <v>9.9961151847715243E-2</v>
      </c>
    </row>
    <row r="83" spans="1:19" ht="12" customHeight="1">
      <c r="A83" s="16"/>
      <c r="B83" s="16"/>
      <c r="C83" s="16"/>
      <c r="D83" s="39" t="s">
        <v>24</v>
      </c>
      <c r="E83" s="137">
        <v>694454</v>
      </c>
      <c r="F83" s="137">
        <v>668980</v>
      </c>
      <c r="G83" s="137">
        <v>25474</v>
      </c>
      <c r="H83" s="137">
        <v>1059349</v>
      </c>
      <c r="I83" s="137">
        <v>1030149</v>
      </c>
      <c r="J83" s="137">
        <v>29200</v>
      </c>
      <c r="K83" s="137">
        <v>276167</v>
      </c>
      <c r="L83" s="137">
        <v>274668</v>
      </c>
      <c r="M83" s="137">
        <v>1499</v>
      </c>
      <c r="N83" s="137">
        <v>106666</v>
      </c>
      <c r="O83" s="137">
        <v>102531</v>
      </c>
      <c r="P83" s="137">
        <v>4135</v>
      </c>
      <c r="Q83" s="137">
        <v>113285</v>
      </c>
      <c r="R83" s="137">
        <v>103868</v>
      </c>
      <c r="S83" s="137">
        <v>9417</v>
      </c>
    </row>
    <row r="84" spans="1:19" ht="12" customHeight="1">
      <c r="A84" s="12"/>
      <c r="B84" s="12"/>
      <c r="C84" s="12"/>
      <c r="D84" s="12"/>
      <c r="E84" s="131"/>
      <c r="F84" s="136">
        <f>IF(F83=0,0,F83/E83)</f>
        <v>0.96331794474508026</v>
      </c>
      <c r="G84" s="136">
        <f>IF(G83=0,0,G83/E83)</f>
        <v>3.6682055254919695E-2</v>
      </c>
      <c r="H84" s="131"/>
      <c r="I84" s="136">
        <f>IF(I83=0,0,I83/H83)</f>
        <v>0.97243590167168703</v>
      </c>
      <c r="J84" s="136">
        <f>IF(J83=0,0,J83/H83)</f>
        <v>2.7564098328312955E-2</v>
      </c>
      <c r="K84" s="131"/>
      <c r="L84" s="136">
        <f>IF(L83=0,0,L83/K83)</f>
        <v>0.99457212483750779</v>
      </c>
      <c r="M84" s="136">
        <f>IF(M83=0,0,M83/K83)</f>
        <v>5.4278751624922605E-3</v>
      </c>
      <c r="N84" s="131"/>
      <c r="O84" s="136">
        <f>IF(O83=0,0,O83/N83)</f>
        <v>0.96123413271332947</v>
      </c>
      <c r="P84" s="136">
        <f>IF(P83=0,0,P83/N83)</f>
        <v>3.8765867286670544E-2</v>
      </c>
      <c r="Q84" s="131"/>
      <c r="R84" s="136">
        <f>IF(R83=0,0,R83/Q83)</f>
        <v>0.91687337246767009</v>
      </c>
      <c r="S84" s="136">
        <f>IF(S83=0,0,S83/Q83)</f>
        <v>8.3126627532329966E-2</v>
      </c>
    </row>
    <row r="85" spans="1:19" ht="12" customHeight="1">
      <c r="A85" s="150" t="s">
        <v>373</v>
      </c>
      <c r="B85" s="151"/>
      <c r="C85" s="151"/>
      <c r="D85" s="10"/>
      <c r="E85" s="137">
        <v>19103541</v>
      </c>
      <c r="F85" s="137">
        <v>18374061</v>
      </c>
      <c r="G85" s="137">
        <v>729480</v>
      </c>
      <c r="H85" s="137">
        <v>31230221</v>
      </c>
      <c r="I85" s="137">
        <v>30369712</v>
      </c>
      <c r="J85" s="137">
        <v>860509</v>
      </c>
      <c r="K85" s="137">
        <v>7567664</v>
      </c>
      <c r="L85" s="137">
        <v>7526535</v>
      </c>
      <c r="M85" s="137">
        <v>41129</v>
      </c>
      <c r="N85" s="137">
        <v>3042188</v>
      </c>
      <c r="O85" s="137">
        <v>2952742</v>
      </c>
      <c r="P85" s="137">
        <v>89446</v>
      </c>
      <c r="Q85" s="137">
        <v>3930383</v>
      </c>
      <c r="R85" s="137">
        <v>3678220</v>
      </c>
      <c r="S85" s="137">
        <v>252163</v>
      </c>
    </row>
    <row r="86" spans="1:19" ht="12" customHeight="1">
      <c r="A86" s="14"/>
      <c r="B86" s="24"/>
      <c r="C86" s="32"/>
      <c r="D86" s="29"/>
      <c r="E86" s="131"/>
      <c r="F86" s="136">
        <f t="shared" ref="F86" si="0">IF(F85=0,0,F85/E85)</f>
        <v>0.96181440917157712</v>
      </c>
      <c r="G86" s="136">
        <f t="shared" ref="G86" si="1">IF(G85=0,0,G85/E85)</f>
        <v>3.8185590828422857E-2</v>
      </c>
      <c r="H86" s="131"/>
      <c r="I86" s="136">
        <f t="shared" ref="I86" si="2">IF(I85=0,0,I85/H85)</f>
        <v>0.97244627247434468</v>
      </c>
      <c r="J86" s="136">
        <f t="shared" ref="J86" si="3">IF(J85=0,0,J85/H85)</f>
        <v>2.755372752565536E-2</v>
      </c>
      <c r="K86" s="131"/>
      <c r="L86" s="136">
        <f t="shared" ref="L86" si="4">IF(L85=0,0,L85/K85)</f>
        <v>0.99456516568388875</v>
      </c>
      <c r="M86" s="136">
        <f t="shared" ref="M86" si="5">IF(M85=0,0,M85/K85)</f>
        <v>5.434834316111286E-3</v>
      </c>
      <c r="N86" s="131"/>
      <c r="O86" s="136">
        <f t="shared" ref="O86" si="6">IF(O85=0,0,O85/N85)</f>
        <v>0.97059813528946925</v>
      </c>
      <c r="P86" s="136">
        <f t="shared" ref="P86" si="7">IF(P85=0,0,P85/N85)</f>
        <v>2.940186471053071E-2</v>
      </c>
      <c r="Q86" s="131"/>
      <c r="R86" s="136">
        <f t="shared" ref="R86" si="8">IF(R85=0,0,R85/Q85)</f>
        <v>0.9358426392542406</v>
      </c>
      <c r="S86" s="136">
        <f t="shared" ref="S86" si="9">IF(S85=0,0,S85/Q85)</f>
        <v>6.4157360745759381E-2</v>
      </c>
    </row>
    <row r="87" spans="1:19" ht="12" customHeight="1">
      <c r="A87" s="14"/>
      <c r="B87" s="25"/>
      <c r="C87" s="150" t="s">
        <v>23</v>
      </c>
      <c r="D87" s="10"/>
      <c r="E87" s="137">
        <v>561188</v>
      </c>
      <c r="F87" s="137">
        <v>545363</v>
      </c>
      <c r="G87" s="137">
        <v>15825</v>
      </c>
      <c r="H87" s="137">
        <v>842764</v>
      </c>
      <c r="I87" s="137">
        <v>824730</v>
      </c>
      <c r="J87" s="137">
        <v>18034</v>
      </c>
      <c r="K87" s="137">
        <v>154563</v>
      </c>
      <c r="L87" s="137">
        <v>153908</v>
      </c>
      <c r="M87" s="137">
        <v>655</v>
      </c>
      <c r="N87" s="137">
        <v>44412</v>
      </c>
      <c r="O87" s="137">
        <v>42628</v>
      </c>
      <c r="P87" s="137">
        <v>1784</v>
      </c>
      <c r="Q87" s="137">
        <v>62536</v>
      </c>
      <c r="R87" s="137">
        <v>56913</v>
      </c>
      <c r="S87" s="137">
        <v>5623</v>
      </c>
    </row>
    <row r="88" spans="1:19" ht="12" customHeight="1">
      <c r="A88" s="14"/>
      <c r="B88" s="25"/>
      <c r="C88" s="33"/>
      <c r="D88" s="29"/>
      <c r="E88" s="131"/>
      <c r="F88" s="136">
        <f t="shared" ref="F88" si="10">IF(F87=0,0,F87/E87)</f>
        <v>0.97180089381811441</v>
      </c>
      <c r="G88" s="136">
        <f t="shared" ref="G88" si="11">IF(G87=0,0,G87/E87)</f>
        <v>2.8199106181885571E-2</v>
      </c>
      <c r="H88" s="131"/>
      <c r="I88" s="136">
        <f t="shared" ref="I88" si="12">IF(I87=0,0,I87/H87)</f>
        <v>0.97860136408294607</v>
      </c>
      <c r="J88" s="136">
        <f t="shared" ref="J88" si="13">IF(J87=0,0,J87/H87)</f>
        <v>2.1398635917053883E-2</v>
      </c>
      <c r="K88" s="131"/>
      <c r="L88" s="136">
        <f t="shared" ref="L88" si="14">IF(L87=0,0,L87/K87)</f>
        <v>0.99576224581562212</v>
      </c>
      <c r="M88" s="136">
        <f t="shared" ref="M88" si="15">IF(M87=0,0,M87/K87)</f>
        <v>4.2377541843778913E-3</v>
      </c>
      <c r="N88" s="131"/>
      <c r="O88" s="136">
        <f t="shared" ref="O88" si="16">IF(O87=0,0,O87/N87)</f>
        <v>0.9598306763937674</v>
      </c>
      <c r="P88" s="136">
        <f t="shared" ref="P88" si="17">IF(P87=0,0,P87/N87)</f>
        <v>4.016932360623255E-2</v>
      </c>
      <c r="Q88" s="131"/>
      <c r="R88" s="136">
        <f t="shared" ref="R88" si="18">IF(R87=0,0,R87/Q87)</f>
        <v>0.9100837917359601</v>
      </c>
      <c r="S88" s="136">
        <f t="shared" ref="S88" si="19">IF(S87=0,0,S87/Q87)</f>
        <v>8.9916208264039912E-2</v>
      </c>
    </row>
    <row r="89" spans="1:19" ht="12" customHeight="1">
      <c r="A89" s="14"/>
      <c r="B89" s="25"/>
      <c r="C89" s="150" t="s">
        <v>24</v>
      </c>
      <c r="D89" s="10"/>
      <c r="E89" s="137">
        <v>18542353</v>
      </c>
      <c r="F89" s="137">
        <v>17828698</v>
      </c>
      <c r="G89" s="137">
        <v>713655</v>
      </c>
      <c r="H89" s="137">
        <v>30387457</v>
      </c>
      <c r="I89" s="137">
        <v>29544982</v>
      </c>
      <c r="J89" s="137">
        <v>842475</v>
      </c>
      <c r="K89" s="137">
        <v>7413101</v>
      </c>
      <c r="L89" s="137">
        <v>7372627</v>
      </c>
      <c r="M89" s="137">
        <v>40474</v>
      </c>
      <c r="N89" s="137">
        <v>2997776</v>
      </c>
      <c r="O89" s="137">
        <v>2910114</v>
      </c>
      <c r="P89" s="137">
        <v>87662</v>
      </c>
      <c r="Q89" s="137">
        <v>3867847</v>
      </c>
      <c r="R89" s="137">
        <v>3621307</v>
      </c>
      <c r="S89" s="137">
        <v>246540</v>
      </c>
    </row>
    <row r="90" spans="1:19" ht="12" customHeight="1">
      <c r="A90" s="14"/>
      <c r="B90" s="25"/>
      <c r="C90" s="33"/>
      <c r="D90" s="29"/>
      <c r="E90" s="131"/>
      <c r="F90" s="136">
        <f t="shared" ref="F90" si="20">IF(F89=0,0,F89/E89)</f>
        <v>0.96151216622830982</v>
      </c>
      <c r="G90" s="136">
        <f t="shared" ref="G90" si="21">IF(G89=0,0,G89/E89)</f>
        <v>3.8487833771690141E-2</v>
      </c>
      <c r="H90" s="131"/>
      <c r="I90" s="136">
        <f t="shared" ref="I90" si="22">IF(I89=0,0,I89/H89)</f>
        <v>0.97227556751458344</v>
      </c>
      <c r="J90" s="136">
        <f t="shared" ref="J90" si="23">IF(J89=0,0,J89/H89)</f>
        <v>2.77244324854166E-2</v>
      </c>
      <c r="K90" s="131"/>
      <c r="L90" s="136">
        <f t="shared" ref="L90" si="24">IF(L89=0,0,L89/K89)</f>
        <v>0.99454020658830899</v>
      </c>
      <c r="M90" s="136">
        <f t="shared" ref="M90" si="25">IF(M89=0,0,M89/K89)</f>
        <v>5.4597934116910052E-3</v>
      </c>
      <c r="N90" s="131"/>
      <c r="O90" s="136">
        <f t="shared" ref="O90" si="26">IF(O89=0,0,O89/N89)</f>
        <v>0.97075765500824607</v>
      </c>
      <c r="P90" s="136">
        <f t="shared" ref="P90" si="27">IF(P89=0,0,P89/N89)</f>
        <v>2.9242344991753887E-2</v>
      </c>
      <c r="Q90" s="131"/>
      <c r="R90" s="136">
        <f t="shared" ref="R90" si="28">IF(R89=0,0,R89/Q89)</f>
        <v>0.93625911262777461</v>
      </c>
      <c r="S90" s="136">
        <f t="shared" ref="S90" si="29">IF(S89=0,0,S89/Q89)</f>
        <v>6.3740887372225427E-2</v>
      </c>
    </row>
    <row r="91" spans="1:19" ht="12" customHeight="1">
      <c r="A91" s="16"/>
      <c r="B91" s="150" t="s">
        <v>34</v>
      </c>
      <c r="C91" s="151"/>
      <c r="D91" s="10"/>
      <c r="E91" s="137">
        <v>1441952</v>
      </c>
      <c r="F91" s="137">
        <v>1368699</v>
      </c>
      <c r="G91" s="137">
        <v>73253</v>
      </c>
      <c r="H91" s="137">
        <v>2168416</v>
      </c>
      <c r="I91" s="137">
        <v>2077295</v>
      </c>
      <c r="J91" s="137">
        <v>91121</v>
      </c>
      <c r="K91" s="137">
        <v>144143</v>
      </c>
      <c r="L91" s="137">
        <v>140054</v>
      </c>
      <c r="M91" s="137">
        <v>4089</v>
      </c>
      <c r="N91" s="137">
        <v>70040</v>
      </c>
      <c r="O91" s="137">
        <v>64493</v>
      </c>
      <c r="P91" s="137">
        <v>5547</v>
      </c>
      <c r="Q91" s="137">
        <v>188379</v>
      </c>
      <c r="R91" s="137">
        <v>168875</v>
      </c>
      <c r="S91" s="137">
        <v>19504</v>
      </c>
    </row>
    <row r="92" spans="1:19" ht="12" customHeight="1">
      <c r="A92" s="16"/>
      <c r="B92" s="14"/>
      <c r="C92" s="32"/>
      <c r="D92" s="29"/>
      <c r="E92" s="131"/>
      <c r="F92" s="136">
        <f t="shared" ref="F92" si="30">IF(F91=0,0,F91/E91)</f>
        <v>0.9491987250615832</v>
      </c>
      <c r="G92" s="136">
        <f t="shared" ref="G92" si="31">IF(G91=0,0,G91/E91)</f>
        <v>5.080127493841681E-2</v>
      </c>
      <c r="H92" s="131"/>
      <c r="I92" s="136">
        <f t="shared" ref="I92" si="32">IF(I91=0,0,I91/H91)</f>
        <v>0.957978081696501</v>
      </c>
      <c r="J92" s="136">
        <f t="shared" ref="J92" si="33">IF(J91=0,0,J91/H91)</f>
        <v>4.202191830349896E-2</v>
      </c>
      <c r="K92" s="131"/>
      <c r="L92" s="136">
        <f t="shared" ref="L92" si="34">IF(L91=0,0,L91/K91)</f>
        <v>0.97163233733167753</v>
      </c>
      <c r="M92" s="136">
        <f t="shared" ref="M92" si="35">IF(M91=0,0,M91/K91)</f>
        <v>2.836766266832243E-2</v>
      </c>
      <c r="N92" s="131"/>
      <c r="O92" s="136">
        <f t="shared" ref="O92" si="36">IF(O91=0,0,O91/N91)</f>
        <v>0.92080239862935465</v>
      </c>
      <c r="P92" s="136">
        <f t="shared" ref="P92" si="37">IF(P91=0,0,P91/N91)</f>
        <v>7.919760137064534E-2</v>
      </c>
      <c r="Q92" s="131"/>
      <c r="R92" s="136">
        <f t="shared" ref="R92" si="38">IF(R91=0,0,R91/Q91)</f>
        <v>0.89646404323199502</v>
      </c>
      <c r="S92" s="136">
        <f t="shared" ref="S92" si="39">IF(S91=0,0,S91/Q91)</f>
        <v>0.10353595676800492</v>
      </c>
    </row>
    <row r="93" spans="1:19" ht="12" customHeight="1">
      <c r="A93" s="16"/>
      <c r="B93" s="16"/>
      <c r="C93" s="150" t="s">
        <v>23</v>
      </c>
      <c r="D93" s="10"/>
      <c r="E93" s="137">
        <v>0</v>
      </c>
      <c r="F93" s="137">
        <v>0</v>
      </c>
      <c r="G93" s="137">
        <v>0</v>
      </c>
      <c r="H93" s="137">
        <v>0</v>
      </c>
      <c r="I93" s="137">
        <v>0</v>
      </c>
      <c r="J93" s="137">
        <v>0</v>
      </c>
      <c r="K93" s="137">
        <v>0</v>
      </c>
      <c r="L93" s="137">
        <v>0</v>
      </c>
      <c r="M93" s="137">
        <v>0</v>
      </c>
      <c r="N93" s="137">
        <v>0</v>
      </c>
      <c r="O93" s="137">
        <v>0</v>
      </c>
      <c r="P93" s="137">
        <v>0</v>
      </c>
      <c r="Q93" s="137">
        <v>0</v>
      </c>
      <c r="R93" s="137">
        <v>0</v>
      </c>
      <c r="S93" s="137">
        <v>0</v>
      </c>
    </row>
    <row r="94" spans="1:19" ht="12" customHeight="1">
      <c r="A94" s="16"/>
      <c r="B94" s="16"/>
      <c r="C94" s="33"/>
      <c r="D94" s="29"/>
      <c r="E94" s="131"/>
      <c r="F94" s="136">
        <f t="shared" ref="F94" si="40">IF(F93=0,0,F93/E93)</f>
        <v>0</v>
      </c>
      <c r="G94" s="136">
        <f t="shared" ref="G94" si="41">IF(G93=0,0,G93/E93)</f>
        <v>0</v>
      </c>
      <c r="H94" s="131"/>
      <c r="I94" s="136">
        <f t="shared" ref="I94" si="42">IF(I93=0,0,I93/H93)</f>
        <v>0</v>
      </c>
      <c r="J94" s="136">
        <f t="shared" ref="J94" si="43">IF(J93=0,0,J93/H93)</f>
        <v>0</v>
      </c>
      <c r="K94" s="131"/>
      <c r="L94" s="136">
        <f t="shared" ref="L94" si="44">IF(L93=0,0,L93/K93)</f>
        <v>0</v>
      </c>
      <c r="M94" s="136">
        <f t="shared" ref="M94" si="45">IF(M93=0,0,M93/K93)</f>
        <v>0</v>
      </c>
      <c r="N94" s="131"/>
      <c r="O94" s="136">
        <f t="shared" ref="O94" si="46">IF(O93=0,0,O93/N93)</f>
        <v>0</v>
      </c>
      <c r="P94" s="136">
        <f t="shared" ref="P94" si="47">IF(P93=0,0,P93/N93)</f>
        <v>0</v>
      </c>
      <c r="Q94" s="131"/>
      <c r="R94" s="136">
        <f t="shared" ref="R94" si="48">IF(R93=0,0,R93/Q93)</f>
        <v>0</v>
      </c>
      <c r="S94" s="136">
        <f t="shared" ref="S94" si="49">IF(S93=0,0,S93/Q93)</f>
        <v>0</v>
      </c>
    </row>
    <row r="95" spans="1:19" ht="12" customHeight="1">
      <c r="A95" s="16"/>
      <c r="B95" s="16"/>
      <c r="C95" s="150" t="s">
        <v>24</v>
      </c>
      <c r="D95" s="10"/>
      <c r="E95" s="137">
        <v>1441952</v>
      </c>
      <c r="F95" s="137">
        <v>1368699</v>
      </c>
      <c r="G95" s="137">
        <v>73253</v>
      </c>
      <c r="H95" s="137">
        <v>2168416</v>
      </c>
      <c r="I95" s="137">
        <v>2077295</v>
      </c>
      <c r="J95" s="137">
        <v>91121</v>
      </c>
      <c r="K95" s="137">
        <v>144143</v>
      </c>
      <c r="L95" s="137">
        <v>140054</v>
      </c>
      <c r="M95" s="137">
        <v>4089</v>
      </c>
      <c r="N95" s="137">
        <v>70040</v>
      </c>
      <c r="O95" s="137">
        <v>64493</v>
      </c>
      <c r="P95" s="137">
        <v>5547</v>
      </c>
      <c r="Q95" s="137">
        <v>188379</v>
      </c>
      <c r="R95" s="137">
        <v>168875</v>
      </c>
      <c r="S95" s="137">
        <v>19504</v>
      </c>
    </row>
    <row r="96" spans="1:19" ht="12" customHeight="1">
      <c r="A96" s="16"/>
      <c r="B96" s="16"/>
      <c r="C96" s="33"/>
      <c r="D96" s="29"/>
      <c r="E96" s="131"/>
      <c r="F96" s="136">
        <f t="shared" ref="F96" si="50">IF(F95=0,0,F95/E95)</f>
        <v>0.9491987250615832</v>
      </c>
      <c r="G96" s="136">
        <f t="shared" ref="G96" si="51">IF(G95=0,0,G95/E95)</f>
        <v>5.080127493841681E-2</v>
      </c>
      <c r="H96" s="131"/>
      <c r="I96" s="136">
        <f t="shared" ref="I96" si="52">IF(I95=0,0,I95/H95)</f>
        <v>0.957978081696501</v>
      </c>
      <c r="J96" s="136">
        <f t="shared" ref="J96" si="53">IF(J95=0,0,J95/H95)</f>
        <v>4.202191830349896E-2</v>
      </c>
      <c r="K96" s="131"/>
      <c r="L96" s="136">
        <f t="shared" ref="L96" si="54">IF(L95=0,0,L95/K95)</f>
        <v>0.97163233733167753</v>
      </c>
      <c r="M96" s="136">
        <f t="shared" ref="M96" si="55">IF(M95=0,0,M95/K95)</f>
        <v>2.836766266832243E-2</v>
      </c>
      <c r="N96" s="131"/>
      <c r="O96" s="136">
        <f t="shared" ref="O96" si="56">IF(O95=0,0,O95/N95)</f>
        <v>0.92080239862935465</v>
      </c>
      <c r="P96" s="136">
        <f t="shared" ref="P96" si="57">IF(P95=0,0,P95/N95)</f>
        <v>7.919760137064534E-2</v>
      </c>
      <c r="Q96" s="131"/>
      <c r="R96" s="136">
        <f t="shared" ref="R96" si="58">IF(R95=0,0,R95/Q95)</f>
        <v>0.89646404323199502</v>
      </c>
      <c r="S96" s="136">
        <f t="shared" ref="S96" si="59">IF(S95=0,0,S95/Q95)</f>
        <v>0.10353595676800492</v>
      </c>
    </row>
    <row r="97" spans="1:19" ht="12" customHeight="1">
      <c r="A97" s="16"/>
      <c r="B97" s="150" t="s">
        <v>374</v>
      </c>
      <c r="C97" s="151"/>
      <c r="D97" s="10"/>
      <c r="E97" s="137">
        <v>17661589</v>
      </c>
      <c r="F97" s="137">
        <v>17005362</v>
      </c>
      <c r="G97" s="137">
        <v>656227</v>
      </c>
      <c r="H97" s="137">
        <v>29061805</v>
      </c>
      <c r="I97" s="137">
        <v>28292417</v>
      </c>
      <c r="J97" s="137">
        <v>769388</v>
      </c>
      <c r="K97" s="137">
        <v>7423521</v>
      </c>
      <c r="L97" s="137">
        <v>7386481</v>
      </c>
      <c r="M97" s="137">
        <v>37040</v>
      </c>
      <c r="N97" s="137">
        <v>2972148</v>
      </c>
      <c r="O97" s="137">
        <v>2888249</v>
      </c>
      <c r="P97" s="137">
        <v>83899</v>
      </c>
      <c r="Q97" s="137">
        <v>3742004</v>
      </c>
      <c r="R97" s="137">
        <v>3509345</v>
      </c>
      <c r="S97" s="137">
        <v>232659</v>
      </c>
    </row>
    <row r="98" spans="1:19" ht="12" customHeight="1">
      <c r="A98" s="16"/>
      <c r="B98" s="14"/>
      <c r="C98" s="32"/>
      <c r="D98" s="29"/>
      <c r="E98" s="131"/>
      <c r="F98" s="136">
        <f t="shared" ref="F98" si="60">IF(F97=0,0,F97/E97)</f>
        <v>0.96284439639038144</v>
      </c>
      <c r="G98" s="136">
        <f t="shared" ref="G98" si="61">IF(G97=0,0,G97/E97)</f>
        <v>3.7155603609618594E-2</v>
      </c>
      <c r="H98" s="131"/>
      <c r="I98" s="136">
        <f t="shared" ref="I98" si="62">IF(I97=0,0,I97/H97)</f>
        <v>0.97352580130518385</v>
      </c>
      <c r="J98" s="136">
        <f t="shared" ref="J98" si="63">IF(J97=0,0,J97/H97)</f>
        <v>2.6474198694816101E-2</v>
      </c>
      <c r="K98" s="131"/>
      <c r="L98" s="136">
        <f t="shared" ref="L98" si="64">IF(L97=0,0,L97/K97)</f>
        <v>0.99501045393419107</v>
      </c>
      <c r="M98" s="136">
        <f t="shared" ref="M98" si="65">IF(M97=0,0,M97/K97)</f>
        <v>4.9895460658089339E-3</v>
      </c>
      <c r="N98" s="131"/>
      <c r="O98" s="136">
        <f t="shared" ref="O98" si="66">IF(O97=0,0,O97/N97)</f>
        <v>0.97177159414672487</v>
      </c>
      <c r="P98" s="136">
        <f t="shared" ref="P98" si="67">IF(P97=0,0,P97/N97)</f>
        <v>2.822840585327514E-2</v>
      </c>
      <c r="Q98" s="131"/>
      <c r="R98" s="136">
        <f t="shared" ref="R98" si="68">IF(R97=0,0,R97/Q97)</f>
        <v>0.93782502637624121</v>
      </c>
      <c r="S98" s="136">
        <f t="shared" ref="S98" si="69">IF(S97=0,0,S97/Q97)</f>
        <v>6.2174973623758817E-2</v>
      </c>
    </row>
    <row r="99" spans="1:19" ht="12" customHeight="1">
      <c r="A99" s="16"/>
      <c r="B99" s="16"/>
      <c r="C99" s="150" t="s">
        <v>23</v>
      </c>
      <c r="D99" s="10"/>
      <c r="E99" s="137">
        <v>561188</v>
      </c>
      <c r="F99" s="137">
        <v>545363</v>
      </c>
      <c r="G99" s="137">
        <v>15825</v>
      </c>
      <c r="H99" s="137">
        <v>842764</v>
      </c>
      <c r="I99" s="137">
        <v>824730</v>
      </c>
      <c r="J99" s="137">
        <v>18034</v>
      </c>
      <c r="K99" s="137">
        <v>154563</v>
      </c>
      <c r="L99" s="137">
        <v>153908</v>
      </c>
      <c r="M99" s="137">
        <v>655</v>
      </c>
      <c r="N99" s="137">
        <v>44412</v>
      </c>
      <c r="O99" s="137">
        <v>42628</v>
      </c>
      <c r="P99" s="137">
        <v>1784</v>
      </c>
      <c r="Q99" s="137">
        <v>62536</v>
      </c>
      <c r="R99" s="137">
        <v>56913</v>
      </c>
      <c r="S99" s="137">
        <v>5623</v>
      </c>
    </row>
    <row r="100" spans="1:19" ht="12" customHeight="1">
      <c r="A100" s="16"/>
      <c r="B100" s="16"/>
      <c r="C100" s="33"/>
      <c r="D100" s="29"/>
      <c r="E100" s="131"/>
      <c r="F100" s="136">
        <f t="shared" ref="F100" si="70">IF(F99=0,0,F99/E99)</f>
        <v>0.97180089381811441</v>
      </c>
      <c r="G100" s="136">
        <f t="shared" ref="G100" si="71">IF(G99=0,0,G99/E99)</f>
        <v>2.8199106181885571E-2</v>
      </c>
      <c r="H100" s="131"/>
      <c r="I100" s="136">
        <f t="shared" ref="I100" si="72">IF(I99=0,0,I99/H99)</f>
        <v>0.97860136408294607</v>
      </c>
      <c r="J100" s="136">
        <f t="shared" ref="J100" si="73">IF(J99=0,0,J99/H99)</f>
        <v>2.1398635917053883E-2</v>
      </c>
      <c r="K100" s="131"/>
      <c r="L100" s="136">
        <f t="shared" ref="L100" si="74">IF(L99=0,0,L99/K99)</f>
        <v>0.99576224581562212</v>
      </c>
      <c r="M100" s="136">
        <f t="shared" ref="M100" si="75">IF(M99=0,0,M99/K99)</f>
        <v>4.2377541843778913E-3</v>
      </c>
      <c r="N100" s="131"/>
      <c r="O100" s="136">
        <f t="shared" ref="O100" si="76">IF(O99=0,0,O99/N99)</f>
        <v>0.9598306763937674</v>
      </c>
      <c r="P100" s="136">
        <f t="shared" ref="P100" si="77">IF(P99=0,0,P99/N99)</f>
        <v>4.016932360623255E-2</v>
      </c>
      <c r="Q100" s="131"/>
      <c r="R100" s="136">
        <f t="shared" ref="R100" si="78">IF(R99=0,0,R99/Q99)</f>
        <v>0.9100837917359601</v>
      </c>
      <c r="S100" s="136">
        <f t="shared" ref="S100" si="79">IF(S99=0,0,S99/Q99)</f>
        <v>8.9916208264039912E-2</v>
      </c>
    </row>
    <row r="101" spans="1:19" ht="12" customHeight="1">
      <c r="A101" s="16"/>
      <c r="B101" s="16"/>
      <c r="C101" s="150" t="s">
        <v>24</v>
      </c>
      <c r="D101" s="10"/>
      <c r="E101" s="137">
        <v>17100401</v>
      </c>
      <c r="F101" s="137">
        <v>16459999</v>
      </c>
      <c r="G101" s="137">
        <v>640402</v>
      </c>
      <c r="H101" s="137">
        <v>28219041</v>
      </c>
      <c r="I101" s="137">
        <v>27467687</v>
      </c>
      <c r="J101" s="137">
        <v>751354</v>
      </c>
      <c r="K101" s="137">
        <v>7268958</v>
      </c>
      <c r="L101" s="137">
        <v>7232573</v>
      </c>
      <c r="M101" s="137">
        <v>36385</v>
      </c>
      <c r="N101" s="137">
        <v>2927736</v>
      </c>
      <c r="O101" s="137">
        <v>2845621</v>
      </c>
      <c r="P101" s="137">
        <v>82115</v>
      </c>
      <c r="Q101" s="137">
        <v>3679468</v>
      </c>
      <c r="R101" s="137">
        <v>3452432</v>
      </c>
      <c r="S101" s="137">
        <v>227036</v>
      </c>
    </row>
    <row r="102" spans="1:19" ht="12" customHeight="1">
      <c r="A102" s="12"/>
      <c r="B102" s="12"/>
      <c r="C102" s="33"/>
      <c r="D102" s="29"/>
      <c r="E102" s="131"/>
      <c r="F102" s="136">
        <f t="shared" ref="F102" si="80">IF(F101=0,0,F101/E101)</f>
        <v>0.96255046884573059</v>
      </c>
      <c r="G102" s="136">
        <f t="shared" ref="G102" si="81">IF(G101=0,0,G101/E101)</f>
        <v>3.7449531154269425E-2</v>
      </c>
      <c r="H102" s="131"/>
      <c r="I102" s="136">
        <f t="shared" ref="I102" si="82">IF(I101=0,0,I101/H101)</f>
        <v>0.9733742192018503</v>
      </c>
      <c r="J102" s="136">
        <f t="shared" ref="J102" si="83">IF(J101=0,0,J101/H101)</f>
        <v>2.6625780798149732E-2</v>
      </c>
      <c r="K102" s="131"/>
      <c r="L102" s="136">
        <f t="shared" ref="L102" si="84">IF(L101=0,0,L101/K101)</f>
        <v>0.99499446825803639</v>
      </c>
      <c r="M102" s="136">
        <f t="shared" ref="M102" si="85">IF(M101=0,0,M101/K101)</f>
        <v>5.0055317419635658E-3</v>
      </c>
      <c r="N102" s="131"/>
      <c r="O102" s="136">
        <f t="shared" ref="O102" si="86">IF(O101=0,0,O101/N101)</f>
        <v>0.97195273071069255</v>
      </c>
      <c r="P102" s="136">
        <f t="shared" ref="P102" si="87">IF(P101=0,0,P101/N101)</f>
        <v>2.8047269289307505E-2</v>
      </c>
      <c r="Q102" s="131"/>
      <c r="R102" s="136">
        <f t="shared" ref="R102" si="88">IF(R101=0,0,R101/Q101)</f>
        <v>0.93829651460482877</v>
      </c>
      <c r="S102" s="136">
        <f t="shared" ref="S102" si="89">IF(S101=0,0,S101/Q101)</f>
        <v>6.1703485395171259E-2</v>
      </c>
    </row>
    <row r="103" spans="1:19" ht="12" customHeight="1">
      <c r="A103" s="24"/>
      <c r="B103" s="24"/>
      <c r="C103" s="24"/>
      <c r="D103" s="24"/>
      <c r="E103" s="159"/>
      <c r="F103" s="160"/>
      <c r="G103" s="160"/>
      <c r="H103" s="159"/>
      <c r="I103" s="160"/>
      <c r="J103" s="160"/>
      <c r="K103" s="159"/>
      <c r="L103" s="160"/>
      <c r="M103" s="160"/>
      <c r="N103" s="159"/>
      <c r="O103" s="160"/>
      <c r="P103" s="160"/>
      <c r="Q103" s="159"/>
      <c r="R103" s="160"/>
      <c r="S103" s="160"/>
    </row>
    <row r="104" spans="1:19" ht="14.1" customHeight="1">
      <c r="A104" s="9" t="s">
        <v>345</v>
      </c>
    </row>
    <row r="105" spans="1:19" ht="14.1" customHeight="1">
      <c r="A105" s="9" t="s">
        <v>346</v>
      </c>
    </row>
    <row r="106" spans="1:19" ht="14.1" customHeight="1">
      <c r="A106" s="9" t="s">
        <v>120</v>
      </c>
    </row>
    <row r="107" spans="1:19" ht="14.1" customHeight="1"/>
    <row r="108" spans="1:19" ht="14.1" customHeight="1"/>
    <row r="109" spans="1:19" ht="14.1" customHeight="1"/>
    <row r="110" spans="1:19" ht="14.1" customHeight="1"/>
  </sheetData>
  <mergeCells count="1">
    <mergeCell ref="A3:D3"/>
  </mergeCells>
  <phoneticPr fontId="3"/>
  <pageMargins left="0.59055118110236227" right="0.59055118110236227" top="0.78740157480314965" bottom="0.78740157480314965" header="0.51181102362204722" footer="0.51181102362204722"/>
  <pageSetup paperSize="9" scale="6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O36"/>
  <sheetViews>
    <sheetView showGridLines="0" zoomScaleNormal="100" workbookViewId="0"/>
  </sheetViews>
  <sheetFormatPr defaultRowHeight="18" customHeight="1"/>
  <cols>
    <col min="1" max="1" width="1.375" style="9" customWidth="1"/>
    <col min="2" max="2" width="9" style="9"/>
    <col min="3" max="4" width="9.125" style="9" customWidth="1"/>
    <col min="5" max="5" width="8.125" style="9" customWidth="1"/>
    <col min="6" max="7" width="9.125" style="9" customWidth="1"/>
    <col min="8" max="10" width="8.125" style="9" customWidth="1"/>
    <col min="11" max="11" width="7.625" style="9" customWidth="1"/>
    <col min="12" max="13" width="8.125" style="9" customWidth="1"/>
    <col min="14" max="14" width="7.625" style="9" customWidth="1"/>
    <col min="15" max="16" width="8.125" style="9" customWidth="1"/>
    <col min="17" max="17" width="7.625" style="9" customWidth="1"/>
    <col min="18" max="18" width="9" style="9"/>
    <col min="42" max="16384" width="9" style="9"/>
  </cols>
  <sheetData>
    <row r="1" spans="1:17" ht="13.5" customHeight="1">
      <c r="A1" s="9" t="s">
        <v>381</v>
      </c>
    </row>
    <row r="2" spans="1:17" ht="13.5" customHeight="1">
      <c r="G2" s="1"/>
      <c r="Q2" s="11" t="s">
        <v>177</v>
      </c>
    </row>
    <row r="3" spans="1:17" ht="12.75" customHeight="1">
      <c r="A3" s="185" t="s">
        <v>1</v>
      </c>
      <c r="B3" s="186"/>
      <c r="C3" s="45" t="s">
        <v>8</v>
      </c>
      <c r="D3" s="8"/>
      <c r="E3" s="8"/>
      <c r="F3" s="45" t="s">
        <v>5</v>
      </c>
      <c r="G3" s="8"/>
      <c r="H3" s="10"/>
      <c r="I3" s="45" t="s">
        <v>6</v>
      </c>
      <c r="J3" s="8"/>
      <c r="K3" s="10"/>
      <c r="L3" s="45" t="s">
        <v>7</v>
      </c>
      <c r="M3" s="8"/>
      <c r="N3" s="10"/>
      <c r="O3" s="45" t="s">
        <v>4</v>
      </c>
      <c r="P3" s="8"/>
      <c r="Q3" s="10"/>
    </row>
    <row r="4" spans="1:17" s="23" customFormat="1" ht="12.75"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2.75" customHeight="1">
      <c r="A5" s="13"/>
      <c r="B5" s="46" t="s">
        <v>33</v>
      </c>
      <c r="C5" s="137">
        <v>33279466</v>
      </c>
      <c r="D5" s="137">
        <v>31993488</v>
      </c>
      <c r="E5" s="137">
        <v>1285978</v>
      </c>
      <c r="F5" s="137">
        <v>49648752</v>
      </c>
      <c r="G5" s="137">
        <v>48117892</v>
      </c>
      <c r="H5" s="137">
        <v>1530860</v>
      </c>
      <c r="I5" s="137">
        <v>9403150</v>
      </c>
      <c r="J5" s="137">
        <v>9350713</v>
      </c>
      <c r="K5" s="137">
        <v>52437</v>
      </c>
      <c r="L5" s="137">
        <v>3645107</v>
      </c>
      <c r="M5" s="137">
        <v>3525796</v>
      </c>
      <c r="N5" s="137">
        <v>119311</v>
      </c>
      <c r="O5" s="137">
        <v>5062124</v>
      </c>
      <c r="P5" s="137">
        <v>4703271</v>
      </c>
      <c r="Q5" s="137">
        <v>358853</v>
      </c>
    </row>
    <row r="6" spans="1:17" ht="12.75" customHeight="1">
      <c r="A6" s="14"/>
      <c r="B6" s="25"/>
      <c r="C6" s="131"/>
      <c r="D6" s="136">
        <f>IF(D5=0,0,D5/C5)</f>
        <v>0.96135821410115174</v>
      </c>
      <c r="E6" s="136">
        <f>IF(E5=0,0,E5/C5)</f>
        <v>3.8641785898848258E-2</v>
      </c>
      <c r="F6" s="136"/>
      <c r="G6" s="136">
        <f>IF(G5=0,0,G5/F5)</f>
        <v>0.96916619374440671</v>
      </c>
      <c r="H6" s="136">
        <f>IF(H5=0,0,H5/F5)</f>
        <v>3.0833806255593291E-2</v>
      </c>
      <c r="I6" s="136"/>
      <c r="J6" s="136">
        <f>IF(J5=0,0,J5/I5)</f>
        <v>0.99442346447732943</v>
      </c>
      <c r="K6" s="136">
        <f>IF(K5=0,0,K5/I5)</f>
        <v>5.5765355226705948E-3</v>
      </c>
      <c r="L6" s="136"/>
      <c r="M6" s="136">
        <f>IF(M5=0,0,M5/L5)</f>
        <v>0.96726817621540329</v>
      </c>
      <c r="N6" s="136">
        <f>IF(N5=0,0,N5/L5)</f>
        <v>3.2731823784596721E-2</v>
      </c>
      <c r="O6" s="136"/>
      <c r="P6" s="136">
        <f>IF(P5=0,0,P5/O5)</f>
        <v>0.92911019169028652</v>
      </c>
      <c r="Q6" s="136">
        <f>IF(Q5=0,0,Q5/O5)</f>
        <v>7.0889808309713476E-2</v>
      </c>
    </row>
    <row r="7" spans="1:17" ht="12.75" customHeight="1">
      <c r="A7" s="14"/>
      <c r="B7" s="43" t="s">
        <v>34</v>
      </c>
      <c r="C7" s="137">
        <v>1441952</v>
      </c>
      <c r="D7" s="137">
        <v>1368699</v>
      </c>
      <c r="E7" s="137">
        <v>73253</v>
      </c>
      <c r="F7" s="137">
        <v>2168416</v>
      </c>
      <c r="G7" s="137">
        <v>2077295</v>
      </c>
      <c r="H7" s="137">
        <v>91121</v>
      </c>
      <c r="I7" s="137">
        <v>144143</v>
      </c>
      <c r="J7" s="137">
        <v>140054</v>
      </c>
      <c r="K7" s="137">
        <v>4089</v>
      </c>
      <c r="L7" s="137">
        <v>70040</v>
      </c>
      <c r="M7" s="137">
        <v>64493</v>
      </c>
      <c r="N7" s="137">
        <v>5547</v>
      </c>
      <c r="O7" s="137">
        <v>188379</v>
      </c>
      <c r="P7" s="137">
        <v>168875</v>
      </c>
      <c r="Q7" s="137">
        <v>19504</v>
      </c>
    </row>
    <row r="8" spans="1:17" ht="12.75" customHeight="1">
      <c r="A8" s="14"/>
      <c r="B8" s="4"/>
      <c r="C8" s="131"/>
      <c r="D8" s="136">
        <f>IF(D7=0,0,D7/C7)</f>
        <v>0.9491987250615832</v>
      </c>
      <c r="E8" s="136">
        <f>IF(E7=0,0,E7/C7)</f>
        <v>5.080127493841681E-2</v>
      </c>
      <c r="F8" s="136"/>
      <c r="G8" s="136">
        <f>IF(G7=0,0,G7/F7)</f>
        <v>0.957978081696501</v>
      </c>
      <c r="H8" s="136">
        <f>IF(H7=0,0,H7/F7)</f>
        <v>4.202191830349896E-2</v>
      </c>
      <c r="I8" s="136"/>
      <c r="J8" s="136">
        <f>IF(J7=0,0,J7/I7)</f>
        <v>0.97163233733167753</v>
      </c>
      <c r="K8" s="136">
        <f>IF(K7=0,0,K7/I7)</f>
        <v>2.836766266832243E-2</v>
      </c>
      <c r="L8" s="136"/>
      <c r="M8" s="136">
        <f>IF(M7=0,0,M7/L7)</f>
        <v>0.92080239862935465</v>
      </c>
      <c r="N8" s="136">
        <f>IF(N7=0,0,N7/L7)</f>
        <v>7.919760137064534E-2</v>
      </c>
      <c r="O8" s="136"/>
      <c r="P8" s="136">
        <f>IF(P7=0,0,P7/O7)</f>
        <v>0.89646404323199502</v>
      </c>
      <c r="Q8" s="136">
        <f>IF(Q7=0,0,Q7/O7)</f>
        <v>0.10353595676800492</v>
      </c>
    </row>
    <row r="9" spans="1:17" ht="12.75" customHeight="1">
      <c r="A9" s="14"/>
      <c r="B9" s="43" t="s">
        <v>35</v>
      </c>
      <c r="C9" s="137">
        <v>2652279</v>
      </c>
      <c r="D9" s="137">
        <v>2556138</v>
      </c>
      <c r="E9" s="137">
        <v>96141</v>
      </c>
      <c r="F9" s="137">
        <v>4632138</v>
      </c>
      <c r="G9" s="137">
        <v>4517124</v>
      </c>
      <c r="H9" s="137">
        <v>115014</v>
      </c>
      <c r="I9" s="137">
        <v>1321584</v>
      </c>
      <c r="J9" s="137">
        <v>1316315</v>
      </c>
      <c r="K9" s="137">
        <v>5269</v>
      </c>
      <c r="L9" s="137">
        <v>510722</v>
      </c>
      <c r="M9" s="137">
        <v>498027</v>
      </c>
      <c r="N9" s="137">
        <v>12695</v>
      </c>
      <c r="O9" s="137">
        <v>696965</v>
      </c>
      <c r="P9" s="137">
        <v>663981</v>
      </c>
      <c r="Q9" s="137">
        <v>32984</v>
      </c>
    </row>
    <row r="10" spans="1:17" ht="12.75" customHeight="1">
      <c r="A10" s="14"/>
      <c r="B10" s="4"/>
      <c r="C10" s="131"/>
      <c r="D10" s="136">
        <f>IF(D9=0,0,D9/C9)</f>
        <v>0.96375155102460941</v>
      </c>
      <c r="E10" s="136">
        <f>IF(E9=0,0,E9/C9)</f>
        <v>3.6248448975390597E-2</v>
      </c>
      <c r="F10" s="136"/>
      <c r="G10" s="136">
        <f>IF(G9=0,0,G9/F9)</f>
        <v>0.97517042886028005</v>
      </c>
      <c r="H10" s="136">
        <f>IF(H9=0,0,H9/F9)</f>
        <v>2.4829571139719932E-2</v>
      </c>
      <c r="I10" s="136"/>
      <c r="J10" s="136">
        <f>IF(J9=0,0,J9/I9)</f>
        <v>0.99601311759222266</v>
      </c>
      <c r="K10" s="136">
        <f>IF(K9=0,0,K9/I9)</f>
        <v>3.9868824077773342E-3</v>
      </c>
      <c r="L10" s="136"/>
      <c r="M10" s="136">
        <f>IF(M9=0,0,M9/L9)</f>
        <v>0.97514303280453951</v>
      </c>
      <c r="N10" s="136">
        <f>IF(N9=0,0,N9/L9)</f>
        <v>2.4856967195460544E-2</v>
      </c>
      <c r="O10" s="136"/>
      <c r="P10" s="136">
        <f>IF(P9=0,0,P9/O9)</f>
        <v>0.95267481150416444</v>
      </c>
      <c r="Q10" s="136">
        <f>IF(Q9=0,0,Q9/O9)</f>
        <v>4.7325188495835516E-2</v>
      </c>
    </row>
    <row r="11" spans="1:17" ht="12.75" customHeight="1">
      <c r="A11" s="14"/>
      <c r="B11" s="44" t="s">
        <v>36</v>
      </c>
      <c r="C11" s="137">
        <v>2155547</v>
      </c>
      <c r="D11" s="137">
        <v>2076483</v>
      </c>
      <c r="E11" s="137">
        <v>79064</v>
      </c>
      <c r="F11" s="137">
        <v>3555625</v>
      </c>
      <c r="G11" s="137">
        <v>3466862</v>
      </c>
      <c r="H11" s="137">
        <v>88763</v>
      </c>
      <c r="I11" s="137">
        <v>818070</v>
      </c>
      <c r="J11" s="137">
        <v>814077</v>
      </c>
      <c r="K11" s="137">
        <v>3993</v>
      </c>
      <c r="L11" s="137">
        <v>248172</v>
      </c>
      <c r="M11" s="137">
        <v>238550</v>
      </c>
      <c r="N11" s="137">
        <v>9622</v>
      </c>
      <c r="O11" s="137">
        <v>411660</v>
      </c>
      <c r="P11" s="137">
        <v>377866</v>
      </c>
      <c r="Q11" s="137">
        <v>33794</v>
      </c>
    </row>
    <row r="12" spans="1:17" ht="12.75" customHeight="1">
      <c r="A12" s="14"/>
      <c r="B12" s="44"/>
      <c r="C12" s="131"/>
      <c r="D12" s="136">
        <f>IF(D11=0,0,D11/C11)</f>
        <v>0.96332067915939668</v>
      </c>
      <c r="E12" s="136">
        <f>IF(E11=0,0,E11/C11)</f>
        <v>3.6679320840603338E-2</v>
      </c>
      <c r="F12" s="136"/>
      <c r="G12" s="136">
        <f>IF(G11=0,0,G11/F11)</f>
        <v>0.97503589383019862</v>
      </c>
      <c r="H12" s="136">
        <f>IF(H11=0,0,H11/F11)</f>
        <v>2.4964106169801371E-2</v>
      </c>
      <c r="I12" s="136"/>
      <c r="J12" s="136">
        <f>IF(J11=0,0,J11/I11)</f>
        <v>0.99511899959661154</v>
      </c>
      <c r="K12" s="136">
        <f>IF(K11=0,0,K11/I11)</f>
        <v>4.8810004033884632E-3</v>
      </c>
      <c r="L12" s="136"/>
      <c r="M12" s="136">
        <f>IF(M11=0,0,M11/L11)</f>
        <v>0.96122850281256544</v>
      </c>
      <c r="N12" s="136">
        <f>IF(N11=0,0,N11/L11)</f>
        <v>3.8771497187434521E-2</v>
      </c>
      <c r="O12" s="136"/>
      <c r="P12" s="136">
        <f>IF(P11=0,0,P11/O11)</f>
        <v>0.91790798231550308</v>
      </c>
      <c r="Q12" s="136">
        <f>IF(Q11=0,0,Q11/O11)</f>
        <v>8.2092017684496921E-2</v>
      </c>
    </row>
    <row r="13" spans="1:17" ht="12.75" customHeight="1">
      <c r="A13" s="14"/>
      <c r="B13" s="43" t="s">
        <v>37</v>
      </c>
      <c r="C13" s="137">
        <v>7314361</v>
      </c>
      <c r="D13" s="137">
        <v>7033394</v>
      </c>
      <c r="E13" s="137">
        <v>280967</v>
      </c>
      <c r="F13" s="137">
        <v>9264711</v>
      </c>
      <c r="G13" s="137">
        <v>8912668</v>
      </c>
      <c r="H13" s="137">
        <v>352043</v>
      </c>
      <c r="I13" s="137">
        <v>718641</v>
      </c>
      <c r="J13" s="137">
        <v>713603</v>
      </c>
      <c r="K13" s="137">
        <v>5038</v>
      </c>
      <c r="L13" s="137">
        <v>231155</v>
      </c>
      <c r="M13" s="137">
        <v>217720</v>
      </c>
      <c r="N13" s="137">
        <v>13435</v>
      </c>
      <c r="O13" s="137">
        <v>505330</v>
      </c>
      <c r="P13" s="137">
        <v>453315</v>
      </c>
      <c r="Q13" s="137">
        <v>52015</v>
      </c>
    </row>
    <row r="14" spans="1:17" ht="12.75" customHeight="1">
      <c r="A14" s="14"/>
      <c r="B14" s="4"/>
      <c r="C14" s="131"/>
      <c r="D14" s="136">
        <f>IF(D13=0,0,D13/C13)</f>
        <v>0.96158693835319309</v>
      </c>
      <c r="E14" s="136">
        <f>IF(E13=0,0,E13/C13)</f>
        <v>3.8413061646806877E-2</v>
      </c>
      <c r="F14" s="136"/>
      <c r="G14" s="136">
        <f>IF(G13=0,0,G13/F13)</f>
        <v>0.96200172892602909</v>
      </c>
      <c r="H14" s="136">
        <f>IF(H13=0,0,H13/F13)</f>
        <v>3.7998271073970899E-2</v>
      </c>
      <c r="I14" s="136"/>
      <c r="J14" s="136">
        <f>IF(J13=0,0,J13/I13)</f>
        <v>0.99298954554499397</v>
      </c>
      <c r="K14" s="136">
        <f>IF(K13=0,0,K13/I13)</f>
        <v>7.010454455006046E-3</v>
      </c>
      <c r="L14" s="136"/>
      <c r="M14" s="136">
        <f>IF(M13=0,0,M13/L13)</f>
        <v>0.94187882589604377</v>
      </c>
      <c r="N14" s="136">
        <f>IF(N13=0,0,N13/L13)</f>
        <v>5.8121174103956223E-2</v>
      </c>
      <c r="O14" s="136"/>
      <c r="P14" s="136">
        <f>IF(P13=0,0,P13/O13)</f>
        <v>0.89706726297666872</v>
      </c>
      <c r="Q14" s="136">
        <f>IF(Q13=0,0,Q13/O13)</f>
        <v>0.10293273702333129</v>
      </c>
    </row>
    <row r="15" spans="1:17" ht="12.75" customHeight="1">
      <c r="A15" s="14"/>
      <c r="B15" s="44" t="s">
        <v>38</v>
      </c>
      <c r="C15" s="137">
        <v>1658543</v>
      </c>
      <c r="D15" s="137">
        <v>1595409</v>
      </c>
      <c r="E15" s="137">
        <v>63134</v>
      </c>
      <c r="F15" s="137">
        <v>2864242</v>
      </c>
      <c r="G15" s="137">
        <v>2788350</v>
      </c>
      <c r="H15" s="137">
        <v>75892</v>
      </c>
      <c r="I15" s="137">
        <v>755128</v>
      </c>
      <c r="J15" s="137">
        <v>751164</v>
      </c>
      <c r="K15" s="137">
        <v>3964</v>
      </c>
      <c r="L15" s="137">
        <v>256758</v>
      </c>
      <c r="M15" s="137">
        <v>250305</v>
      </c>
      <c r="N15" s="137">
        <v>6453</v>
      </c>
      <c r="O15" s="137">
        <v>327739</v>
      </c>
      <c r="P15" s="137">
        <v>311206</v>
      </c>
      <c r="Q15" s="137">
        <v>16533</v>
      </c>
    </row>
    <row r="16" spans="1:17" ht="12.75" customHeight="1">
      <c r="A16" s="14"/>
      <c r="B16" s="44"/>
      <c r="C16" s="131"/>
      <c r="D16" s="136">
        <f>IF(D15=0,0,D15/C15)</f>
        <v>0.96193405899033069</v>
      </c>
      <c r="E16" s="136">
        <f>IF(E15=0,0,E15/C15)</f>
        <v>3.8065941009669327E-2</v>
      </c>
      <c r="F16" s="136"/>
      <c r="G16" s="136">
        <f>IF(G15=0,0,G15/F15)</f>
        <v>0.97350363551683128</v>
      </c>
      <c r="H16" s="136">
        <f>IF(H15=0,0,H15/F15)</f>
        <v>2.649636448316867E-2</v>
      </c>
      <c r="I16" s="136"/>
      <c r="J16" s="136">
        <f>IF(J15=0,0,J15/I15)</f>
        <v>0.99475055884565267</v>
      </c>
      <c r="K16" s="136">
        <f>IF(K15=0,0,K15/I15)</f>
        <v>5.2494411543473427E-3</v>
      </c>
      <c r="L16" s="136"/>
      <c r="M16" s="136">
        <f>IF(M15=0,0,M15/L15)</f>
        <v>0.97486738485266278</v>
      </c>
      <c r="N16" s="136">
        <f>IF(N15=0,0,N15/L15)</f>
        <v>2.5132615147337181E-2</v>
      </c>
      <c r="O16" s="136"/>
      <c r="P16" s="136">
        <f>IF(P15=0,0,P15/O15)</f>
        <v>0.94955437100863793</v>
      </c>
      <c r="Q16" s="136">
        <f>IF(Q15=0,0,Q15/O15)</f>
        <v>5.0445628991362026E-2</v>
      </c>
    </row>
    <row r="17" spans="1:17" ht="12.75" customHeight="1">
      <c r="A17" s="14"/>
      <c r="B17" s="43" t="s">
        <v>39</v>
      </c>
      <c r="C17" s="137">
        <v>999009</v>
      </c>
      <c r="D17" s="137">
        <v>957342</v>
      </c>
      <c r="E17" s="137">
        <v>41667</v>
      </c>
      <c r="F17" s="137">
        <v>1722108</v>
      </c>
      <c r="G17" s="137">
        <v>1675473</v>
      </c>
      <c r="H17" s="137">
        <v>46635</v>
      </c>
      <c r="I17" s="137">
        <v>492196</v>
      </c>
      <c r="J17" s="137">
        <v>489553</v>
      </c>
      <c r="K17" s="137">
        <v>2643</v>
      </c>
      <c r="L17" s="137">
        <v>169848</v>
      </c>
      <c r="M17" s="137">
        <v>164795</v>
      </c>
      <c r="N17" s="137">
        <v>5053</v>
      </c>
      <c r="O17" s="137">
        <v>257617</v>
      </c>
      <c r="P17" s="137">
        <v>240549</v>
      </c>
      <c r="Q17" s="137">
        <v>17068</v>
      </c>
    </row>
    <row r="18" spans="1:17" ht="12.75" customHeight="1">
      <c r="A18" s="14"/>
      <c r="B18" s="4"/>
      <c r="C18" s="131"/>
      <c r="D18" s="136">
        <f>IF(D17=0,0,D17/C17)</f>
        <v>0.95829166704203861</v>
      </c>
      <c r="E18" s="136">
        <f>IF(E17=0,0,E17/C17)</f>
        <v>4.1708332957961343E-2</v>
      </c>
      <c r="F18" s="136"/>
      <c r="G18" s="136">
        <f>IF(G17=0,0,G17/F17)</f>
        <v>0.9729198168755967</v>
      </c>
      <c r="H18" s="136">
        <f>IF(H17=0,0,H17/F17)</f>
        <v>2.7080183124403346E-2</v>
      </c>
      <c r="I18" s="136"/>
      <c r="J18" s="136">
        <f>IF(J17=0,0,J17/I17)</f>
        <v>0.99463018797389657</v>
      </c>
      <c r="K18" s="136">
        <f>IF(K17=0,0,K17/I17)</f>
        <v>5.3698120261034222E-3</v>
      </c>
      <c r="L18" s="136"/>
      <c r="M18" s="136">
        <f>IF(M17=0,0,M17/L17)</f>
        <v>0.97024987047242239</v>
      </c>
      <c r="N18" s="136">
        <f>IF(N17=0,0,N17/L17)</f>
        <v>2.97501295275776E-2</v>
      </c>
      <c r="O18" s="136"/>
      <c r="P18" s="136">
        <f>IF(P17=0,0,P17/O17)</f>
        <v>0.9337466083371827</v>
      </c>
      <c r="Q18" s="136">
        <f>IF(Q17=0,0,Q17/O17)</f>
        <v>6.6253391662817282E-2</v>
      </c>
    </row>
    <row r="19" spans="1:17" ht="12.75" customHeight="1">
      <c r="A19" s="14"/>
      <c r="B19" s="44" t="s">
        <v>40</v>
      </c>
      <c r="C19" s="137">
        <v>4170283</v>
      </c>
      <c r="D19" s="137">
        <v>4012912</v>
      </c>
      <c r="E19" s="137">
        <v>157371</v>
      </c>
      <c r="F19" s="137">
        <v>6365680</v>
      </c>
      <c r="G19" s="137">
        <v>6183393</v>
      </c>
      <c r="H19" s="137">
        <v>182287</v>
      </c>
      <c r="I19" s="137">
        <v>1142457</v>
      </c>
      <c r="J19" s="137">
        <v>1135729</v>
      </c>
      <c r="K19" s="137">
        <v>6728</v>
      </c>
      <c r="L19" s="137">
        <v>374042</v>
      </c>
      <c r="M19" s="137">
        <v>357256</v>
      </c>
      <c r="N19" s="137">
        <v>16786</v>
      </c>
      <c r="O19" s="137">
        <v>629093</v>
      </c>
      <c r="P19" s="137">
        <v>576786</v>
      </c>
      <c r="Q19" s="137">
        <v>52307</v>
      </c>
    </row>
    <row r="20" spans="1:17" ht="12.75" customHeight="1">
      <c r="A20" s="14"/>
      <c r="B20" s="44"/>
      <c r="C20" s="131"/>
      <c r="D20" s="136">
        <f>IF(D19=0,0,D19/C19)</f>
        <v>0.9622637120790124</v>
      </c>
      <c r="E20" s="136">
        <f>IF(E19=0,0,E19/C19)</f>
        <v>3.773628792098762E-2</v>
      </c>
      <c r="F20" s="136"/>
      <c r="G20" s="136">
        <f>IF(G19=0,0,G19/F19)</f>
        <v>0.97136409621595809</v>
      </c>
      <c r="H20" s="136">
        <f>IF(H19=0,0,H19/F19)</f>
        <v>2.8635903784041926E-2</v>
      </c>
      <c r="I20" s="136"/>
      <c r="J20" s="136">
        <f>IF(J19=0,0,J19/I19)</f>
        <v>0.99411093809219953</v>
      </c>
      <c r="K20" s="136">
        <f>IF(K19=0,0,K19/I19)</f>
        <v>5.8890619078004686E-3</v>
      </c>
      <c r="L20" s="136"/>
      <c r="M20" s="136">
        <f>IF(M19=0,0,M19/L19)</f>
        <v>0.9551226867571021</v>
      </c>
      <c r="N20" s="136">
        <f>IF(N19=0,0,N19/L19)</f>
        <v>4.4877313242897857E-2</v>
      </c>
      <c r="O20" s="136"/>
      <c r="P20" s="136">
        <f>IF(P19=0,0,P19/O19)</f>
        <v>0.91685331103668299</v>
      </c>
      <c r="Q20" s="136">
        <f>IF(Q19=0,0,Q19/O19)</f>
        <v>8.3146688963317034E-2</v>
      </c>
    </row>
    <row r="21" spans="1:17" ht="12.75" customHeight="1">
      <c r="A21" s="14"/>
      <c r="B21" s="43" t="s">
        <v>41</v>
      </c>
      <c r="C21" s="137">
        <v>5605540</v>
      </c>
      <c r="D21" s="137">
        <v>5382051</v>
      </c>
      <c r="E21" s="137">
        <v>223489</v>
      </c>
      <c r="F21" s="137">
        <v>7301197</v>
      </c>
      <c r="G21" s="137">
        <v>7043800</v>
      </c>
      <c r="H21" s="137">
        <v>257397</v>
      </c>
      <c r="I21" s="137">
        <v>889721</v>
      </c>
      <c r="J21" s="137">
        <v>884820</v>
      </c>
      <c r="K21" s="137">
        <v>4901</v>
      </c>
      <c r="L21" s="137">
        <v>341120</v>
      </c>
      <c r="M21" s="137">
        <v>326396</v>
      </c>
      <c r="N21" s="137">
        <v>14724</v>
      </c>
      <c r="O21" s="137">
        <v>433368</v>
      </c>
      <c r="P21" s="137">
        <v>394432</v>
      </c>
      <c r="Q21" s="137">
        <v>38936</v>
      </c>
    </row>
    <row r="22" spans="1:17" ht="12.75" customHeight="1">
      <c r="A22" s="14"/>
      <c r="B22" s="4"/>
      <c r="C22" s="131"/>
      <c r="D22" s="136">
        <f>IF(D21=0,0,D21/C21)</f>
        <v>0.96013069213670765</v>
      </c>
      <c r="E22" s="136">
        <f>IF(E21=0,0,E21/C21)</f>
        <v>3.9869307863292389E-2</v>
      </c>
      <c r="F22" s="136"/>
      <c r="G22" s="136">
        <f>IF(G21=0,0,G21/F21)</f>
        <v>0.96474591768993501</v>
      </c>
      <c r="H22" s="136">
        <f>IF(H21=0,0,H21/F21)</f>
        <v>3.5254082310065049E-2</v>
      </c>
      <c r="I22" s="136"/>
      <c r="J22" s="136">
        <f>IF(J21=0,0,J21/I21)</f>
        <v>0.99449153161496695</v>
      </c>
      <c r="K22" s="136">
        <f>IF(K21=0,0,K21/I21)</f>
        <v>5.5084683850330609E-3</v>
      </c>
      <c r="L22" s="136"/>
      <c r="M22" s="136">
        <f>IF(M21=0,0,M21/L21)</f>
        <v>0.95683630393996244</v>
      </c>
      <c r="N22" s="136">
        <f>IF(N21=0,0,N21/L21)</f>
        <v>4.3163696060037525E-2</v>
      </c>
      <c r="O22" s="136"/>
      <c r="P22" s="136">
        <f>IF(P21=0,0,P21/O21)</f>
        <v>0.91015487991729893</v>
      </c>
      <c r="Q22" s="136">
        <f>IF(Q21=0,0,Q21/O21)</f>
        <v>8.9845120082701083E-2</v>
      </c>
    </row>
    <row r="23" spans="1:17" ht="12.75" customHeight="1">
      <c r="A23" s="14"/>
      <c r="B23" s="44" t="s">
        <v>42</v>
      </c>
      <c r="C23" s="137">
        <v>2226446</v>
      </c>
      <c r="D23" s="137">
        <v>2145065</v>
      </c>
      <c r="E23" s="137">
        <v>81381</v>
      </c>
      <c r="F23" s="137">
        <v>3576799</v>
      </c>
      <c r="G23" s="137">
        <v>3481223</v>
      </c>
      <c r="H23" s="137">
        <v>95576</v>
      </c>
      <c r="I23" s="137">
        <v>1007244</v>
      </c>
      <c r="J23" s="137">
        <v>1002587</v>
      </c>
      <c r="K23" s="137">
        <v>4657</v>
      </c>
      <c r="L23" s="137">
        <v>496307</v>
      </c>
      <c r="M23" s="137">
        <v>483890</v>
      </c>
      <c r="N23" s="137">
        <v>12417</v>
      </c>
      <c r="O23" s="137">
        <v>601588</v>
      </c>
      <c r="P23" s="137">
        <v>569984</v>
      </c>
      <c r="Q23" s="137">
        <v>31604</v>
      </c>
    </row>
    <row r="24" spans="1:17" ht="12.75" customHeight="1">
      <c r="A24" s="14"/>
      <c r="B24" s="44"/>
      <c r="C24" s="131"/>
      <c r="D24" s="136">
        <f>IF(D23=0,0,D23/C23)</f>
        <v>0.96344802434013666</v>
      </c>
      <c r="E24" s="136">
        <f>IF(E23=0,0,E23/C23)</f>
        <v>3.6551975659863296E-2</v>
      </c>
      <c r="F24" s="136"/>
      <c r="G24" s="136">
        <f>IF(G23=0,0,G23/F23)</f>
        <v>0.97327890105091175</v>
      </c>
      <c r="H24" s="136">
        <f>IF(H23=0,0,H23/F23)</f>
        <v>2.6721098949088275E-2</v>
      </c>
      <c r="I24" s="136"/>
      <c r="J24" s="136">
        <f>IF(J23=0,0,J23/I23)</f>
        <v>0.99537649268697559</v>
      </c>
      <c r="K24" s="136">
        <f>IF(K23=0,0,K23/I23)</f>
        <v>4.6235073130244508E-3</v>
      </c>
      <c r="L24" s="136"/>
      <c r="M24" s="136">
        <f>IF(M23=0,0,M23/L23)</f>
        <v>0.97498121122611614</v>
      </c>
      <c r="N24" s="136">
        <f>IF(N23=0,0,N23/L23)</f>
        <v>2.5018788773883905E-2</v>
      </c>
      <c r="O24" s="136"/>
      <c r="P24" s="136">
        <f>IF(P23=0,0,P23/O23)</f>
        <v>0.94746570742767477</v>
      </c>
      <c r="Q24" s="136">
        <f>IF(Q23=0,0,Q23/O23)</f>
        <v>5.2534292572325246E-2</v>
      </c>
    </row>
    <row r="25" spans="1:17" ht="12.75" customHeight="1">
      <c r="A25" s="14"/>
      <c r="B25" s="43" t="s">
        <v>43</v>
      </c>
      <c r="C25" s="137">
        <v>1241874</v>
      </c>
      <c r="D25" s="137">
        <v>1199851</v>
      </c>
      <c r="E25" s="137">
        <v>42023</v>
      </c>
      <c r="F25" s="137">
        <v>1960250</v>
      </c>
      <c r="G25" s="137">
        <v>1909102</v>
      </c>
      <c r="H25" s="137">
        <v>51148</v>
      </c>
      <c r="I25" s="137">
        <v>549322</v>
      </c>
      <c r="J25" s="137">
        <v>546936</v>
      </c>
      <c r="K25" s="137">
        <v>2386</v>
      </c>
      <c r="L25" s="137">
        <v>237232</v>
      </c>
      <c r="M25" s="137">
        <v>231945</v>
      </c>
      <c r="N25" s="137">
        <v>5287</v>
      </c>
      <c r="O25" s="137">
        <v>188656</v>
      </c>
      <c r="P25" s="137">
        <v>175710</v>
      </c>
      <c r="Q25" s="137">
        <v>12946</v>
      </c>
    </row>
    <row r="26" spans="1:17" ht="12.75" customHeight="1">
      <c r="A26" s="14"/>
      <c r="B26" s="4"/>
      <c r="C26" s="131"/>
      <c r="D26" s="136">
        <f>IF(D25=0,0,D25/C25)</f>
        <v>0.96616162348193135</v>
      </c>
      <c r="E26" s="136">
        <f>IF(E25=0,0,E25/C25)</f>
        <v>3.3838376518068661E-2</v>
      </c>
      <c r="F26" s="136"/>
      <c r="G26" s="136">
        <f>IF(G25=0,0,G25/F25)</f>
        <v>0.97390740976916212</v>
      </c>
      <c r="H26" s="136">
        <f>IF(H25=0,0,H25/F25)</f>
        <v>2.6092590230837903E-2</v>
      </c>
      <c r="I26" s="136"/>
      <c r="J26" s="136">
        <f>IF(J25=0,0,J25/I25)</f>
        <v>0.99565646378626749</v>
      </c>
      <c r="K26" s="136">
        <f>IF(K25=0,0,K25/I25)</f>
        <v>4.3435362137325649E-3</v>
      </c>
      <c r="L26" s="136"/>
      <c r="M26" s="136">
        <f>IF(M25=0,0,M25/L25)</f>
        <v>0.97771379915019896</v>
      </c>
      <c r="N26" s="136">
        <f>IF(N25=0,0,N25/L25)</f>
        <v>2.2286200849801038E-2</v>
      </c>
      <c r="O26" s="136"/>
      <c r="P26" s="136">
        <f>IF(P25=0,0,P25/O25)</f>
        <v>0.93137774573827492</v>
      </c>
      <c r="Q26" s="136">
        <f>IF(Q25=0,0,Q25/O25)</f>
        <v>6.8622254261725038E-2</v>
      </c>
    </row>
    <row r="27" spans="1:17" ht="12.75" customHeight="1">
      <c r="A27" s="14"/>
      <c r="B27" s="44" t="s">
        <v>44</v>
      </c>
      <c r="C27" s="137">
        <v>3521712</v>
      </c>
      <c r="D27" s="137">
        <v>3384083</v>
      </c>
      <c r="E27" s="137">
        <v>137629</v>
      </c>
      <c r="F27" s="137">
        <v>5826246</v>
      </c>
      <c r="G27" s="137">
        <v>5661722</v>
      </c>
      <c r="H27" s="137">
        <v>164524</v>
      </c>
      <c r="I27" s="137">
        <v>1493317</v>
      </c>
      <c r="J27" s="137">
        <v>1485367</v>
      </c>
      <c r="K27" s="137">
        <v>7950</v>
      </c>
      <c r="L27" s="137">
        <v>705045</v>
      </c>
      <c r="M27" s="137">
        <v>687931</v>
      </c>
      <c r="N27" s="137">
        <v>17114</v>
      </c>
      <c r="O27" s="137">
        <v>711030</v>
      </c>
      <c r="P27" s="137">
        <v>664629</v>
      </c>
      <c r="Q27" s="137">
        <v>46401</v>
      </c>
    </row>
    <row r="28" spans="1:17" ht="12.75" customHeight="1">
      <c r="A28" s="14"/>
      <c r="B28" s="44"/>
      <c r="C28" s="131"/>
      <c r="D28" s="136">
        <f>IF(D27=0,0,D27/C27)</f>
        <v>0.96091985943200353</v>
      </c>
      <c r="E28" s="136">
        <f>IF(E27=0,0,E27/C27)</f>
        <v>3.9080140567996476E-2</v>
      </c>
      <c r="F28" s="136"/>
      <c r="G28" s="136">
        <f>IF(G27=0,0,G27/F27)</f>
        <v>0.97176157683695474</v>
      </c>
      <c r="H28" s="136">
        <f>IF(H27=0,0,H27/F27)</f>
        <v>2.8238423163045295E-2</v>
      </c>
      <c r="I28" s="136"/>
      <c r="J28" s="136">
        <f>IF(J27=0,0,J27/I27)</f>
        <v>0.99467628105753836</v>
      </c>
      <c r="K28" s="136">
        <f>IF(K27=0,0,K27/I27)</f>
        <v>5.3237189424616476E-3</v>
      </c>
      <c r="L28" s="136"/>
      <c r="M28" s="136">
        <f>IF(M27=0,0,M27/L27)</f>
        <v>0.97572637207554125</v>
      </c>
      <c r="N28" s="136">
        <f>IF(N27=0,0,N27/L27)</f>
        <v>2.4273627924458724E-2</v>
      </c>
      <c r="O28" s="136"/>
      <c r="P28" s="136">
        <f>IF(P27=0,0,P27/O27)</f>
        <v>0.93474115016244042</v>
      </c>
      <c r="Q28" s="136">
        <f>IF(Q27=0,0,Q27/O27)</f>
        <v>6.5258849837559599E-2</v>
      </c>
    </row>
    <row r="29" spans="1:17" ht="12.75" customHeight="1">
      <c r="A29" s="14"/>
      <c r="B29" s="43" t="s">
        <v>45</v>
      </c>
      <c r="C29" s="137">
        <v>291920</v>
      </c>
      <c r="D29" s="137">
        <v>282061</v>
      </c>
      <c r="E29" s="137">
        <v>9859</v>
      </c>
      <c r="F29" s="137">
        <v>411340</v>
      </c>
      <c r="G29" s="137">
        <v>400880</v>
      </c>
      <c r="H29" s="137">
        <v>10460</v>
      </c>
      <c r="I29" s="137">
        <v>71327</v>
      </c>
      <c r="J29" s="137">
        <v>70508</v>
      </c>
      <c r="K29" s="137">
        <v>819</v>
      </c>
      <c r="L29" s="137">
        <v>4666</v>
      </c>
      <c r="M29" s="137">
        <v>4488</v>
      </c>
      <c r="N29" s="137">
        <v>178</v>
      </c>
      <c r="O29" s="137">
        <v>110699</v>
      </c>
      <c r="P29" s="137">
        <v>105938</v>
      </c>
      <c r="Q29" s="137">
        <v>4761</v>
      </c>
    </row>
    <row r="30" spans="1:17" ht="12.75" customHeight="1">
      <c r="A30" s="33"/>
      <c r="B30" s="12"/>
      <c r="C30" s="131"/>
      <c r="D30" s="136">
        <f>IF(D29=0,0,D29/C29)</f>
        <v>0.96622704850644014</v>
      </c>
      <c r="E30" s="136">
        <f>IF(E29=0,0,E29/C29)</f>
        <v>3.3772951493559876E-2</v>
      </c>
      <c r="F30" s="136"/>
      <c r="G30" s="136">
        <f>IF(G29=0,0,G29/F29)</f>
        <v>0.97457091457188705</v>
      </c>
      <c r="H30" s="136">
        <f>IF(H29=0,0,H29/F29)</f>
        <v>2.5429085428112997E-2</v>
      </c>
      <c r="I30" s="136"/>
      <c r="J30" s="136">
        <f>IF(J29=0,0,J29/I29)</f>
        <v>0.98851767212976849</v>
      </c>
      <c r="K30" s="136">
        <f>IF(K29=0,0,K29/I29)</f>
        <v>1.1482327870231469E-2</v>
      </c>
      <c r="L30" s="136"/>
      <c r="M30" s="136">
        <f>IF(M29=0,0,M29/L29)</f>
        <v>0.96185169309901419</v>
      </c>
      <c r="N30" s="136">
        <f>IF(N29=0,0,N29/L29)</f>
        <v>3.8148306900985855E-2</v>
      </c>
      <c r="O30" s="136"/>
      <c r="P30" s="136">
        <f>IF(P29=0,0,P29/O29)</f>
        <v>0.95699148140452939</v>
      </c>
      <c r="Q30" s="136">
        <f>IF(Q29=0,0,Q29/O29)</f>
        <v>4.3008518595470599E-2</v>
      </c>
    </row>
    <row r="31" spans="1:17" ht="14.1" customHeight="1"/>
    <row r="32" spans="1:17" ht="14.1" customHeight="1">
      <c r="A32" s="9" t="s">
        <v>345</v>
      </c>
    </row>
    <row r="33" spans="1:1" ht="14.1" customHeight="1">
      <c r="A33" s="9" t="s">
        <v>346</v>
      </c>
    </row>
    <row r="34" spans="1:1" ht="14.1" customHeight="1">
      <c r="A34" s="9" t="s">
        <v>120</v>
      </c>
    </row>
    <row r="35" spans="1:1" ht="14.1" customHeight="1"/>
    <row r="36" spans="1:1" ht="14.1" customHeight="1"/>
  </sheetData>
  <mergeCells count="1">
    <mergeCell ref="A3:B3"/>
  </mergeCells>
  <phoneticPr fontId="3"/>
  <pageMargins left="0.59055118110236227" right="0.59055118110236227" top="0.78740157480314965" bottom="0.78740157480314965" header="0.51181102362204722" footer="0.51181102362204722"/>
  <pageSetup paperSize="9" scale="68"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Q109"/>
  <sheetViews>
    <sheetView showGridLines="0" zoomScaleNormal="100" workbookViewId="0"/>
  </sheetViews>
  <sheetFormatPr defaultRowHeight="18" customHeight="1"/>
  <cols>
    <col min="1" max="1" width="1.625" style="9" customWidth="1"/>
    <col min="2" max="2" width="9.875" style="9" customWidth="1"/>
    <col min="3" max="4" width="9.125" style="9" customWidth="1"/>
    <col min="5" max="5" width="8.5" style="9" customWidth="1"/>
    <col min="6" max="6" width="9.25" style="9" customWidth="1"/>
    <col min="7" max="7" width="9.5" style="9" customWidth="1"/>
    <col min="8" max="10" width="8.5" style="9" customWidth="1"/>
    <col min="11" max="11" width="7.625" style="9" customWidth="1"/>
    <col min="12" max="13" width="8.5" style="9" bestFit="1" customWidth="1"/>
    <col min="14" max="14" width="7.625" style="9" customWidth="1"/>
    <col min="15" max="16" width="8.5" style="9" bestFit="1" customWidth="1"/>
    <col min="17" max="17" width="7.625" style="9" customWidth="1"/>
    <col min="18" max="16384" width="9" style="9"/>
  </cols>
  <sheetData>
    <row r="1" spans="1:17" ht="13.5" customHeight="1">
      <c r="A1" s="9" t="s">
        <v>382</v>
      </c>
    </row>
    <row r="2" spans="1:17" ht="13.5" customHeight="1">
      <c r="G2" s="1"/>
      <c r="K2" s="1"/>
      <c r="Q2" s="1" t="s">
        <v>177</v>
      </c>
    </row>
    <row r="3" spans="1:17" ht="15" customHeight="1">
      <c r="A3" s="185" t="s">
        <v>1</v>
      </c>
      <c r="B3" s="186"/>
      <c r="C3" s="45" t="s">
        <v>8</v>
      </c>
      <c r="D3" s="8"/>
      <c r="E3" s="8"/>
      <c r="F3" s="45" t="s">
        <v>5</v>
      </c>
      <c r="G3" s="8"/>
      <c r="H3" s="10"/>
      <c r="I3" s="45" t="s">
        <v>6</v>
      </c>
      <c r="J3" s="8"/>
      <c r="K3" s="10"/>
      <c r="L3" s="45" t="s">
        <v>7</v>
      </c>
      <c r="M3" s="8"/>
      <c r="N3" s="10"/>
      <c r="O3" s="45" t="s">
        <v>4</v>
      </c>
      <c r="P3" s="8"/>
      <c r="Q3" s="10"/>
    </row>
    <row r="4" spans="1:17" s="23" customFormat="1" ht="15"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2" customHeight="1">
      <c r="A5" s="13"/>
      <c r="B5" s="48" t="s">
        <v>0</v>
      </c>
      <c r="C5" s="137">
        <v>33279466</v>
      </c>
      <c r="D5" s="137">
        <v>31993488</v>
      </c>
      <c r="E5" s="137">
        <v>1285978</v>
      </c>
      <c r="F5" s="137">
        <v>49648752</v>
      </c>
      <c r="G5" s="137">
        <v>48117892</v>
      </c>
      <c r="H5" s="137">
        <v>1530860</v>
      </c>
      <c r="I5" s="137">
        <v>9403150</v>
      </c>
      <c r="J5" s="137">
        <v>9350713</v>
      </c>
      <c r="K5" s="137">
        <v>52437</v>
      </c>
      <c r="L5" s="137">
        <v>3645107</v>
      </c>
      <c r="M5" s="137">
        <v>3525796</v>
      </c>
      <c r="N5" s="137">
        <v>119311</v>
      </c>
      <c r="O5" s="137">
        <v>5062124</v>
      </c>
      <c r="P5" s="137">
        <v>4703271</v>
      </c>
      <c r="Q5" s="137">
        <v>358853</v>
      </c>
    </row>
    <row r="6" spans="1:17" ht="12" customHeight="1">
      <c r="A6" s="14"/>
      <c r="B6" s="28"/>
      <c r="C6" s="131"/>
      <c r="D6" s="136">
        <f>IF(D5=0,0,D5/C5)</f>
        <v>0.96135821410115174</v>
      </c>
      <c r="E6" s="136">
        <f>IF(E5=0,0,E5/C5)</f>
        <v>3.8641785898848258E-2</v>
      </c>
      <c r="F6" s="136"/>
      <c r="G6" s="136">
        <f>IF(G5=0,0,G5/F5)</f>
        <v>0.96916619374440671</v>
      </c>
      <c r="H6" s="136">
        <f>IF(H5=0,0,H5/F5)</f>
        <v>3.0833806255593291E-2</v>
      </c>
      <c r="I6" s="136"/>
      <c r="J6" s="136">
        <f>IF(J5=0,0,J5/I5)</f>
        <v>0.99442346447732943</v>
      </c>
      <c r="K6" s="136">
        <f>IF(K5=0,0,K5/I5)</f>
        <v>5.5765355226705948E-3</v>
      </c>
      <c r="L6" s="136"/>
      <c r="M6" s="136">
        <f>IF(M5=0,0,M5/L5)</f>
        <v>0.96726817621540329</v>
      </c>
      <c r="N6" s="136">
        <f>IF(N5=0,0,N5/L5)</f>
        <v>3.2731823784596721E-2</v>
      </c>
      <c r="O6" s="136"/>
      <c r="P6" s="136">
        <f>IF(P5=0,0,P5/O5)</f>
        <v>0.92911019169028652</v>
      </c>
      <c r="Q6" s="136">
        <f>IF(Q5=0,0,Q5/O5)</f>
        <v>7.0889808309713476E-2</v>
      </c>
    </row>
    <row r="7" spans="1:17" ht="12" customHeight="1">
      <c r="A7" s="16"/>
      <c r="B7" s="47" t="s">
        <v>46</v>
      </c>
      <c r="C7" s="137">
        <v>1441952</v>
      </c>
      <c r="D7" s="137">
        <v>1368699</v>
      </c>
      <c r="E7" s="137">
        <v>73253</v>
      </c>
      <c r="F7" s="137">
        <v>2168416</v>
      </c>
      <c r="G7" s="137">
        <v>2077295</v>
      </c>
      <c r="H7" s="137">
        <v>91121</v>
      </c>
      <c r="I7" s="137">
        <v>144143</v>
      </c>
      <c r="J7" s="137">
        <v>140054</v>
      </c>
      <c r="K7" s="137">
        <v>4089</v>
      </c>
      <c r="L7" s="137">
        <v>70040</v>
      </c>
      <c r="M7" s="137">
        <v>64493</v>
      </c>
      <c r="N7" s="137">
        <v>5547</v>
      </c>
      <c r="O7" s="137">
        <v>188379</v>
      </c>
      <c r="P7" s="137">
        <v>168875</v>
      </c>
      <c r="Q7" s="137">
        <v>19504</v>
      </c>
    </row>
    <row r="8" spans="1:17" ht="12" customHeight="1">
      <c r="A8" s="16"/>
      <c r="B8" s="31"/>
      <c r="C8" s="131"/>
      <c r="D8" s="136">
        <f>IF(D7=0,0,D7/C7)</f>
        <v>0.9491987250615832</v>
      </c>
      <c r="E8" s="136">
        <f>IF(E7=0,0,E7/C7)</f>
        <v>5.080127493841681E-2</v>
      </c>
      <c r="F8" s="136"/>
      <c r="G8" s="136">
        <f>IF(G7=0,0,G7/F7)</f>
        <v>0.957978081696501</v>
      </c>
      <c r="H8" s="136">
        <f>IF(H7=0,0,H7/F7)</f>
        <v>4.202191830349896E-2</v>
      </c>
      <c r="I8" s="136"/>
      <c r="J8" s="136">
        <f>IF(J7=0,0,J7/I7)</f>
        <v>0.97163233733167753</v>
      </c>
      <c r="K8" s="136">
        <f>IF(K7=0,0,K7/I7)</f>
        <v>2.836766266832243E-2</v>
      </c>
      <c r="L8" s="136"/>
      <c r="M8" s="136">
        <f>IF(M7=0,0,M7/L7)</f>
        <v>0.92080239862935465</v>
      </c>
      <c r="N8" s="136">
        <f>IF(N7=0,0,N7/L7)</f>
        <v>7.919760137064534E-2</v>
      </c>
      <c r="O8" s="136"/>
      <c r="P8" s="136">
        <f>IF(P7=0,0,P7/O7)</f>
        <v>0.89646404323199502</v>
      </c>
      <c r="Q8" s="136">
        <f>IF(Q7=0,0,Q7/O7)</f>
        <v>0.10353595676800492</v>
      </c>
    </row>
    <row r="9" spans="1:17" ht="12" customHeight="1">
      <c r="A9" s="16"/>
      <c r="B9" s="47" t="s">
        <v>47</v>
      </c>
      <c r="C9" s="137">
        <v>404062</v>
      </c>
      <c r="D9" s="137">
        <v>390402</v>
      </c>
      <c r="E9" s="137">
        <v>13660</v>
      </c>
      <c r="F9" s="137">
        <v>690815</v>
      </c>
      <c r="G9" s="137">
        <v>673605</v>
      </c>
      <c r="H9" s="137">
        <v>17210</v>
      </c>
      <c r="I9" s="137">
        <v>186140</v>
      </c>
      <c r="J9" s="137">
        <v>185285</v>
      </c>
      <c r="K9" s="137">
        <v>855</v>
      </c>
      <c r="L9" s="137">
        <v>65788</v>
      </c>
      <c r="M9" s="137">
        <v>64013</v>
      </c>
      <c r="N9" s="137">
        <v>1775</v>
      </c>
      <c r="O9" s="137">
        <v>84437</v>
      </c>
      <c r="P9" s="137">
        <v>79644</v>
      </c>
      <c r="Q9" s="137">
        <v>4793</v>
      </c>
    </row>
    <row r="10" spans="1:17" ht="12" customHeight="1">
      <c r="A10" s="16"/>
      <c r="B10" s="31"/>
      <c r="C10" s="131"/>
      <c r="D10" s="136">
        <f>IF(D9=0,0,D9/C9)</f>
        <v>0.96619330696774253</v>
      </c>
      <c r="E10" s="136">
        <f>IF(E9=0,0,E9/C9)</f>
        <v>3.3806693032257425E-2</v>
      </c>
      <c r="F10" s="136"/>
      <c r="G10" s="136">
        <f>IF(G9=0,0,G9/F9)</f>
        <v>0.97508739677048129</v>
      </c>
      <c r="H10" s="136">
        <f>IF(H9=0,0,H9/F9)</f>
        <v>2.4912603229518757E-2</v>
      </c>
      <c r="I10" s="136"/>
      <c r="J10" s="136">
        <f>IF(J9=0,0,J9/I9)</f>
        <v>0.99540668314172132</v>
      </c>
      <c r="K10" s="136">
        <f>IF(K9=0,0,K9/I9)</f>
        <v>4.5933168582787147E-3</v>
      </c>
      <c r="L10" s="136"/>
      <c r="M10" s="136">
        <f>IF(M9=0,0,M9/L9)</f>
        <v>0.97301939563446216</v>
      </c>
      <c r="N10" s="136">
        <f>IF(N9=0,0,N9/L9)</f>
        <v>2.6980604365537789E-2</v>
      </c>
      <c r="O10" s="136"/>
      <c r="P10" s="136">
        <f>IF(P9=0,0,P9/O9)</f>
        <v>0.94323578526001639</v>
      </c>
      <c r="Q10" s="136">
        <f>IF(Q9=0,0,Q9/O9)</f>
        <v>5.6764214739983658E-2</v>
      </c>
    </row>
    <row r="11" spans="1:17" ht="12" customHeight="1">
      <c r="A11" s="16"/>
      <c r="B11" s="47" t="s">
        <v>48</v>
      </c>
      <c r="C11" s="137">
        <v>395007</v>
      </c>
      <c r="D11" s="137">
        <v>382364</v>
      </c>
      <c r="E11" s="137">
        <v>12643</v>
      </c>
      <c r="F11" s="137">
        <v>687366</v>
      </c>
      <c r="G11" s="137">
        <v>672378</v>
      </c>
      <c r="H11" s="137">
        <v>14988</v>
      </c>
      <c r="I11" s="137">
        <v>221104</v>
      </c>
      <c r="J11" s="137">
        <v>220315</v>
      </c>
      <c r="K11" s="137">
        <v>789</v>
      </c>
      <c r="L11" s="137">
        <v>103896</v>
      </c>
      <c r="M11" s="137">
        <v>101787</v>
      </c>
      <c r="N11" s="137">
        <v>2109</v>
      </c>
      <c r="O11" s="137">
        <v>139206</v>
      </c>
      <c r="P11" s="137">
        <v>134233</v>
      </c>
      <c r="Q11" s="137">
        <v>4973</v>
      </c>
    </row>
    <row r="12" spans="1:17" ht="12" customHeight="1">
      <c r="A12" s="16"/>
      <c r="B12" s="31"/>
      <c r="C12" s="131"/>
      <c r="D12" s="136">
        <f>IF(D11=0,0,D11/C11)</f>
        <v>0.96799297227644066</v>
      </c>
      <c r="E12" s="136">
        <f>IF(E11=0,0,E11/C11)</f>
        <v>3.2007027723559331E-2</v>
      </c>
      <c r="F12" s="136"/>
      <c r="G12" s="136">
        <f>IF(G11=0,0,G11/F11)</f>
        <v>0.97819502273897752</v>
      </c>
      <c r="H12" s="136">
        <f>IF(H11=0,0,H11/F11)</f>
        <v>2.1804977261022512E-2</v>
      </c>
      <c r="I12" s="136"/>
      <c r="J12" s="136">
        <f>IF(J11=0,0,J11/I11)</f>
        <v>0.99643154352702801</v>
      </c>
      <c r="K12" s="136">
        <f>IF(K11=0,0,K11/I11)</f>
        <v>3.5684564729719951E-3</v>
      </c>
      <c r="L12" s="136"/>
      <c r="M12" s="136">
        <f>IF(M11=0,0,M11/L11)</f>
        <v>0.97970085470085466</v>
      </c>
      <c r="N12" s="136">
        <f>IF(N11=0,0,N11/L11)</f>
        <v>2.02991452991453E-2</v>
      </c>
      <c r="O12" s="136"/>
      <c r="P12" s="136">
        <f>IF(P11=0,0,P11/O11)</f>
        <v>0.96427596511644609</v>
      </c>
      <c r="Q12" s="136">
        <f>IF(Q11=0,0,Q11/O11)</f>
        <v>3.5724034883553871E-2</v>
      </c>
    </row>
    <row r="13" spans="1:17" ht="12" customHeight="1">
      <c r="A13" s="16"/>
      <c r="B13" s="47" t="s">
        <v>49</v>
      </c>
      <c r="C13" s="137">
        <v>618437</v>
      </c>
      <c r="D13" s="137">
        <v>594344</v>
      </c>
      <c r="E13" s="137">
        <v>24093</v>
      </c>
      <c r="F13" s="137">
        <v>1027610</v>
      </c>
      <c r="G13" s="137">
        <v>1000516</v>
      </c>
      <c r="H13" s="137">
        <v>27094</v>
      </c>
      <c r="I13" s="137">
        <v>211287</v>
      </c>
      <c r="J13" s="137">
        <v>210567</v>
      </c>
      <c r="K13" s="137">
        <v>720</v>
      </c>
      <c r="L13" s="137">
        <v>74509</v>
      </c>
      <c r="M13" s="137">
        <v>72293</v>
      </c>
      <c r="N13" s="137">
        <v>2216</v>
      </c>
      <c r="O13" s="137">
        <v>103572</v>
      </c>
      <c r="P13" s="137">
        <v>97147</v>
      </c>
      <c r="Q13" s="137">
        <v>6425</v>
      </c>
    </row>
    <row r="14" spans="1:17" ht="12" customHeight="1">
      <c r="A14" s="16"/>
      <c r="B14" s="31"/>
      <c r="C14" s="131"/>
      <c r="D14" s="136">
        <f>IF(D13=0,0,D13/C13)</f>
        <v>0.96104211099918024</v>
      </c>
      <c r="E14" s="136">
        <f>IF(E13=0,0,E13/C13)</f>
        <v>3.8957889000819812E-2</v>
      </c>
      <c r="F14" s="136"/>
      <c r="G14" s="136">
        <f>IF(G13=0,0,G13/F13)</f>
        <v>0.97363396619340026</v>
      </c>
      <c r="H14" s="136">
        <f>IF(H13=0,0,H13/F13)</f>
        <v>2.6366033806599781E-2</v>
      </c>
      <c r="I14" s="136"/>
      <c r="J14" s="136">
        <f>IF(J13=0,0,J13/I13)</f>
        <v>0.99659231282568261</v>
      </c>
      <c r="K14" s="136">
        <f>IF(K13=0,0,K13/I13)</f>
        <v>3.4076871743173977E-3</v>
      </c>
      <c r="L14" s="136"/>
      <c r="M14" s="136">
        <f>IF(M13=0,0,M13/L13)</f>
        <v>0.97025862647465411</v>
      </c>
      <c r="N14" s="136">
        <f>IF(N13=0,0,N13/L13)</f>
        <v>2.9741373525345931E-2</v>
      </c>
      <c r="O14" s="136"/>
      <c r="P14" s="136">
        <f>IF(P13=0,0,P13/O13)</f>
        <v>0.93796585949870626</v>
      </c>
      <c r="Q14" s="136">
        <f>IF(Q13=0,0,Q13/O13)</f>
        <v>6.2034140501293786E-2</v>
      </c>
    </row>
    <row r="15" spans="1:17" ht="12" customHeight="1">
      <c r="A15" s="16"/>
      <c r="B15" s="47" t="s">
        <v>50</v>
      </c>
      <c r="C15" s="137">
        <v>339524</v>
      </c>
      <c r="D15" s="137">
        <v>328014</v>
      </c>
      <c r="E15" s="137">
        <v>11510</v>
      </c>
      <c r="F15" s="137">
        <v>604699</v>
      </c>
      <c r="G15" s="137">
        <v>590529</v>
      </c>
      <c r="H15" s="137">
        <v>14170</v>
      </c>
      <c r="I15" s="137">
        <v>204499</v>
      </c>
      <c r="J15" s="137">
        <v>203658</v>
      </c>
      <c r="K15" s="137">
        <v>841</v>
      </c>
      <c r="L15" s="137">
        <v>76817</v>
      </c>
      <c r="M15" s="137">
        <v>75143</v>
      </c>
      <c r="N15" s="137">
        <v>1674</v>
      </c>
      <c r="O15" s="137">
        <v>95929</v>
      </c>
      <c r="P15" s="137">
        <v>92138</v>
      </c>
      <c r="Q15" s="137">
        <v>3791</v>
      </c>
    </row>
    <row r="16" spans="1:17" ht="12" customHeight="1">
      <c r="A16" s="16"/>
      <c r="B16" s="31"/>
      <c r="C16" s="131"/>
      <c r="D16" s="136">
        <f>IF(D15=0,0,D15/C15)</f>
        <v>0.96609959826109493</v>
      </c>
      <c r="E16" s="136">
        <f>IF(E15=0,0,E15/C15)</f>
        <v>3.3900401738905052E-2</v>
      </c>
      <c r="F16" s="136"/>
      <c r="G16" s="136">
        <f>IF(G15=0,0,G15/F15)</f>
        <v>0.97656685392236464</v>
      </c>
      <c r="H16" s="136">
        <f>IF(H15=0,0,H15/F15)</f>
        <v>2.343314607763532E-2</v>
      </c>
      <c r="I16" s="136"/>
      <c r="J16" s="136">
        <f>IF(J15=0,0,J15/I15)</f>
        <v>0.99588751045237389</v>
      </c>
      <c r="K16" s="136">
        <f>IF(K15=0,0,K15/I15)</f>
        <v>4.1124895476261497E-3</v>
      </c>
      <c r="L16" s="136"/>
      <c r="M16" s="136">
        <f>IF(M15=0,0,M15/L15)</f>
        <v>0.97820794876134187</v>
      </c>
      <c r="N16" s="136">
        <f>IF(N15=0,0,N15/L15)</f>
        <v>2.179205123865811E-2</v>
      </c>
      <c r="O16" s="136"/>
      <c r="P16" s="136">
        <f>IF(P15=0,0,P15/O15)</f>
        <v>0.9604811892128553</v>
      </c>
      <c r="Q16" s="136">
        <f>IF(Q15=0,0,Q15/O15)</f>
        <v>3.9518810787144656E-2</v>
      </c>
    </row>
    <row r="17" spans="1:17" ht="12" customHeight="1">
      <c r="A17" s="16"/>
      <c r="B17" s="47" t="s">
        <v>51</v>
      </c>
      <c r="C17" s="137">
        <v>343050</v>
      </c>
      <c r="D17" s="137">
        <v>329778</v>
      </c>
      <c r="E17" s="137">
        <v>13272</v>
      </c>
      <c r="F17" s="137">
        <v>628486</v>
      </c>
      <c r="G17" s="137">
        <v>612475</v>
      </c>
      <c r="H17" s="137">
        <v>16011</v>
      </c>
      <c r="I17" s="137">
        <v>202357</v>
      </c>
      <c r="J17" s="137">
        <v>201410</v>
      </c>
      <c r="K17" s="137">
        <v>947</v>
      </c>
      <c r="L17" s="137">
        <v>63832</v>
      </c>
      <c r="M17" s="137">
        <v>62316</v>
      </c>
      <c r="N17" s="137">
        <v>1516</v>
      </c>
      <c r="O17" s="137">
        <v>92042</v>
      </c>
      <c r="P17" s="137">
        <v>88045</v>
      </c>
      <c r="Q17" s="137">
        <v>3997</v>
      </c>
    </row>
    <row r="18" spans="1:17" ht="12" customHeight="1">
      <c r="A18" s="16"/>
      <c r="B18" s="31"/>
      <c r="C18" s="131"/>
      <c r="D18" s="136">
        <f>IF(D17=0,0,D17/C17)</f>
        <v>0.96131176213379976</v>
      </c>
      <c r="E18" s="136">
        <f>IF(E17=0,0,E17/C17)</f>
        <v>3.8688237866200265E-2</v>
      </c>
      <c r="F18" s="136"/>
      <c r="G18" s="136">
        <f>IF(G17=0,0,G17/F17)</f>
        <v>0.97452449219234794</v>
      </c>
      <c r="H18" s="136">
        <f>IF(H17=0,0,H17/F17)</f>
        <v>2.547550780765204E-2</v>
      </c>
      <c r="I18" s="136"/>
      <c r="J18" s="136">
        <f>IF(J17=0,0,J17/I17)</f>
        <v>0.99532015200857893</v>
      </c>
      <c r="K18" s="136">
        <f>IF(K17=0,0,K17/I17)</f>
        <v>4.6798479914211023E-3</v>
      </c>
      <c r="L18" s="136"/>
      <c r="M18" s="136">
        <f>IF(M17=0,0,M17/L17)</f>
        <v>0.97625015666123571</v>
      </c>
      <c r="N18" s="136">
        <f>IF(N17=0,0,N17/L17)</f>
        <v>2.3749843338764256E-2</v>
      </c>
      <c r="O18" s="136"/>
      <c r="P18" s="136">
        <f>IF(P17=0,0,P17/O17)</f>
        <v>0.9565741726603072</v>
      </c>
      <c r="Q18" s="136">
        <f>IF(Q17=0,0,Q17/O17)</f>
        <v>4.3425827339692746E-2</v>
      </c>
    </row>
    <row r="19" spans="1:17" ht="12" customHeight="1">
      <c r="A19" s="16"/>
      <c r="B19" s="47" t="s">
        <v>52</v>
      </c>
      <c r="C19" s="137">
        <v>552199</v>
      </c>
      <c r="D19" s="137">
        <v>531236</v>
      </c>
      <c r="E19" s="137">
        <v>20963</v>
      </c>
      <c r="F19" s="137">
        <v>993162</v>
      </c>
      <c r="G19" s="137">
        <v>967621</v>
      </c>
      <c r="H19" s="137">
        <v>25541</v>
      </c>
      <c r="I19" s="137">
        <v>296197</v>
      </c>
      <c r="J19" s="137">
        <v>295080</v>
      </c>
      <c r="K19" s="137">
        <v>1117</v>
      </c>
      <c r="L19" s="137">
        <v>125880</v>
      </c>
      <c r="M19" s="137">
        <v>122475</v>
      </c>
      <c r="N19" s="137">
        <v>3405</v>
      </c>
      <c r="O19" s="137">
        <v>181779</v>
      </c>
      <c r="P19" s="137">
        <v>172774</v>
      </c>
      <c r="Q19" s="137">
        <v>9005</v>
      </c>
    </row>
    <row r="20" spans="1:17" ht="12" customHeight="1">
      <c r="A20" s="16"/>
      <c r="B20" s="31"/>
      <c r="C20" s="131"/>
      <c r="D20" s="136">
        <f>IF(D19=0,0,D19/C19)</f>
        <v>0.96203723657594453</v>
      </c>
      <c r="E20" s="136">
        <f>IF(E19=0,0,E19/C19)</f>
        <v>3.7962763424055461E-2</v>
      </c>
      <c r="F20" s="136"/>
      <c r="G20" s="136">
        <f>IF(G19=0,0,G19/F19)</f>
        <v>0.9742831481671671</v>
      </c>
      <c r="H20" s="136">
        <f>IF(H19=0,0,H19/F19)</f>
        <v>2.5716851832832913E-2</v>
      </c>
      <c r="I20" s="136"/>
      <c r="J20" s="136">
        <f>IF(J19=0,0,J19/I19)</f>
        <v>0.99622886119710863</v>
      </c>
      <c r="K20" s="136">
        <f>IF(K19=0,0,K19/I19)</f>
        <v>3.7711388028913188E-3</v>
      </c>
      <c r="L20" s="136"/>
      <c r="M20" s="136">
        <f>IF(M19=0,0,M19/L19)</f>
        <v>0.97295042897998096</v>
      </c>
      <c r="N20" s="136">
        <f>IF(N19=0,0,N19/L19)</f>
        <v>2.7049571020019064E-2</v>
      </c>
      <c r="O20" s="136"/>
      <c r="P20" s="136">
        <f>IF(P19=0,0,P19/O19)</f>
        <v>0.95046182452318473</v>
      </c>
      <c r="Q20" s="136">
        <f>IF(Q19=0,0,Q19/O19)</f>
        <v>4.9538175476815251E-2</v>
      </c>
    </row>
    <row r="21" spans="1:17" ht="12" customHeight="1">
      <c r="A21" s="16"/>
      <c r="B21" s="47" t="s">
        <v>53</v>
      </c>
      <c r="C21" s="137">
        <v>885814</v>
      </c>
      <c r="D21" s="137">
        <v>855333</v>
      </c>
      <c r="E21" s="137">
        <v>30481</v>
      </c>
      <c r="F21" s="137">
        <v>1464196</v>
      </c>
      <c r="G21" s="137">
        <v>1430491</v>
      </c>
      <c r="H21" s="137">
        <v>33705</v>
      </c>
      <c r="I21" s="137">
        <v>384242</v>
      </c>
      <c r="J21" s="137">
        <v>382823</v>
      </c>
      <c r="K21" s="137">
        <v>1419</v>
      </c>
      <c r="L21" s="137">
        <v>116299</v>
      </c>
      <c r="M21" s="137">
        <v>112463</v>
      </c>
      <c r="N21" s="137">
        <v>3836</v>
      </c>
      <c r="O21" s="137">
        <v>173292</v>
      </c>
      <c r="P21" s="137">
        <v>159437</v>
      </c>
      <c r="Q21" s="137">
        <v>13855</v>
      </c>
    </row>
    <row r="22" spans="1:17" ht="12" customHeight="1">
      <c r="A22" s="16"/>
      <c r="B22" s="31"/>
      <c r="C22" s="131"/>
      <c r="D22" s="136">
        <f>IF(D21=0,0,D21/C21)</f>
        <v>0.96558984165976158</v>
      </c>
      <c r="E22" s="136">
        <f>IF(E21=0,0,E21/C21)</f>
        <v>3.4410158340238473E-2</v>
      </c>
      <c r="F22" s="136"/>
      <c r="G22" s="136">
        <f>IF(G21=0,0,G21/F21)</f>
        <v>0.97698054085655195</v>
      </c>
      <c r="H22" s="136">
        <f>IF(H21=0,0,H21/F21)</f>
        <v>2.3019459143448009E-2</v>
      </c>
      <c r="I22" s="136"/>
      <c r="J22" s="136">
        <f>IF(J21=0,0,J21/I21)</f>
        <v>0.99630701485001638</v>
      </c>
      <c r="K22" s="136">
        <f>IF(K21=0,0,K21/I21)</f>
        <v>3.6929851499836043E-3</v>
      </c>
      <c r="L22" s="136"/>
      <c r="M22" s="136">
        <f>IF(M21=0,0,M21/L21)</f>
        <v>0.96701605344843888</v>
      </c>
      <c r="N22" s="136">
        <f>IF(N21=0,0,N21/L21)</f>
        <v>3.2983946551561061E-2</v>
      </c>
      <c r="O22" s="136"/>
      <c r="P22" s="136">
        <f>IF(P21=0,0,P21/O21)</f>
        <v>0.9200482422731574</v>
      </c>
      <c r="Q22" s="136">
        <f>IF(Q21=0,0,Q21/O21)</f>
        <v>7.9951757726842557E-2</v>
      </c>
    </row>
    <row r="23" spans="1:17" ht="12" customHeight="1">
      <c r="A23" s="16"/>
      <c r="B23" s="47" t="s">
        <v>54</v>
      </c>
      <c r="C23" s="137">
        <v>636193</v>
      </c>
      <c r="D23" s="137">
        <v>611923</v>
      </c>
      <c r="E23" s="137">
        <v>24270</v>
      </c>
      <c r="F23" s="137">
        <v>1020663</v>
      </c>
      <c r="G23" s="137">
        <v>993647</v>
      </c>
      <c r="H23" s="137">
        <v>27016</v>
      </c>
      <c r="I23" s="137">
        <v>218783</v>
      </c>
      <c r="J23" s="137">
        <v>217696</v>
      </c>
      <c r="K23" s="137">
        <v>1087</v>
      </c>
      <c r="L23" s="137">
        <v>75199</v>
      </c>
      <c r="M23" s="137">
        <v>71754</v>
      </c>
      <c r="N23" s="137">
        <v>3445</v>
      </c>
      <c r="O23" s="137">
        <v>136830</v>
      </c>
      <c r="P23" s="137">
        <v>126149</v>
      </c>
      <c r="Q23" s="137">
        <v>10681</v>
      </c>
    </row>
    <row r="24" spans="1:17" ht="12" customHeight="1">
      <c r="A24" s="16"/>
      <c r="B24" s="31"/>
      <c r="C24" s="131"/>
      <c r="D24" s="136">
        <f>IF(D23=0,0,D23/C23)</f>
        <v>0.961851199242997</v>
      </c>
      <c r="E24" s="136">
        <f>IF(E23=0,0,E23/C23)</f>
        <v>3.8148800757002985E-2</v>
      </c>
      <c r="F24" s="136"/>
      <c r="G24" s="136">
        <f>IF(G23=0,0,G23/F23)</f>
        <v>0.97353093038544558</v>
      </c>
      <c r="H24" s="136">
        <f>IF(H23=0,0,H23/F23)</f>
        <v>2.6469069614554461E-2</v>
      </c>
      <c r="I24" s="136"/>
      <c r="J24" s="136">
        <f>IF(J23=0,0,J23/I23)</f>
        <v>0.99503160666048096</v>
      </c>
      <c r="K24" s="136">
        <f>IF(K23=0,0,K23/I23)</f>
        <v>4.9683933395190671E-3</v>
      </c>
      <c r="L24" s="136"/>
      <c r="M24" s="136">
        <f>IF(M23=0,0,M23/L23)</f>
        <v>0.95418822058803976</v>
      </c>
      <c r="N24" s="136">
        <f>IF(N23=0,0,N23/L23)</f>
        <v>4.5811779411960268E-2</v>
      </c>
      <c r="O24" s="136"/>
      <c r="P24" s="136">
        <f>IF(P23=0,0,P23/O23)</f>
        <v>0.92193963312139149</v>
      </c>
      <c r="Q24" s="136">
        <f>IF(Q23=0,0,Q23/O23)</f>
        <v>7.8060366878608498E-2</v>
      </c>
    </row>
    <row r="25" spans="1:17" ht="12" customHeight="1">
      <c r="A25" s="16"/>
      <c r="B25" s="47" t="s">
        <v>55</v>
      </c>
      <c r="C25" s="137">
        <v>633540</v>
      </c>
      <c r="D25" s="137">
        <v>609227</v>
      </c>
      <c r="E25" s="137">
        <v>24313</v>
      </c>
      <c r="F25" s="137">
        <v>1070766</v>
      </c>
      <c r="G25" s="137">
        <v>1042724</v>
      </c>
      <c r="H25" s="137">
        <v>28042</v>
      </c>
      <c r="I25" s="137">
        <v>215045</v>
      </c>
      <c r="J25" s="137">
        <v>213558</v>
      </c>
      <c r="K25" s="137">
        <v>1487</v>
      </c>
      <c r="L25" s="137">
        <v>56674</v>
      </c>
      <c r="M25" s="137">
        <v>54333</v>
      </c>
      <c r="N25" s="137">
        <v>2341</v>
      </c>
      <c r="O25" s="137">
        <v>101538</v>
      </c>
      <c r="P25" s="137">
        <v>92280</v>
      </c>
      <c r="Q25" s="137">
        <v>9258</v>
      </c>
    </row>
    <row r="26" spans="1:17" ht="12" customHeight="1">
      <c r="A26" s="16"/>
      <c r="B26" s="31"/>
      <c r="C26" s="131"/>
      <c r="D26" s="136">
        <f>IF(D25=0,0,D25/C25)</f>
        <v>0.96162357546484833</v>
      </c>
      <c r="E26" s="136">
        <f>IF(E25=0,0,E25/C25)</f>
        <v>3.8376424535151686E-2</v>
      </c>
      <c r="F26" s="136"/>
      <c r="G26" s="136">
        <f>IF(G25=0,0,G25/F25)</f>
        <v>0.97381127155699754</v>
      </c>
      <c r="H26" s="136">
        <f>IF(H25=0,0,H25/F25)</f>
        <v>2.6188728443002487E-2</v>
      </c>
      <c r="I26" s="136"/>
      <c r="J26" s="136">
        <f>IF(J25=0,0,J25/I25)</f>
        <v>0.993085168220605</v>
      </c>
      <c r="K26" s="136">
        <f>IF(K25=0,0,K25/I25)</f>
        <v>6.9148317793950101E-3</v>
      </c>
      <c r="L26" s="136"/>
      <c r="M26" s="136">
        <f>IF(M25=0,0,M25/L25)</f>
        <v>0.95869358083071599</v>
      </c>
      <c r="N26" s="136">
        <f>IF(N25=0,0,N25/L25)</f>
        <v>4.1306419169283973E-2</v>
      </c>
      <c r="O26" s="136"/>
      <c r="P26" s="136">
        <f>IF(P25=0,0,P25/O25)</f>
        <v>0.90882231282869463</v>
      </c>
      <c r="Q26" s="136">
        <f>IF(Q25=0,0,Q25/O25)</f>
        <v>9.1177687171305324E-2</v>
      </c>
    </row>
    <row r="27" spans="1:17" ht="12" customHeight="1">
      <c r="A27" s="16"/>
      <c r="B27" s="47" t="s">
        <v>56</v>
      </c>
      <c r="C27" s="137">
        <v>1814034</v>
      </c>
      <c r="D27" s="137">
        <v>1757742</v>
      </c>
      <c r="E27" s="137">
        <v>56292</v>
      </c>
      <c r="F27" s="137">
        <v>2324304</v>
      </c>
      <c r="G27" s="137">
        <v>2262680</v>
      </c>
      <c r="H27" s="137">
        <v>61624</v>
      </c>
      <c r="I27" s="137">
        <v>266824</v>
      </c>
      <c r="J27" s="137">
        <v>265571</v>
      </c>
      <c r="K27" s="137">
        <v>1253</v>
      </c>
      <c r="L27" s="137">
        <v>47253</v>
      </c>
      <c r="M27" s="137">
        <v>45234</v>
      </c>
      <c r="N27" s="137">
        <v>2019</v>
      </c>
      <c r="O27" s="137">
        <v>180144</v>
      </c>
      <c r="P27" s="137">
        <v>163370</v>
      </c>
      <c r="Q27" s="137">
        <v>16774</v>
      </c>
    </row>
    <row r="28" spans="1:17" ht="12" customHeight="1">
      <c r="A28" s="16"/>
      <c r="B28" s="31"/>
      <c r="C28" s="131"/>
      <c r="D28" s="136">
        <f>IF(D27=0,0,D27/C27)</f>
        <v>0.96896860808562579</v>
      </c>
      <c r="E28" s="136">
        <f>IF(E27=0,0,E27/C27)</f>
        <v>3.1031391914374262E-2</v>
      </c>
      <c r="F28" s="136"/>
      <c r="G28" s="136">
        <f>IF(G27=0,0,G27/F27)</f>
        <v>0.97348711700362778</v>
      </c>
      <c r="H28" s="136">
        <f>IF(H27=0,0,H27/F27)</f>
        <v>2.6512882996372247E-2</v>
      </c>
      <c r="I28" s="136"/>
      <c r="J28" s="136">
        <f>IF(J27=0,0,J27/I27)</f>
        <v>0.99530402062782963</v>
      </c>
      <c r="K28" s="136">
        <f>IF(K27=0,0,K27/I27)</f>
        <v>4.6959793721704198E-3</v>
      </c>
      <c r="L28" s="136"/>
      <c r="M28" s="136">
        <f>IF(M27=0,0,M27/L27)</f>
        <v>0.95727255412354773</v>
      </c>
      <c r="N28" s="136">
        <f>IF(N27=0,0,N27/L27)</f>
        <v>4.2727445876452289E-2</v>
      </c>
      <c r="O28" s="136"/>
      <c r="P28" s="136">
        <f>IF(P27=0,0,P27/O27)</f>
        <v>0.90688560262900786</v>
      </c>
      <c r="Q28" s="136">
        <f>IF(Q27=0,0,Q27/O27)</f>
        <v>9.31143973709921E-2</v>
      </c>
    </row>
    <row r="29" spans="1:17" ht="12" customHeight="1">
      <c r="A29" s="16"/>
      <c r="B29" s="47" t="s">
        <v>57</v>
      </c>
      <c r="C29" s="137">
        <v>1599352</v>
      </c>
      <c r="D29" s="137">
        <v>1542710</v>
      </c>
      <c r="E29" s="137">
        <v>56642</v>
      </c>
      <c r="F29" s="137">
        <v>2147625</v>
      </c>
      <c r="G29" s="137">
        <v>2085256</v>
      </c>
      <c r="H29" s="137">
        <v>62369</v>
      </c>
      <c r="I29" s="137">
        <v>315954</v>
      </c>
      <c r="J29" s="137">
        <v>313323</v>
      </c>
      <c r="K29" s="137">
        <v>2631</v>
      </c>
      <c r="L29" s="137">
        <v>122000</v>
      </c>
      <c r="M29" s="137">
        <v>115618</v>
      </c>
      <c r="N29" s="137">
        <v>6382</v>
      </c>
      <c r="O29" s="137">
        <v>190310</v>
      </c>
      <c r="P29" s="137">
        <v>171075</v>
      </c>
      <c r="Q29" s="137">
        <v>19235</v>
      </c>
    </row>
    <row r="30" spans="1:17" ht="12" customHeight="1">
      <c r="A30" s="16"/>
      <c r="B30" s="31"/>
      <c r="C30" s="131"/>
      <c r="D30" s="136">
        <f>IF(D29=0,0,D29/C29)</f>
        <v>0.96458440668470735</v>
      </c>
      <c r="E30" s="136">
        <f>IF(E29=0,0,E29/C29)</f>
        <v>3.5415593315292697E-2</v>
      </c>
      <c r="F30" s="136"/>
      <c r="G30" s="136">
        <f>IF(G29=0,0,G29/F29)</f>
        <v>0.9709590827076422</v>
      </c>
      <c r="H30" s="136">
        <f>IF(H29=0,0,H29/F29)</f>
        <v>2.9040917292357839E-2</v>
      </c>
      <c r="I30" s="136"/>
      <c r="J30" s="136">
        <f>IF(J29=0,0,J29/I29)</f>
        <v>0.99167283845116694</v>
      </c>
      <c r="K30" s="136">
        <f>IF(K29=0,0,K29/I29)</f>
        <v>8.3271615488330585E-3</v>
      </c>
      <c r="L30" s="136"/>
      <c r="M30" s="136">
        <f>IF(M29=0,0,M29/L29)</f>
        <v>0.94768852459016395</v>
      </c>
      <c r="N30" s="136">
        <f>IF(N29=0,0,N29/L29)</f>
        <v>5.2311475409836064E-2</v>
      </c>
      <c r="O30" s="136"/>
      <c r="P30" s="136">
        <f>IF(P29=0,0,P29/O29)</f>
        <v>0.89892806473648257</v>
      </c>
      <c r="Q30" s="136">
        <f>IF(Q29=0,0,Q29/O29)</f>
        <v>0.10107193526351742</v>
      </c>
    </row>
    <row r="31" spans="1:17" ht="12" customHeight="1">
      <c r="A31" s="16"/>
      <c r="B31" s="47" t="s">
        <v>58</v>
      </c>
      <c r="C31" s="137">
        <v>2129382</v>
      </c>
      <c r="D31" s="137">
        <v>2019975</v>
      </c>
      <c r="E31" s="137">
        <v>109407</v>
      </c>
      <c r="F31" s="137">
        <v>2608730</v>
      </c>
      <c r="G31" s="137">
        <v>2448237</v>
      </c>
      <c r="H31" s="137">
        <v>160493</v>
      </c>
      <c r="I31" s="137">
        <v>41872</v>
      </c>
      <c r="J31" s="137">
        <v>41477</v>
      </c>
      <c r="K31" s="137">
        <v>395</v>
      </c>
      <c r="L31" s="137">
        <v>17423</v>
      </c>
      <c r="M31" s="137">
        <v>16133</v>
      </c>
      <c r="N31" s="137">
        <v>1290</v>
      </c>
      <c r="O31" s="137">
        <v>29402</v>
      </c>
      <c r="P31" s="137">
        <v>25564</v>
      </c>
      <c r="Q31" s="137">
        <v>3838</v>
      </c>
    </row>
    <row r="32" spans="1:17" ht="12" customHeight="1">
      <c r="A32" s="16"/>
      <c r="B32" s="31"/>
      <c r="C32" s="131"/>
      <c r="D32" s="136">
        <f>IF(D31=0,0,D31/C31)</f>
        <v>0.9486203039191653</v>
      </c>
      <c r="E32" s="136">
        <f>IF(E31=0,0,E31/C31)</f>
        <v>5.1379696080834723E-2</v>
      </c>
      <c r="F32" s="136"/>
      <c r="G32" s="136">
        <f>IF(G31=0,0,G31/F31)</f>
        <v>0.93847849336650402</v>
      </c>
      <c r="H32" s="136">
        <f>IF(H31=0,0,H31/F31)</f>
        <v>6.1521506633495995E-2</v>
      </c>
      <c r="I32" s="136"/>
      <c r="J32" s="136">
        <f>IF(J31=0,0,J31/I31)</f>
        <v>0.9905664883454337</v>
      </c>
      <c r="K32" s="136">
        <f>IF(K31=0,0,K31/I31)</f>
        <v>9.4335116545662973E-3</v>
      </c>
      <c r="L32" s="136"/>
      <c r="M32" s="136">
        <f>IF(M31=0,0,M31/L31)</f>
        <v>0.92595993801297138</v>
      </c>
      <c r="N32" s="136">
        <f>IF(N31=0,0,N31/L31)</f>
        <v>7.4040061987028644E-2</v>
      </c>
      <c r="O32" s="136"/>
      <c r="P32" s="136">
        <f>IF(P31=0,0,P31/O31)</f>
        <v>0.86946466226787289</v>
      </c>
      <c r="Q32" s="136">
        <f>IF(Q31=0,0,Q31/O31)</f>
        <v>0.13053533773212705</v>
      </c>
    </row>
    <row r="33" spans="1:17" ht="12" customHeight="1">
      <c r="A33" s="16"/>
      <c r="B33" s="47" t="s">
        <v>59</v>
      </c>
      <c r="C33" s="137">
        <v>1771593</v>
      </c>
      <c r="D33" s="137">
        <v>1712967</v>
      </c>
      <c r="E33" s="137">
        <v>58626</v>
      </c>
      <c r="F33" s="137">
        <v>2184052</v>
      </c>
      <c r="G33" s="137">
        <v>2116495</v>
      </c>
      <c r="H33" s="137">
        <v>67557</v>
      </c>
      <c r="I33" s="137">
        <v>93991</v>
      </c>
      <c r="J33" s="137">
        <v>93232</v>
      </c>
      <c r="K33" s="137">
        <v>759</v>
      </c>
      <c r="L33" s="137">
        <v>44479</v>
      </c>
      <c r="M33" s="137">
        <v>40735</v>
      </c>
      <c r="N33" s="137">
        <v>3744</v>
      </c>
      <c r="O33" s="137">
        <v>105474</v>
      </c>
      <c r="P33" s="137">
        <v>93306</v>
      </c>
      <c r="Q33" s="137">
        <v>12168</v>
      </c>
    </row>
    <row r="34" spans="1:17" ht="12" customHeight="1">
      <c r="A34" s="16"/>
      <c r="B34" s="31"/>
      <c r="C34" s="131"/>
      <c r="D34" s="136">
        <f>IF(D33=0,0,D33/C33)</f>
        <v>0.96690774912748023</v>
      </c>
      <c r="E34" s="136">
        <f>IF(E33=0,0,E33/C33)</f>
        <v>3.3092250872519817E-2</v>
      </c>
      <c r="F34" s="136"/>
      <c r="G34" s="136">
        <f>IF(G33=0,0,G33/F33)</f>
        <v>0.96906804416744652</v>
      </c>
      <c r="H34" s="136">
        <f>IF(H33=0,0,H33/F33)</f>
        <v>3.0931955832553436E-2</v>
      </c>
      <c r="I34" s="136"/>
      <c r="J34" s="136">
        <f>IF(J33=0,0,J33/I33)</f>
        <v>0.99192475875349773</v>
      </c>
      <c r="K34" s="136">
        <f>IF(K33=0,0,K33/I33)</f>
        <v>8.0752412465023241E-3</v>
      </c>
      <c r="L34" s="136"/>
      <c r="M34" s="136">
        <f>IF(M33=0,0,M33/L33)</f>
        <v>0.91582544571595581</v>
      </c>
      <c r="N34" s="136">
        <f>IF(N33=0,0,N33/L33)</f>
        <v>8.4174554284044162E-2</v>
      </c>
      <c r="O34" s="136"/>
      <c r="P34" s="136">
        <f>IF(P33=0,0,P33/O33)</f>
        <v>0.88463507594288637</v>
      </c>
      <c r="Q34" s="136">
        <f>IF(Q33=0,0,Q33/O33)</f>
        <v>0.1153649240571136</v>
      </c>
    </row>
    <row r="35" spans="1:17" ht="12" customHeight="1">
      <c r="A35" s="16"/>
      <c r="B35" s="47" t="s">
        <v>60</v>
      </c>
      <c r="C35" s="137">
        <v>723898</v>
      </c>
      <c r="D35" s="137">
        <v>695914</v>
      </c>
      <c r="E35" s="137">
        <v>27984</v>
      </c>
      <c r="F35" s="137">
        <v>1255518</v>
      </c>
      <c r="G35" s="137">
        <v>1222281</v>
      </c>
      <c r="H35" s="137">
        <v>33237</v>
      </c>
      <c r="I35" s="137">
        <v>373410</v>
      </c>
      <c r="J35" s="137">
        <v>371539</v>
      </c>
      <c r="K35" s="137">
        <v>1871</v>
      </c>
      <c r="L35" s="137">
        <v>126952</v>
      </c>
      <c r="M35" s="137">
        <v>123622</v>
      </c>
      <c r="N35" s="137">
        <v>3330</v>
      </c>
      <c r="O35" s="137">
        <v>176013</v>
      </c>
      <c r="P35" s="137">
        <v>168406</v>
      </c>
      <c r="Q35" s="137">
        <v>7607</v>
      </c>
    </row>
    <row r="36" spans="1:17" ht="12" customHeight="1">
      <c r="A36" s="16"/>
      <c r="B36" s="31"/>
      <c r="C36" s="131"/>
      <c r="D36" s="136">
        <f>IF(D35=0,0,D35/C35)</f>
        <v>0.96134262009288607</v>
      </c>
      <c r="E36" s="136">
        <f>IF(E35=0,0,E35/C35)</f>
        <v>3.8657379907113987E-2</v>
      </c>
      <c r="F36" s="136"/>
      <c r="G36" s="136">
        <f>IF(G35=0,0,G35/F35)</f>
        <v>0.97352726125790312</v>
      </c>
      <c r="H36" s="136">
        <f>IF(H35=0,0,H35/F35)</f>
        <v>2.6472738742096887E-2</v>
      </c>
      <c r="I36" s="136"/>
      <c r="J36" s="136">
        <f>IF(J35=0,0,J35/I35)</f>
        <v>0.99498942181516292</v>
      </c>
      <c r="K36" s="136">
        <f>IF(K35=0,0,K35/I35)</f>
        <v>5.0105781848370423E-3</v>
      </c>
      <c r="L36" s="136"/>
      <c r="M36" s="136">
        <f>IF(M35=0,0,M35/L35)</f>
        <v>0.97376961371226922</v>
      </c>
      <c r="N36" s="136">
        <f>IF(N35=0,0,N35/L35)</f>
        <v>2.6230386287730795E-2</v>
      </c>
      <c r="O36" s="136"/>
      <c r="P36" s="136">
        <f>IF(P35=0,0,P35/O35)</f>
        <v>0.95678160135899049</v>
      </c>
      <c r="Q36" s="136">
        <f>IF(Q35=0,0,Q35/O35)</f>
        <v>4.3218398641009473E-2</v>
      </c>
    </row>
    <row r="37" spans="1:17" ht="12" customHeight="1">
      <c r="A37" s="16"/>
      <c r="B37" s="47" t="s">
        <v>61</v>
      </c>
      <c r="C37" s="137">
        <v>340238</v>
      </c>
      <c r="D37" s="137">
        <v>327420</v>
      </c>
      <c r="E37" s="137">
        <v>12818</v>
      </c>
      <c r="F37" s="137">
        <v>610669</v>
      </c>
      <c r="G37" s="137">
        <v>595358</v>
      </c>
      <c r="H37" s="137">
        <v>15311</v>
      </c>
      <c r="I37" s="137">
        <v>128166</v>
      </c>
      <c r="J37" s="137">
        <v>127497</v>
      </c>
      <c r="K37" s="137">
        <v>669</v>
      </c>
      <c r="L37" s="137">
        <v>30938</v>
      </c>
      <c r="M37" s="137">
        <v>30309</v>
      </c>
      <c r="N37" s="137">
        <v>629</v>
      </c>
      <c r="O37" s="137">
        <v>45156</v>
      </c>
      <c r="P37" s="137">
        <v>42002</v>
      </c>
      <c r="Q37" s="137">
        <v>3154</v>
      </c>
    </row>
    <row r="38" spans="1:17" ht="12" customHeight="1">
      <c r="A38" s="16"/>
      <c r="B38" s="31"/>
      <c r="C38" s="131"/>
      <c r="D38" s="136">
        <f>IF(D37=0,0,D37/C37)</f>
        <v>0.96232637153992207</v>
      </c>
      <c r="E38" s="136">
        <f>IF(E37=0,0,E37/C37)</f>
        <v>3.7673628460077949E-2</v>
      </c>
      <c r="F38" s="136"/>
      <c r="G38" s="136">
        <f>IF(G37=0,0,G37/F37)</f>
        <v>0.97492749754777142</v>
      </c>
      <c r="H38" s="136">
        <f>IF(H37=0,0,H37/F37)</f>
        <v>2.5072502452228623E-2</v>
      </c>
      <c r="I38" s="136"/>
      <c r="J38" s="136">
        <f>IF(J37=0,0,J37/I37)</f>
        <v>0.9947802069191517</v>
      </c>
      <c r="K38" s="136">
        <f>IF(K37=0,0,K37/I37)</f>
        <v>5.2197930808482746E-3</v>
      </c>
      <c r="L38" s="136"/>
      <c r="M38" s="136">
        <f>IF(M37=0,0,M37/L37)</f>
        <v>0.97966901545025531</v>
      </c>
      <c r="N38" s="136">
        <f>IF(N37=0,0,N37/L37)</f>
        <v>2.0330984549744649E-2</v>
      </c>
      <c r="O38" s="136"/>
      <c r="P38" s="136">
        <f>IF(P37=0,0,P37/O37)</f>
        <v>0.93015324652316411</v>
      </c>
      <c r="Q38" s="136">
        <f>IF(Q37=0,0,Q37/O37)</f>
        <v>6.984675347683586E-2</v>
      </c>
    </row>
    <row r="39" spans="1:17" ht="12" customHeight="1">
      <c r="A39" s="16"/>
      <c r="B39" s="47" t="s">
        <v>62</v>
      </c>
      <c r="C39" s="137">
        <v>361705</v>
      </c>
      <c r="D39" s="137">
        <v>348321</v>
      </c>
      <c r="E39" s="137">
        <v>13384</v>
      </c>
      <c r="F39" s="137">
        <v>583559</v>
      </c>
      <c r="G39" s="137">
        <v>567471</v>
      </c>
      <c r="H39" s="137">
        <v>16088</v>
      </c>
      <c r="I39" s="137">
        <v>144267</v>
      </c>
      <c r="J39" s="137">
        <v>143431</v>
      </c>
      <c r="K39" s="137">
        <v>836</v>
      </c>
      <c r="L39" s="137">
        <v>54107</v>
      </c>
      <c r="M39" s="137">
        <v>52801</v>
      </c>
      <c r="N39" s="137">
        <v>1306</v>
      </c>
      <c r="O39" s="137">
        <v>67160</v>
      </c>
      <c r="P39" s="137">
        <v>63225</v>
      </c>
      <c r="Q39" s="137">
        <v>3935</v>
      </c>
    </row>
    <row r="40" spans="1:17" ht="12" customHeight="1">
      <c r="A40" s="16"/>
      <c r="B40" s="31"/>
      <c r="C40" s="131"/>
      <c r="D40" s="136">
        <f>IF(D39=0,0,D39/C39)</f>
        <v>0.96299747031420635</v>
      </c>
      <c r="E40" s="136">
        <f>IF(E39=0,0,E39/C39)</f>
        <v>3.7002529685793671E-2</v>
      </c>
      <c r="F40" s="136"/>
      <c r="G40" s="136">
        <f>IF(G39=0,0,G39/F39)</f>
        <v>0.97243123660161179</v>
      </c>
      <c r="H40" s="136">
        <f>IF(H39=0,0,H39/F39)</f>
        <v>2.7568763398388166E-2</v>
      </c>
      <c r="I40" s="136"/>
      <c r="J40" s="136">
        <f>IF(J39=0,0,J39/I39)</f>
        <v>0.9942051889898591</v>
      </c>
      <c r="K40" s="136">
        <f>IF(K39=0,0,K39/I39)</f>
        <v>5.7948110101409189E-3</v>
      </c>
      <c r="L40" s="136"/>
      <c r="M40" s="136">
        <f>IF(M39=0,0,M39/L39)</f>
        <v>0.97586264254163047</v>
      </c>
      <c r="N40" s="136">
        <f>IF(N39=0,0,N39/L39)</f>
        <v>2.4137357458369528E-2</v>
      </c>
      <c r="O40" s="136"/>
      <c r="P40" s="136">
        <f>IF(P39=0,0,P39/O39)</f>
        <v>0.94140857653365095</v>
      </c>
      <c r="Q40" s="136">
        <f>IF(Q39=0,0,Q39/O39)</f>
        <v>5.8591423466349019E-2</v>
      </c>
    </row>
    <row r="41" spans="1:17" ht="12" customHeight="1">
      <c r="A41" s="16"/>
      <c r="B41" s="47" t="s">
        <v>63</v>
      </c>
      <c r="C41" s="137">
        <v>232702</v>
      </c>
      <c r="D41" s="137">
        <v>223754</v>
      </c>
      <c r="E41" s="137">
        <v>8948</v>
      </c>
      <c r="F41" s="137">
        <v>414496</v>
      </c>
      <c r="G41" s="137">
        <v>403240</v>
      </c>
      <c r="H41" s="137">
        <v>11256</v>
      </c>
      <c r="I41" s="137">
        <v>109285</v>
      </c>
      <c r="J41" s="137">
        <v>108697</v>
      </c>
      <c r="K41" s="137">
        <v>588</v>
      </c>
      <c r="L41" s="137">
        <v>44761</v>
      </c>
      <c r="M41" s="137">
        <v>43573</v>
      </c>
      <c r="N41" s="137">
        <v>1188</v>
      </c>
      <c r="O41" s="137">
        <v>39410</v>
      </c>
      <c r="P41" s="137">
        <v>37573</v>
      </c>
      <c r="Q41" s="137">
        <v>1837</v>
      </c>
    </row>
    <row r="42" spans="1:17" ht="12" customHeight="1">
      <c r="A42" s="16"/>
      <c r="B42" s="31"/>
      <c r="C42" s="131"/>
      <c r="D42" s="136">
        <f>IF(D41=0,0,D41/C41)</f>
        <v>0.96154738678653384</v>
      </c>
      <c r="E42" s="136">
        <f>IF(E41=0,0,E41/C41)</f>
        <v>3.8452613213466151E-2</v>
      </c>
      <c r="F42" s="136"/>
      <c r="G42" s="136">
        <f>IF(G41=0,0,G41/F41)</f>
        <v>0.97284412877325721</v>
      </c>
      <c r="H42" s="136">
        <f>IF(H41=0,0,H41/F41)</f>
        <v>2.7155871226742838E-2</v>
      </c>
      <c r="I42" s="136"/>
      <c r="J42" s="136">
        <f>IF(J41=0,0,J41/I41)</f>
        <v>0.99461957267694556</v>
      </c>
      <c r="K42" s="136">
        <f>IF(K41=0,0,K41/I41)</f>
        <v>5.3804273230543993E-3</v>
      </c>
      <c r="L42" s="136"/>
      <c r="M42" s="136">
        <f>IF(M41=0,0,M41/L41)</f>
        <v>0.97345903800183198</v>
      </c>
      <c r="N42" s="136">
        <f>IF(N41=0,0,N41/L41)</f>
        <v>2.6540961998168047E-2</v>
      </c>
      <c r="O42" s="136"/>
      <c r="P42" s="136">
        <f>IF(P41=0,0,P41/O41)</f>
        <v>0.95338746511037809</v>
      </c>
      <c r="Q42" s="136">
        <f>IF(Q41=0,0,Q41/O41)</f>
        <v>4.6612534889621922E-2</v>
      </c>
    </row>
    <row r="43" spans="1:17" ht="12" customHeight="1">
      <c r="A43" s="16"/>
      <c r="B43" s="47" t="s">
        <v>64</v>
      </c>
      <c r="C43" s="137">
        <v>286184</v>
      </c>
      <c r="D43" s="137">
        <v>274484</v>
      </c>
      <c r="E43" s="137">
        <v>11700</v>
      </c>
      <c r="F43" s="137">
        <v>478015</v>
      </c>
      <c r="G43" s="137">
        <v>464224</v>
      </c>
      <c r="H43" s="137">
        <v>13791</v>
      </c>
      <c r="I43" s="137">
        <v>119404</v>
      </c>
      <c r="J43" s="137">
        <v>118474</v>
      </c>
      <c r="K43" s="137">
        <v>930</v>
      </c>
      <c r="L43" s="137">
        <v>43406</v>
      </c>
      <c r="M43" s="137">
        <v>41768</v>
      </c>
      <c r="N43" s="137">
        <v>1638</v>
      </c>
      <c r="O43" s="137">
        <v>59636</v>
      </c>
      <c r="P43" s="137">
        <v>55647</v>
      </c>
      <c r="Q43" s="137">
        <v>3989</v>
      </c>
    </row>
    <row r="44" spans="1:17" ht="12" customHeight="1">
      <c r="A44" s="16"/>
      <c r="B44" s="31"/>
      <c r="C44" s="131"/>
      <c r="D44" s="136">
        <f>IF(D43=0,0,D43/C43)</f>
        <v>0.95911721130461525</v>
      </c>
      <c r="E44" s="136">
        <f>IF(E43=0,0,E43/C43)</f>
        <v>4.0882788695384788E-2</v>
      </c>
      <c r="F44" s="136"/>
      <c r="G44" s="136">
        <f>IF(G43=0,0,G43/F43)</f>
        <v>0.97114944091712607</v>
      </c>
      <c r="H44" s="136">
        <f>IF(H43=0,0,H43/F43)</f>
        <v>2.8850559082873969E-2</v>
      </c>
      <c r="I44" s="136"/>
      <c r="J44" s="136">
        <f>IF(J43=0,0,J43/I43)</f>
        <v>0.99221131620381231</v>
      </c>
      <c r="K44" s="136">
        <f>IF(K43=0,0,K43/I43)</f>
        <v>7.7886837961877323E-3</v>
      </c>
      <c r="L44" s="136"/>
      <c r="M44" s="136">
        <f>IF(M43=0,0,M43/L43)</f>
        <v>0.96226328157397589</v>
      </c>
      <c r="N44" s="136">
        <f>IF(N43=0,0,N43/L43)</f>
        <v>3.7736718426024052E-2</v>
      </c>
      <c r="O44" s="136"/>
      <c r="P44" s="136">
        <f>IF(P43=0,0,P43/O43)</f>
        <v>0.9331108726272721</v>
      </c>
      <c r="Q44" s="136">
        <f>IF(Q43=0,0,Q43/O43)</f>
        <v>6.6889127372727883E-2</v>
      </c>
    </row>
    <row r="45" spans="1:17" ht="12" customHeight="1">
      <c r="A45" s="16"/>
      <c r="B45" s="47" t="s">
        <v>65</v>
      </c>
      <c r="C45" s="137">
        <v>712825</v>
      </c>
      <c r="D45" s="137">
        <v>682858</v>
      </c>
      <c r="E45" s="137">
        <v>29967</v>
      </c>
      <c r="F45" s="137">
        <v>1244093</v>
      </c>
      <c r="G45" s="137">
        <v>1211249</v>
      </c>
      <c r="H45" s="137">
        <v>32844</v>
      </c>
      <c r="I45" s="137">
        <v>372792</v>
      </c>
      <c r="J45" s="137">
        <v>371079</v>
      </c>
      <c r="K45" s="137">
        <v>1713</v>
      </c>
      <c r="L45" s="137">
        <v>126442</v>
      </c>
      <c r="M45" s="137">
        <v>123027</v>
      </c>
      <c r="N45" s="137">
        <v>3415</v>
      </c>
      <c r="O45" s="137">
        <v>197981</v>
      </c>
      <c r="P45" s="137">
        <v>184902</v>
      </c>
      <c r="Q45" s="137">
        <v>13079</v>
      </c>
    </row>
    <row r="46" spans="1:17" ht="12" customHeight="1">
      <c r="A46" s="16"/>
      <c r="B46" s="31"/>
      <c r="C46" s="131"/>
      <c r="D46" s="136">
        <f>IF(D45=0,0,D45/C45)</f>
        <v>0.95796022866762531</v>
      </c>
      <c r="E46" s="136">
        <f>IF(E45=0,0,E45/C45)</f>
        <v>4.2039771332374708E-2</v>
      </c>
      <c r="F46" s="136"/>
      <c r="G46" s="136">
        <f>IF(G45=0,0,G45/F45)</f>
        <v>0.97360004436967329</v>
      </c>
      <c r="H46" s="136">
        <f>IF(H45=0,0,H45/F45)</f>
        <v>2.6399955630326672E-2</v>
      </c>
      <c r="I46" s="136"/>
      <c r="J46" s="136">
        <f>IF(J45=0,0,J45/I45)</f>
        <v>0.99540494431210969</v>
      </c>
      <c r="K46" s="136">
        <f>IF(K45=0,0,K45/I45)</f>
        <v>4.5950556878902983E-3</v>
      </c>
      <c r="L46" s="136"/>
      <c r="M46" s="136">
        <f>IF(M45=0,0,M45/L45)</f>
        <v>0.97299156925705066</v>
      </c>
      <c r="N46" s="136">
        <f>IF(N45=0,0,N45/L45)</f>
        <v>2.7008430742949337E-2</v>
      </c>
      <c r="O46" s="136"/>
      <c r="P46" s="136">
        <f>IF(P45=0,0,P45/O45)</f>
        <v>0.93393810517170839</v>
      </c>
      <c r="Q46" s="136">
        <f>IF(Q45=0,0,Q45/O45)</f>
        <v>6.6061894828291598E-2</v>
      </c>
    </row>
    <row r="47" spans="1:17" ht="12" customHeight="1">
      <c r="A47" s="16"/>
      <c r="B47" s="47" t="s">
        <v>66</v>
      </c>
      <c r="C47" s="137">
        <v>653079</v>
      </c>
      <c r="D47" s="137">
        <v>628849</v>
      </c>
      <c r="E47" s="137">
        <v>24230</v>
      </c>
      <c r="F47" s="137">
        <v>1079148</v>
      </c>
      <c r="G47" s="137">
        <v>1050739</v>
      </c>
      <c r="H47" s="137">
        <v>28409</v>
      </c>
      <c r="I47" s="137">
        <v>258510</v>
      </c>
      <c r="J47" s="137">
        <v>257021</v>
      </c>
      <c r="K47" s="137">
        <v>1489</v>
      </c>
      <c r="L47" s="137">
        <v>92563</v>
      </c>
      <c r="M47" s="137">
        <v>88547</v>
      </c>
      <c r="N47" s="137">
        <v>4016</v>
      </c>
      <c r="O47" s="137">
        <v>119368</v>
      </c>
      <c r="P47" s="137">
        <v>110500</v>
      </c>
      <c r="Q47" s="137">
        <v>8868</v>
      </c>
    </row>
    <row r="48" spans="1:17" ht="12" customHeight="1">
      <c r="A48" s="16"/>
      <c r="B48" s="31"/>
      <c r="C48" s="131"/>
      <c r="D48" s="136">
        <f>IF(D47=0,0,D47/C47)</f>
        <v>0.96289882234767921</v>
      </c>
      <c r="E48" s="136">
        <f>IF(E47=0,0,E47/C47)</f>
        <v>3.7101177652320773E-2</v>
      </c>
      <c r="F48" s="136"/>
      <c r="G48" s="136">
        <f>IF(G47=0,0,G47/F47)</f>
        <v>0.97367460255683191</v>
      </c>
      <c r="H48" s="136">
        <f>IF(H47=0,0,H47/F47)</f>
        <v>2.6325397443168128E-2</v>
      </c>
      <c r="I48" s="136"/>
      <c r="J48" s="136">
        <f>IF(J47=0,0,J47/I47)</f>
        <v>0.99424006808247267</v>
      </c>
      <c r="K48" s="136">
        <f>IF(K47=0,0,K47/I47)</f>
        <v>5.7599319175273686E-3</v>
      </c>
      <c r="L48" s="136"/>
      <c r="M48" s="136">
        <f>IF(M47=0,0,M47/L47)</f>
        <v>0.95661333362142542</v>
      </c>
      <c r="N48" s="136">
        <f>IF(N47=0,0,N47/L47)</f>
        <v>4.3386666378574593E-2</v>
      </c>
      <c r="O48" s="136"/>
      <c r="P48" s="136">
        <f>IF(P47=0,0,P47/O47)</f>
        <v>0.92570873265866904</v>
      </c>
      <c r="Q48" s="136">
        <f>IF(Q47=0,0,Q47/O47)</f>
        <v>7.4291267341331013E-2</v>
      </c>
    </row>
    <row r="49" spans="1:17" ht="12" customHeight="1">
      <c r="A49" s="16"/>
      <c r="B49" s="47" t="s">
        <v>67</v>
      </c>
      <c r="C49" s="137">
        <v>1095661</v>
      </c>
      <c r="D49" s="137">
        <v>1051756</v>
      </c>
      <c r="E49" s="137">
        <v>43905</v>
      </c>
      <c r="F49" s="137">
        <v>1679604</v>
      </c>
      <c r="G49" s="137">
        <v>1629160</v>
      </c>
      <c r="H49" s="137">
        <v>50444</v>
      </c>
      <c r="I49" s="137">
        <v>283876</v>
      </c>
      <c r="J49" s="137">
        <v>281926</v>
      </c>
      <c r="K49" s="137">
        <v>1950</v>
      </c>
      <c r="L49" s="137">
        <v>114541</v>
      </c>
      <c r="M49" s="137">
        <v>108720</v>
      </c>
      <c r="N49" s="137">
        <v>5821</v>
      </c>
      <c r="O49" s="137">
        <v>183054</v>
      </c>
      <c r="P49" s="137">
        <v>166989</v>
      </c>
      <c r="Q49" s="137">
        <v>16065</v>
      </c>
    </row>
    <row r="50" spans="1:17" ht="12" customHeight="1">
      <c r="A50" s="16"/>
      <c r="B50" s="31"/>
      <c r="C50" s="131"/>
      <c r="D50" s="136">
        <f>IF(D49=0,0,D49/C49)</f>
        <v>0.95992829899028986</v>
      </c>
      <c r="E50" s="136">
        <f>IF(E49=0,0,E49/C49)</f>
        <v>4.0071701009710123E-2</v>
      </c>
      <c r="F50" s="136"/>
      <c r="G50" s="136">
        <f>IF(G49=0,0,G49/F49)</f>
        <v>0.96996673025308344</v>
      </c>
      <c r="H50" s="136">
        <f>IF(H49=0,0,H49/F49)</f>
        <v>3.0033269746916533E-2</v>
      </c>
      <c r="I50" s="136"/>
      <c r="J50" s="136">
        <f>IF(J49=0,0,J49/I49)</f>
        <v>0.99313080359030004</v>
      </c>
      <c r="K50" s="136">
        <f>IF(K49=0,0,K49/I49)</f>
        <v>6.8691964097000102E-3</v>
      </c>
      <c r="L50" s="136"/>
      <c r="M50" s="136">
        <f>IF(M49=0,0,M49/L49)</f>
        <v>0.94917976968945617</v>
      </c>
      <c r="N50" s="136">
        <f>IF(N49=0,0,N49/L49)</f>
        <v>5.0820230310543821E-2</v>
      </c>
      <c r="O50" s="136"/>
      <c r="P50" s="136">
        <f>IF(P49=0,0,P49/O49)</f>
        <v>0.91223901143924746</v>
      </c>
      <c r="Q50" s="136">
        <f>IF(Q49=0,0,Q49/O49)</f>
        <v>8.7760988560752567E-2</v>
      </c>
    </row>
    <row r="51" spans="1:17" ht="12" customHeight="1">
      <c r="A51" s="16"/>
      <c r="B51" s="47" t="s">
        <v>68</v>
      </c>
      <c r="C51" s="137">
        <v>1826874</v>
      </c>
      <c r="D51" s="137">
        <v>1758207</v>
      </c>
      <c r="E51" s="137">
        <v>68667</v>
      </c>
      <c r="F51" s="137">
        <v>2617298</v>
      </c>
      <c r="G51" s="137">
        <v>2538088</v>
      </c>
      <c r="H51" s="137">
        <v>79210</v>
      </c>
      <c r="I51" s="137">
        <v>369581</v>
      </c>
      <c r="J51" s="137">
        <v>367617</v>
      </c>
      <c r="K51" s="137">
        <v>1964</v>
      </c>
      <c r="L51" s="137">
        <v>77624</v>
      </c>
      <c r="M51" s="137">
        <v>74286</v>
      </c>
      <c r="N51" s="137">
        <v>3338</v>
      </c>
      <c r="O51" s="137">
        <v>228738</v>
      </c>
      <c r="P51" s="137">
        <v>209328</v>
      </c>
      <c r="Q51" s="137">
        <v>19410</v>
      </c>
    </row>
    <row r="52" spans="1:17" ht="12" customHeight="1">
      <c r="A52" s="16"/>
      <c r="B52" s="31"/>
      <c r="C52" s="131"/>
      <c r="D52" s="136">
        <f>IF(D51=0,0,D51/C51)</f>
        <v>0.96241284292184359</v>
      </c>
      <c r="E52" s="136">
        <f>IF(E51=0,0,E51/C51)</f>
        <v>3.7587157078156457E-2</v>
      </c>
      <c r="F52" s="136"/>
      <c r="G52" s="136">
        <f>IF(G51=0,0,G51/F51)</f>
        <v>0.96973596434185183</v>
      </c>
      <c r="H52" s="136">
        <f>IF(H51=0,0,H51/F51)</f>
        <v>3.0264035658148211E-2</v>
      </c>
      <c r="I52" s="136"/>
      <c r="J52" s="136">
        <f>IF(J51=0,0,J51/I51)</f>
        <v>0.99468587400326314</v>
      </c>
      <c r="K52" s="136">
        <f>IF(K51=0,0,K51/I51)</f>
        <v>5.3141259967368452E-3</v>
      </c>
      <c r="L52" s="136"/>
      <c r="M52" s="136">
        <f>IF(M51=0,0,M51/L51)</f>
        <v>0.95699783572091102</v>
      </c>
      <c r="N52" s="136">
        <f>IF(N51=0,0,N51/L51)</f>
        <v>4.3002164279088942E-2</v>
      </c>
      <c r="O52" s="136"/>
      <c r="P52" s="136">
        <f>IF(P51=0,0,P51/O51)</f>
        <v>0.91514308947354617</v>
      </c>
      <c r="Q52" s="136">
        <f>IF(Q51=0,0,Q51/O51)</f>
        <v>8.4856910526453846E-2</v>
      </c>
    </row>
    <row r="53" spans="1:17" ht="12" customHeight="1">
      <c r="A53" s="16"/>
      <c r="B53" s="47" t="s">
        <v>69</v>
      </c>
      <c r="C53" s="137">
        <v>594669</v>
      </c>
      <c r="D53" s="137">
        <v>574100</v>
      </c>
      <c r="E53" s="137">
        <v>20569</v>
      </c>
      <c r="F53" s="137">
        <v>989630</v>
      </c>
      <c r="G53" s="137">
        <v>965406</v>
      </c>
      <c r="H53" s="137">
        <v>24224</v>
      </c>
      <c r="I53" s="137">
        <v>230490</v>
      </c>
      <c r="J53" s="137">
        <v>229165</v>
      </c>
      <c r="K53" s="137">
        <v>1325</v>
      </c>
      <c r="L53" s="137">
        <v>89314</v>
      </c>
      <c r="M53" s="137">
        <v>85703</v>
      </c>
      <c r="N53" s="137">
        <v>3611</v>
      </c>
      <c r="O53" s="137">
        <v>97933</v>
      </c>
      <c r="P53" s="137">
        <v>89969</v>
      </c>
      <c r="Q53" s="137">
        <v>7964</v>
      </c>
    </row>
    <row r="54" spans="1:17" ht="12" customHeight="1">
      <c r="A54" s="16"/>
      <c r="B54" s="31"/>
      <c r="C54" s="131"/>
      <c r="D54" s="136">
        <f>IF(D53=0,0,D53/C53)</f>
        <v>0.96541101015859243</v>
      </c>
      <c r="E54" s="136">
        <f>IF(E53=0,0,E53/C53)</f>
        <v>3.4588989841407576E-2</v>
      </c>
      <c r="F54" s="136"/>
      <c r="G54" s="136">
        <f>IF(G53=0,0,G53/F53)</f>
        <v>0.97552216484948917</v>
      </c>
      <c r="H54" s="136">
        <f>IF(H53=0,0,H53/F53)</f>
        <v>2.4477835150510798E-2</v>
      </c>
      <c r="I54" s="136"/>
      <c r="J54" s="136">
        <f>IF(J53=0,0,J53/I53)</f>
        <v>0.9942513775001085</v>
      </c>
      <c r="K54" s="136">
        <f>IF(K53=0,0,K53/I53)</f>
        <v>5.7486224998915354E-3</v>
      </c>
      <c r="L54" s="136"/>
      <c r="M54" s="136">
        <f>IF(M53=0,0,M53/L53)</f>
        <v>0.95956960834807536</v>
      </c>
      <c r="N54" s="136">
        <f>IF(N53=0,0,N53/L53)</f>
        <v>4.043039165192467E-2</v>
      </c>
      <c r="O54" s="136"/>
      <c r="P54" s="136">
        <f>IF(P53=0,0,P53/O53)</f>
        <v>0.91867909693361793</v>
      </c>
      <c r="Q54" s="136">
        <f>IF(Q53=0,0,Q53/O53)</f>
        <v>8.1320903066382122E-2</v>
      </c>
    </row>
    <row r="55" spans="1:17" ht="12" customHeight="1">
      <c r="A55" s="16"/>
      <c r="B55" s="47" t="s">
        <v>70</v>
      </c>
      <c r="C55" s="137">
        <v>431630</v>
      </c>
      <c r="D55" s="137">
        <v>416820</v>
      </c>
      <c r="E55" s="137">
        <v>14810</v>
      </c>
      <c r="F55" s="137">
        <v>655298</v>
      </c>
      <c r="G55" s="137">
        <v>638254</v>
      </c>
      <c r="H55" s="137">
        <v>17044</v>
      </c>
      <c r="I55" s="137">
        <v>159944</v>
      </c>
      <c r="J55" s="137">
        <v>159067</v>
      </c>
      <c r="K55" s="137">
        <v>877</v>
      </c>
      <c r="L55" s="137">
        <v>44435</v>
      </c>
      <c r="M55" s="137">
        <v>42600</v>
      </c>
      <c r="N55" s="137">
        <v>1835</v>
      </c>
      <c r="O55" s="137">
        <v>51885</v>
      </c>
      <c r="P55" s="137">
        <v>46847</v>
      </c>
      <c r="Q55" s="137">
        <v>5038</v>
      </c>
    </row>
    <row r="56" spans="1:17" ht="12" customHeight="1">
      <c r="A56" s="16"/>
      <c r="B56" s="31"/>
      <c r="C56" s="131"/>
      <c r="D56" s="136">
        <f>IF(D55=0,0,D55/C55)</f>
        <v>0.96568820517572918</v>
      </c>
      <c r="E56" s="136">
        <f>IF(E55=0,0,E55/C55)</f>
        <v>3.431179482427079E-2</v>
      </c>
      <c r="F56" s="136"/>
      <c r="G56" s="136">
        <f>IF(G55=0,0,G55/F55)</f>
        <v>0.97399045930248529</v>
      </c>
      <c r="H56" s="136">
        <f>IF(H55=0,0,H55/F55)</f>
        <v>2.6009540697514717E-2</v>
      </c>
      <c r="I56" s="136"/>
      <c r="J56" s="136">
        <f>IF(J55=0,0,J55/I55)</f>
        <v>0.99451683089081178</v>
      </c>
      <c r="K56" s="136">
        <f>IF(K55=0,0,K55/I55)</f>
        <v>5.4831691091882162E-3</v>
      </c>
      <c r="L56" s="136"/>
      <c r="M56" s="136">
        <f>IF(M55=0,0,M55/L55)</f>
        <v>0.95870372454146502</v>
      </c>
      <c r="N56" s="136">
        <f>IF(N55=0,0,N55/L55)</f>
        <v>4.129627545853494E-2</v>
      </c>
      <c r="O56" s="136"/>
      <c r="P56" s="136">
        <f>IF(P55=0,0,P55/O55)</f>
        <v>0.90290064565866823</v>
      </c>
      <c r="Q56" s="136">
        <f>IF(Q55=0,0,Q55/O55)</f>
        <v>9.7099354341331795E-2</v>
      </c>
    </row>
    <row r="57" spans="1:17" ht="12" customHeight="1">
      <c r="A57" s="16"/>
      <c r="B57" s="47" t="s">
        <v>71</v>
      </c>
      <c r="C57" s="137">
        <v>729136</v>
      </c>
      <c r="D57" s="137">
        <v>698937</v>
      </c>
      <c r="E57" s="137">
        <v>30199</v>
      </c>
      <c r="F57" s="137">
        <v>940572</v>
      </c>
      <c r="G57" s="137">
        <v>902390</v>
      </c>
      <c r="H57" s="137">
        <v>38182</v>
      </c>
      <c r="I57" s="137">
        <v>128275</v>
      </c>
      <c r="J57" s="137">
        <v>127429</v>
      </c>
      <c r="K57" s="137">
        <v>846</v>
      </c>
      <c r="L57" s="137">
        <v>60490</v>
      </c>
      <c r="M57" s="137">
        <v>57878</v>
      </c>
      <c r="N57" s="137">
        <v>2612</v>
      </c>
      <c r="O57" s="137">
        <v>68623</v>
      </c>
      <c r="P57" s="137">
        <v>62793</v>
      </c>
      <c r="Q57" s="137">
        <v>5830</v>
      </c>
    </row>
    <row r="58" spans="1:17" ht="12" customHeight="1">
      <c r="A58" s="16"/>
      <c r="B58" s="31"/>
      <c r="C58" s="131"/>
      <c r="D58" s="136">
        <f>IF(D57=0,0,D57/C57)</f>
        <v>0.95858248666915358</v>
      </c>
      <c r="E58" s="136">
        <f>IF(E57=0,0,E57/C57)</f>
        <v>4.1417513330846374E-2</v>
      </c>
      <c r="F58" s="136"/>
      <c r="G58" s="136">
        <f>IF(G57=0,0,G57/F57)</f>
        <v>0.9594055532165533</v>
      </c>
      <c r="H58" s="136">
        <f>IF(H57=0,0,H57/F57)</f>
        <v>4.0594446783446668E-2</v>
      </c>
      <c r="I58" s="136"/>
      <c r="J58" s="136">
        <f>IF(J57=0,0,J57/I57)</f>
        <v>0.99340479438705909</v>
      </c>
      <c r="K58" s="136">
        <f>IF(K57=0,0,K57/I57)</f>
        <v>6.5952056129409469E-3</v>
      </c>
      <c r="L58" s="136"/>
      <c r="M58" s="136">
        <f>IF(M57=0,0,M57/L57)</f>
        <v>0.95681930897669032</v>
      </c>
      <c r="N58" s="136">
        <f>IF(N57=0,0,N57/L57)</f>
        <v>4.3180691023309639E-2</v>
      </c>
      <c r="O58" s="136"/>
      <c r="P58" s="136">
        <f>IF(P57=0,0,P57/O57)</f>
        <v>0.91504306136426561</v>
      </c>
      <c r="Q58" s="136">
        <f>IF(Q57=0,0,Q57/O57)</f>
        <v>8.4956938635734378E-2</v>
      </c>
    </row>
    <row r="59" spans="1:17" ht="12" customHeight="1">
      <c r="A59" s="16"/>
      <c r="B59" s="47" t="s">
        <v>72</v>
      </c>
      <c r="C59" s="137">
        <v>2259848</v>
      </c>
      <c r="D59" s="137">
        <v>2158727</v>
      </c>
      <c r="E59" s="137">
        <v>101121</v>
      </c>
      <c r="F59" s="137">
        <v>2565349</v>
      </c>
      <c r="G59" s="137">
        <v>2456285</v>
      </c>
      <c r="H59" s="137">
        <v>109064</v>
      </c>
      <c r="I59" s="137">
        <v>85732</v>
      </c>
      <c r="J59" s="137">
        <v>85227</v>
      </c>
      <c r="K59" s="137">
        <v>505</v>
      </c>
      <c r="L59" s="137">
        <v>21362</v>
      </c>
      <c r="M59" s="137">
        <v>20213</v>
      </c>
      <c r="N59" s="137">
        <v>1149</v>
      </c>
      <c r="O59" s="137">
        <v>76646</v>
      </c>
      <c r="P59" s="137">
        <v>68709</v>
      </c>
      <c r="Q59" s="137">
        <v>7937</v>
      </c>
    </row>
    <row r="60" spans="1:17" ht="12" customHeight="1">
      <c r="A60" s="16"/>
      <c r="B60" s="31"/>
      <c r="C60" s="131"/>
      <c r="D60" s="136">
        <f>IF(D59=0,0,D59/C59)</f>
        <v>0.95525318516997604</v>
      </c>
      <c r="E60" s="136">
        <f>IF(E59=0,0,E59/C59)</f>
        <v>4.4746814830023969E-2</v>
      </c>
      <c r="F60" s="136"/>
      <c r="G60" s="136">
        <f>IF(G59=0,0,G59/F59)</f>
        <v>0.95748570662315347</v>
      </c>
      <c r="H60" s="136">
        <f>IF(H59=0,0,H59/F59)</f>
        <v>4.2514293376846583E-2</v>
      </c>
      <c r="I60" s="136"/>
      <c r="J60" s="136">
        <f>IF(J59=0,0,J59/I59)</f>
        <v>0.99410955069285678</v>
      </c>
      <c r="K60" s="136">
        <f>IF(K59=0,0,K59/I59)</f>
        <v>5.8904493071431901E-3</v>
      </c>
      <c r="L60" s="136"/>
      <c r="M60" s="136">
        <f>IF(M59=0,0,M59/L59)</f>
        <v>0.94621290141372527</v>
      </c>
      <c r="N60" s="136">
        <f>IF(N59=0,0,N59/L59)</f>
        <v>5.3787098586274694E-2</v>
      </c>
      <c r="O60" s="136"/>
      <c r="P60" s="136">
        <f>IF(P59=0,0,P59/O59)</f>
        <v>0.8964459984865486</v>
      </c>
      <c r="Q60" s="136">
        <f>IF(Q59=0,0,Q59/O59)</f>
        <v>0.10355400151345145</v>
      </c>
    </row>
    <row r="61" spans="1:17" ht="12" customHeight="1">
      <c r="A61" s="16"/>
      <c r="B61" s="47" t="s">
        <v>73</v>
      </c>
      <c r="C61" s="137">
        <v>1451037</v>
      </c>
      <c r="D61" s="137">
        <v>1396062</v>
      </c>
      <c r="E61" s="137">
        <v>54975</v>
      </c>
      <c r="F61" s="137">
        <v>2040971</v>
      </c>
      <c r="G61" s="137">
        <v>1973343</v>
      </c>
      <c r="H61" s="137">
        <v>67628</v>
      </c>
      <c r="I61" s="137">
        <v>302767</v>
      </c>
      <c r="J61" s="137">
        <v>301137</v>
      </c>
      <c r="K61" s="137">
        <v>1630</v>
      </c>
      <c r="L61" s="137">
        <v>122974</v>
      </c>
      <c r="M61" s="137">
        <v>117254</v>
      </c>
      <c r="N61" s="137">
        <v>5720</v>
      </c>
      <c r="O61" s="137">
        <v>154471</v>
      </c>
      <c r="P61" s="137">
        <v>140937</v>
      </c>
      <c r="Q61" s="137">
        <v>13534</v>
      </c>
    </row>
    <row r="62" spans="1:17" ht="12" customHeight="1">
      <c r="A62" s="16"/>
      <c r="B62" s="31"/>
      <c r="C62" s="131"/>
      <c r="D62" s="136">
        <f>IF(D61=0,0,D61/C61)</f>
        <v>0.96211330241751247</v>
      </c>
      <c r="E62" s="136">
        <f>IF(E61=0,0,E61/C61)</f>
        <v>3.7886697582487562E-2</v>
      </c>
      <c r="F62" s="136"/>
      <c r="G62" s="136">
        <f>IF(G61=0,0,G61/F61)</f>
        <v>0.96686479131746605</v>
      </c>
      <c r="H62" s="136">
        <f>IF(H61=0,0,H61/F61)</f>
        <v>3.3135208682533952E-2</v>
      </c>
      <c r="I62" s="136"/>
      <c r="J62" s="136">
        <f>IF(J61=0,0,J61/I61)</f>
        <v>0.99461632212229201</v>
      </c>
      <c r="K62" s="136">
        <f>IF(K61=0,0,K61/I61)</f>
        <v>5.3836778777079401E-3</v>
      </c>
      <c r="L62" s="136"/>
      <c r="M62" s="136">
        <f>IF(M61=0,0,M61/L61)</f>
        <v>0.9534861027534276</v>
      </c>
      <c r="N62" s="136">
        <f>IF(N61=0,0,N61/L61)</f>
        <v>4.6513897246572448E-2</v>
      </c>
      <c r="O62" s="136"/>
      <c r="P62" s="136">
        <f>IF(P61=0,0,P61/O61)</f>
        <v>0.91238484893604621</v>
      </c>
      <c r="Q62" s="136">
        <f>IF(Q61=0,0,Q61/O61)</f>
        <v>8.7615151063953747E-2</v>
      </c>
    </row>
    <row r="63" spans="1:17" ht="12" customHeight="1">
      <c r="A63" s="16"/>
      <c r="B63" s="47" t="s">
        <v>74</v>
      </c>
      <c r="C63" s="137">
        <v>399155</v>
      </c>
      <c r="D63" s="137">
        <v>388427</v>
      </c>
      <c r="E63" s="137">
        <v>10728</v>
      </c>
      <c r="F63" s="137">
        <v>597158</v>
      </c>
      <c r="G63" s="137">
        <v>584837</v>
      </c>
      <c r="H63" s="137">
        <v>12321</v>
      </c>
      <c r="I63" s="137">
        <v>102842</v>
      </c>
      <c r="J63" s="137">
        <v>102354</v>
      </c>
      <c r="K63" s="137">
        <v>488</v>
      </c>
      <c r="L63" s="137">
        <v>38556</v>
      </c>
      <c r="M63" s="137">
        <v>36989</v>
      </c>
      <c r="N63" s="137">
        <v>1567</v>
      </c>
      <c r="O63" s="137">
        <v>44526</v>
      </c>
      <c r="P63" s="137">
        <v>41024</v>
      </c>
      <c r="Q63" s="137">
        <v>3502</v>
      </c>
    </row>
    <row r="64" spans="1:17" ht="12" customHeight="1">
      <c r="A64" s="16"/>
      <c r="B64" s="31"/>
      <c r="C64" s="131"/>
      <c r="D64" s="136">
        <f>IF(D63=0,0,D63/C63)</f>
        <v>0.97312322280818231</v>
      </c>
      <c r="E64" s="136">
        <f>IF(E63=0,0,E63/C63)</f>
        <v>2.6876777191817715E-2</v>
      </c>
      <c r="F64" s="136"/>
      <c r="G64" s="136">
        <f>IF(G63=0,0,G63/F63)</f>
        <v>0.97936726963383225</v>
      </c>
      <c r="H64" s="136">
        <f>IF(H63=0,0,H63/F63)</f>
        <v>2.0632730366167747E-2</v>
      </c>
      <c r="I64" s="136"/>
      <c r="J64" s="136">
        <f>IF(J63=0,0,J63/I63)</f>
        <v>0.99525485696505323</v>
      </c>
      <c r="K64" s="136">
        <f>IF(K63=0,0,K63/I63)</f>
        <v>4.7451430349468113E-3</v>
      </c>
      <c r="L64" s="136"/>
      <c r="M64" s="136">
        <f>IF(M63=0,0,M63/L63)</f>
        <v>0.95935781720095448</v>
      </c>
      <c r="N64" s="136">
        <f>IF(N63=0,0,N63/L63)</f>
        <v>4.0642182799045544E-2</v>
      </c>
      <c r="O64" s="136"/>
      <c r="P64" s="136">
        <f>IF(P63=0,0,P63/O63)</f>
        <v>0.92134932399047742</v>
      </c>
      <c r="Q64" s="136">
        <f>IF(Q63=0,0,Q63/O63)</f>
        <v>7.8650676009522524E-2</v>
      </c>
    </row>
    <row r="65" spans="1:17" ht="12" customHeight="1">
      <c r="A65" s="16"/>
      <c r="B65" s="47" t="s">
        <v>75</v>
      </c>
      <c r="C65" s="137">
        <v>334734</v>
      </c>
      <c r="D65" s="137">
        <v>323078</v>
      </c>
      <c r="E65" s="137">
        <v>11656</v>
      </c>
      <c r="F65" s="137">
        <v>501849</v>
      </c>
      <c r="G65" s="137">
        <v>488691</v>
      </c>
      <c r="H65" s="137">
        <v>13158</v>
      </c>
      <c r="I65" s="137">
        <v>110161</v>
      </c>
      <c r="J65" s="137">
        <v>109606</v>
      </c>
      <c r="K65" s="137">
        <v>555</v>
      </c>
      <c r="L65" s="137">
        <v>53303</v>
      </c>
      <c r="M65" s="137">
        <v>51462</v>
      </c>
      <c r="N65" s="137">
        <v>1841</v>
      </c>
      <c r="O65" s="137">
        <v>37217</v>
      </c>
      <c r="P65" s="137">
        <v>34122</v>
      </c>
      <c r="Q65" s="137">
        <v>3095</v>
      </c>
    </row>
    <row r="66" spans="1:17" ht="12" customHeight="1">
      <c r="A66" s="16"/>
      <c r="B66" s="31"/>
      <c r="C66" s="131"/>
      <c r="D66" s="136">
        <f>IF(D65=0,0,D65/C65)</f>
        <v>0.96517832069643361</v>
      </c>
      <c r="E66" s="136">
        <f>IF(E65=0,0,E65/C65)</f>
        <v>3.4821679303566416E-2</v>
      </c>
      <c r="F66" s="136"/>
      <c r="G66" s="136">
        <f>IF(G65=0,0,G65/F65)</f>
        <v>0.97378095801725217</v>
      </c>
      <c r="H66" s="136">
        <f>IF(H65=0,0,H65/F65)</f>
        <v>2.6219041982747798E-2</v>
      </c>
      <c r="I66" s="136"/>
      <c r="J66" s="136">
        <f>IF(J65=0,0,J65/I65)</f>
        <v>0.99496191937255474</v>
      </c>
      <c r="K66" s="136">
        <f>IF(K65=0,0,K65/I65)</f>
        <v>5.0380806274452844E-3</v>
      </c>
      <c r="L66" s="136"/>
      <c r="M66" s="136">
        <f>IF(M65=0,0,M65/L65)</f>
        <v>0.96546160628857658</v>
      </c>
      <c r="N66" s="136">
        <f>IF(N65=0,0,N65/L65)</f>
        <v>3.4538393711423372E-2</v>
      </c>
      <c r="O66" s="136"/>
      <c r="P66" s="136">
        <f>IF(P65=0,0,P65/O65)</f>
        <v>0.91683907891554939</v>
      </c>
      <c r="Q66" s="136">
        <f>IF(Q65=0,0,Q65/O65)</f>
        <v>8.3160921084450654E-2</v>
      </c>
    </row>
    <row r="67" spans="1:17" ht="12" customHeight="1">
      <c r="A67" s="16"/>
      <c r="B67" s="47" t="s">
        <v>76</v>
      </c>
      <c r="C67" s="137">
        <v>179900</v>
      </c>
      <c r="D67" s="137">
        <v>172894</v>
      </c>
      <c r="E67" s="137">
        <v>7006</v>
      </c>
      <c r="F67" s="137">
        <v>304508</v>
      </c>
      <c r="G67" s="137">
        <v>296501</v>
      </c>
      <c r="H67" s="137">
        <v>8007</v>
      </c>
      <c r="I67" s="137">
        <v>104286</v>
      </c>
      <c r="J67" s="137">
        <v>103901</v>
      </c>
      <c r="K67" s="137">
        <v>385</v>
      </c>
      <c r="L67" s="137">
        <v>39588</v>
      </c>
      <c r="M67" s="137">
        <v>38699</v>
      </c>
      <c r="N67" s="137">
        <v>889</v>
      </c>
      <c r="O67" s="137">
        <v>53373</v>
      </c>
      <c r="P67" s="137">
        <v>50628</v>
      </c>
      <c r="Q67" s="137">
        <v>2745</v>
      </c>
    </row>
    <row r="68" spans="1:17" ht="12" customHeight="1">
      <c r="A68" s="16"/>
      <c r="B68" s="31"/>
      <c r="C68" s="131"/>
      <c r="D68" s="136">
        <f>IF(D67=0,0,D67/C67)</f>
        <v>0.96105614230127845</v>
      </c>
      <c r="E68" s="136">
        <f>IF(E67=0,0,E67/C67)</f>
        <v>3.894385769872151E-2</v>
      </c>
      <c r="F68" s="136"/>
      <c r="G68" s="136">
        <f>IF(G67=0,0,G67/F67)</f>
        <v>0.97370512433170886</v>
      </c>
      <c r="H68" s="136">
        <f>IF(H67=0,0,H67/F67)</f>
        <v>2.6294875668291143E-2</v>
      </c>
      <c r="I68" s="136"/>
      <c r="J68" s="136">
        <f>IF(J67=0,0,J67/I67)</f>
        <v>0.9963082292925225</v>
      </c>
      <c r="K68" s="136">
        <f>IF(K67=0,0,K67/I67)</f>
        <v>3.6917707074775137E-3</v>
      </c>
      <c r="L68" s="136"/>
      <c r="M68" s="136">
        <f>IF(M67=0,0,M67/L67)</f>
        <v>0.97754370011114478</v>
      </c>
      <c r="N68" s="136">
        <f>IF(N67=0,0,N67/L67)</f>
        <v>2.2456299888855207E-2</v>
      </c>
      <c r="O68" s="136"/>
      <c r="P68" s="136">
        <f>IF(P67=0,0,P67/O67)</f>
        <v>0.94856950143330898</v>
      </c>
      <c r="Q68" s="136">
        <f>IF(Q67=0,0,Q67/O67)</f>
        <v>5.1430498566691026E-2</v>
      </c>
    </row>
    <row r="69" spans="1:17" ht="12" customHeight="1">
      <c r="A69" s="16"/>
      <c r="B69" s="47" t="s">
        <v>77</v>
      </c>
      <c r="C69" s="137">
        <v>215461</v>
      </c>
      <c r="D69" s="137">
        <v>207098</v>
      </c>
      <c r="E69" s="137">
        <v>8363</v>
      </c>
      <c r="F69" s="137">
        <v>388176</v>
      </c>
      <c r="G69" s="137">
        <v>378530</v>
      </c>
      <c r="H69" s="137">
        <v>9646</v>
      </c>
      <c r="I69" s="137">
        <v>150183</v>
      </c>
      <c r="J69" s="137">
        <v>149437</v>
      </c>
      <c r="K69" s="137">
        <v>746</v>
      </c>
      <c r="L69" s="137">
        <v>79815</v>
      </c>
      <c r="M69" s="137">
        <v>77886</v>
      </c>
      <c r="N69" s="137">
        <v>1929</v>
      </c>
      <c r="O69" s="137">
        <v>100635</v>
      </c>
      <c r="P69" s="137">
        <v>96649</v>
      </c>
      <c r="Q69" s="137">
        <v>3986</v>
      </c>
    </row>
    <row r="70" spans="1:17" ht="12" customHeight="1">
      <c r="A70" s="16"/>
      <c r="B70" s="31"/>
      <c r="C70" s="131"/>
      <c r="D70" s="136">
        <f>IF(D69=0,0,D69/C69)</f>
        <v>0.96118555098138414</v>
      </c>
      <c r="E70" s="136">
        <f>IF(E69=0,0,E69/C69)</f>
        <v>3.8814449018615901E-2</v>
      </c>
      <c r="F70" s="136"/>
      <c r="G70" s="136">
        <f>IF(G69=0,0,G69/F69)</f>
        <v>0.97515044721981781</v>
      </c>
      <c r="H70" s="136">
        <f>IF(H69=0,0,H69/F69)</f>
        <v>2.4849552780182187E-2</v>
      </c>
      <c r="I70" s="136"/>
      <c r="J70" s="136">
        <f>IF(J69=0,0,J69/I69)</f>
        <v>0.99503272674004384</v>
      </c>
      <c r="K70" s="136">
        <f>IF(K69=0,0,K69/I69)</f>
        <v>4.9672732599561871E-3</v>
      </c>
      <c r="L70" s="136"/>
      <c r="M70" s="136">
        <f>IF(M69=0,0,M69/L69)</f>
        <v>0.9758316105995114</v>
      </c>
      <c r="N70" s="136">
        <f>IF(N69=0,0,N69/L69)</f>
        <v>2.416838940048863E-2</v>
      </c>
      <c r="O70" s="136"/>
      <c r="P70" s="136">
        <f>IF(P69=0,0,P69/O69)</f>
        <v>0.96039151388681865</v>
      </c>
      <c r="Q70" s="136">
        <f>IF(Q69=0,0,Q69/O69)</f>
        <v>3.9608486113181296E-2</v>
      </c>
    </row>
    <row r="71" spans="1:17" ht="12" customHeight="1">
      <c r="A71" s="16"/>
      <c r="B71" s="47" t="s">
        <v>78</v>
      </c>
      <c r="C71" s="137">
        <v>606833</v>
      </c>
      <c r="D71" s="137">
        <v>584254</v>
      </c>
      <c r="E71" s="137">
        <v>22579</v>
      </c>
      <c r="F71" s="137">
        <v>986556</v>
      </c>
      <c r="G71" s="137">
        <v>959633</v>
      </c>
      <c r="H71" s="137">
        <v>26923</v>
      </c>
      <c r="I71" s="137">
        <v>291301</v>
      </c>
      <c r="J71" s="137">
        <v>289832</v>
      </c>
      <c r="K71" s="137">
        <v>1469</v>
      </c>
      <c r="L71" s="137">
        <v>132813</v>
      </c>
      <c r="M71" s="137">
        <v>129140</v>
      </c>
      <c r="N71" s="137">
        <v>3673</v>
      </c>
      <c r="O71" s="137">
        <v>148992</v>
      </c>
      <c r="P71" s="137">
        <v>140325</v>
      </c>
      <c r="Q71" s="137">
        <v>8667</v>
      </c>
    </row>
    <row r="72" spans="1:17" ht="12" customHeight="1">
      <c r="A72" s="16"/>
      <c r="B72" s="31"/>
      <c r="C72" s="131"/>
      <c r="D72" s="136">
        <f>IF(D71=0,0,D71/C71)</f>
        <v>0.96279206964683861</v>
      </c>
      <c r="E72" s="136">
        <f>IF(E71=0,0,E71/C71)</f>
        <v>3.720793035316141E-2</v>
      </c>
      <c r="F72" s="136"/>
      <c r="G72" s="136">
        <f>IF(G71=0,0,G71/F71)</f>
        <v>0.97271011478314462</v>
      </c>
      <c r="H72" s="136">
        <f>IF(H71=0,0,H71/F71)</f>
        <v>2.7289885216855405E-2</v>
      </c>
      <c r="I72" s="136"/>
      <c r="J72" s="136">
        <f>IF(J71=0,0,J71/I71)</f>
        <v>0.99495710622345956</v>
      </c>
      <c r="K72" s="136">
        <f>IF(K71=0,0,K71/I71)</f>
        <v>5.0428937765404167E-3</v>
      </c>
      <c r="L72" s="136"/>
      <c r="M72" s="136">
        <f>IF(M71=0,0,M71/L71)</f>
        <v>0.97234457470277758</v>
      </c>
      <c r="N72" s="136">
        <f>IF(N71=0,0,N71/L71)</f>
        <v>2.7655425297222411E-2</v>
      </c>
      <c r="O72" s="136"/>
      <c r="P72" s="136">
        <f>IF(P71=0,0,P71/O71)</f>
        <v>0.94182909149484539</v>
      </c>
      <c r="Q72" s="136">
        <f>IF(Q71=0,0,Q71/O71)</f>
        <v>5.8170908505154641E-2</v>
      </c>
    </row>
    <row r="73" spans="1:17" ht="12" customHeight="1">
      <c r="A73" s="16"/>
      <c r="B73" s="47" t="s">
        <v>79</v>
      </c>
      <c r="C73" s="137">
        <v>779478</v>
      </c>
      <c r="D73" s="137">
        <v>750924</v>
      </c>
      <c r="E73" s="137">
        <v>28554</v>
      </c>
      <c r="F73" s="137">
        <v>1149841</v>
      </c>
      <c r="G73" s="137">
        <v>1116678</v>
      </c>
      <c r="H73" s="137">
        <v>33163</v>
      </c>
      <c r="I73" s="137">
        <v>283819</v>
      </c>
      <c r="J73" s="137">
        <v>282560</v>
      </c>
      <c r="K73" s="137">
        <v>1259</v>
      </c>
      <c r="L73" s="137">
        <v>144671</v>
      </c>
      <c r="M73" s="137">
        <v>141185</v>
      </c>
      <c r="N73" s="137">
        <v>3486</v>
      </c>
      <c r="O73" s="137">
        <v>183493</v>
      </c>
      <c r="P73" s="137">
        <v>173767</v>
      </c>
      <c r="Q73" s="137">
        <v>9726</v>
      </c>
    </row>
    <row r="74" spans="1:17" ht="12" customHeight="1">
      <c r="A74" s="16"/>
      <c r="B74" s="31"/>
      <c r="C74" s="131"/>
      <c r="D74" s="136">
        <f>IF(D73=0,0,D73/C73)</f>
        <v>0.9633677922917645</v>
      </c>
      <c r="E74" s="136">
        <f>IF(E73=0,0,E73/C73)</f>
        <v>3.6632207708235512E-2</v>
      </c>
      <c r="F74" s="136"/>
      <c r="G74" s="136">
        <f>IF(G73=0,0,G73/F73)</f>
        <v>0.97115862106152073</v>
      </c>
      <c r="H74" s="136">
        <f>IF(H73=0,0,H73/F73)</f>
        <v>2.8841378938479319E-2</v>
      </c>
      <c r="I74" s="136"/>
      <c r="J74" s="136">
        <f>IF(J73=0,0,J73/I73)</f>
        <v>0.9955640742867814</v>
      </c>
      <c r="K74" s="136">
        <f>IF(K73=0,0,K73/I73)</f>
        <v>4.4359257132186355E-3</v>
      </c>
      <c r="L74" s="136"/>
      <c r="M74" s="136">
        <f>IF(M73=0,0,M73/L73)</f>
        <v>0.97590394757760712</v>
      </c>
      <c r="N74" s="136">
        <f>IF(N73=0,0,N73/L73)</f>
        <v>2.4096052422392877E-2</v>
      </c>
      <c r="O74" s="136"/>
      <c r="P74" s="136">
        <f>IF(P73=0,0,P73/O73)</f>
        <v>0.94699525322491862</v>
      </c>
      <c r="Q74" s="136">
        <f>IF(Q73=0,0,Q73/O73)</f>
        <v>5.3004746775081338E-2</v>
      </c>
    </row>
    <row r="75" spans="1:17" ht="12" customHeight="1">
      <c r="A75" s="16"/>
      <c r="B75" s="47" t="s">
        <v>80</v>
      </c>
      <c r="C75" s="137">
        <v>444774</v>
      </c>
      <c r="D75" s="137">
        <v>429895</v>
      </c>
      <c r="E75" s="137">
        <v>14879</v>
      </c>
      <c r="F75" s="137">
        <v>747718</v>
      </c>
      <c r="G75" s="137">
        <v>729881</v>
      </c>
      <c r="H75" s="137">
        <v>17837</v>
      </c>
      <c r="I75" s="137">
        <v>177655</v>
      </c>
      <c r="J75" s="137">
        <v>176857</v>
      </c>
      <c r="K75" s="137">
        <v>798</v>
      </c>
      <c r="L75" s="137">
        <v>99420</v>
      </c>
      <c r="M75" s="137">
        <v>96980</v>
      </c>
      <c r="N75" s="137">
        <v>2440</v>
      </c>
      <c r="O75" s="137">
        <v>115095</v>
      </c>
      <c r="P75" s="137">
        <v>108615</v>
      </c>
      <c r="Q75" s="137">
        <v>6480</v>
      </c>
    </row>
    <row r="76" spans="1:17" ht="12" customHeight="1">
      <c r="A76" s="16"/>
      <c r="B76" s="31"/>
      <c r="C76" s="131"/>
      <c r="D76" s="136">
        <f>IF(D75=0,0,D75/C75)</f>
        <v>0.96654705535845176</v>
      </c>
      <c r="E76" s="136">
        <f>IF(E75=0,0,E75/C75)</f>
        <v>3.3452944641548292E-2</v>
      </c>
      <c r="F76" s="136"/>
      <c r="G76" s="136">
        <f>IF(G75=0,0,G75/F75)</f>
        <v>0.97614474975859888</v>
      </c>
      <c r="H76" s="136">
        <f>IF(H75=0,0,H75/F75)</f>
        <v>2.3855250241401171E-2</v>
      </c>
      <c r="I76" s="136"/>
      <c r="J76" s="136">
        <f>IF(J75=0,0,J75/I75)</f>
        <v>0.99550814781458441</v>
      </c>
      <c r="K76" s="136">
        <f>IF(K75=0,0,K75/I75)</f>
        <v>4.4918521854155529E-3</v>
      </c>
      <c r="L76" s="136"/>
      <c r="M76" s="136">
        <f>IF(M75=0,0,M75/L75)</f>
        <v>0.97545765439549381</v>
      </c>
      <c r="N76" s="136">
        <f>IF(N75=0,0,N75/L75)</f>
        <v>2.4542345604506136E-2</v>
      </c>
      <c r="O76" s="136"/>
      <c r="P76" s="136">
        <f>IF(P75=0,0,P75/O75)</f>
        <v>0.94369868369607712</v>
      </c>
      <c r="Q76" s="136">
        <f>IF(Q75=0,0,Q75/O75)</f>
        <v>5.6301316303922849E-2</v>
      </c>
    </row>
    <row r="77" spans="1:17" ht="12" customHeight="1">
      <c r="A77" s="16"/>
      <c r="B77" s="47" t="s">
        <v>81</v>
      </c>
      <c r="C77" s="137">
        <v>251866</v>
      </c>
      <c r="D77" s="137">
        <v>243753</v>
      </c>
      <c r="E77" s="137">
        <v>8113</v>
      </c>
      <c r="F77" s="137">
        <v>409949</v>
      </c>
      <c r="G77" s="137">
        <v>400196</v>
      </c>
      <c r="H77" s="137">
        <v>9753</v>
      </c>
      <c r="I77" s="137">
        <v>116008</v>
      </c>
      <c r="J77" s="137">
        <v>115635</v>
      </c>
      <c r="K77" s="137">
        <v>373</v>
      </c>
      <c r="L77" s="137">
        <v>45930</v>
      </c>
      <c r="M77" s="137">
        <v>45062</v>
      </c>
      <c r="N77" s="137">
        <v>868</v>
      </c>
      <c r="O77" s="137">
        <v>33687</v>
      </c>
      <c r="P77" s="137">
        <v>31099</v>
      </c>
      <c r="Q77" s="137">
        <v>2588</v>
      </c>
    </row>
    <row r="78" spans="1:17" ht="12" customHeight="1">
      <c r="A78" s="16"/>
      <c r="B78" s="31"/>
      <c r="C78" s="131"/>
      <c r="D78" s="136">
        <f>IF(D77=0,0,D77/C77)</f>
        <v>0.96778842717953195</v>
      </c>
      <c r="E78" s="136">
        <f>IF(E77=0,0,E77/C77)</f>
        <v>3.2211572820468028E-2</v>
      </c>
      <c r="F78" s="136"/>
      <c r="G78" s="136">
        <f>IF(G77=0,0,G77/F77)</f>
        <v>0.97620923578298768</v>
      </c>
      <c r="H78" s="136">
        <f>IF(H77=0,0,H77/F77)</f>
        <v>2.3790764217012358E-2</v>
      </c>
      <c r="I78" s="136"/>
      <c r="J78" s="136">
        <f>IF(J77=0,0,J77/I77)</f>
        <v>0.99678470450313772</v>
      </c>
      <c r="K78" s="136">
        <f>IF(K77=0,0,K77/I77)</f>
        <v>3.2152954968622852E-3</v>
      </c>
      <c r="L78" s="136"/>
      <c r="M78" s="136">
        <f>IF(M77=0,0,M77/L77)</f>
        <v>0.98110167646418467</v>
      </c>
      <c r="N78" s="136">
        <f>IF(N77=0,0,N77/L77)</f>
        <v>1.8898323535815373E-2</v>
      </c>
      <c r="O78" s="136"/>
      <c r="P78" s="136">
        <f>IF(P77=0,0,P77/O77)</f>
        <v>0.92317511206103242</v>
      </c>
      <c r="Q78" s="136">
        <f>IF(Q77=0,0,Q77/O77)</f>
        <v>7.6824887938967551E-2</v>
      </c>
    </row>
    <row r="79" spans="1:17" ht="12" customHeight="1">
      <c r="A79" s="16"/>
      <c r="B79" s="47" t="s">
        <v>82</v>
      </c>
      <c r="C79" s="137">
        <v>316309</v>
      </c>
      <c r="D79" s="137">
        <v>304378</v>
      </c>
      <c r="E79" s="137">
        <v>11931</v>
      </c>
      <c r="F79" s="137">
        <v>501153</v>
      </c>
      <c r="G79" s="137">
        <v>486812</v>
      </c>
      <c r="H79" s="137">
        <v>14341</v>
      </c>
      <c r="I79" s="137">
        <v>126153</v>
      </c>
      <c r="J79" s="137">
        <v>125468</v>
      </c>
      <c r="K79" s="137">
        <v>685</v>
      </c>
      <c r="L79" s="137">
        <v>38655</v>
      </c>
      <c r="M79" s="137">
        <v>37334</v>
      </c>
      <c r="N79" s="137">
        <v>1321</v>
      </c>
      <c r="O79" s="137">
        <v>46101</v>
      </c>
      <c r="P79" s="137">
        <v>42146</v>
      </c>
      <c r="Q79" s="137">
        <v>3955</v>
      </c>
    </row>
    <row r="80" spans="1:17" ht="12" customHeight="1">
      <c r="A80" s="16"/>
      <c r="B80" s="31"/>
      <c r="C80" s="131"/>
      <c r="D80" s="136">
        <f>IF(D79=0,0,D79/C79)</f>
        <v>0.96228055477397101</v>
      </c>
      <c r="E80" s="136">
        <f>IF(E79=0,0,E79/C79)</f>
        <v>3.7719445226028978E-2</v>
      </c>
      <c r="F80" s="136"/>
      <c r="G80" s="136">
        <f>IF(G79=0,0,G79/F79)</f>
        <v>0.97138398852246721</v>
      </c>
      <c r="H80" s="136">
        <f>IF(H79=0,0,H79/F79)</f>
        <v>2.8616011477532809E-2</v>
      </c>
      <c r="I80" s="136"/>
      <c r="J80" s="136">
        <f>IF(J79=0,0,J79/I79)</f>
        <v>0.99457008553106152</v>
      </c>
      <c r="K80" s="136">
        <f>IF(K79=0,0,K79/I79)</f>
        <v>5.4299144689385114E-3</v>
      </c>
      <c r="L80" s="136"/>
      <c r="M80" s="136">
        <f>IF(M79=0,0,M79/L79)</f>
        <v>0.96582589574440569</v>
      </c>
      <c r="N80" s="136">
        <f>IF(N79=0,0,N79/L79)</f>
        <v>3.4174104255594362E-2</v>
      </c>
      <c r="O80" s="136"/>
      <c r="P80" s="136">
        <f>IF(P79=0,0,P79/O79)</f>
        <v>0.91421010390230151</v>
      </c>
      <c r="Q80" s="136">
        <f>IF(Q79=0,0,Q79/O79)</f>
        <v>8.5789896097698534E-2</v>
      </c>
    </row>
    <row r="81" spans="1:17" ht="12" customHeight="1">
      <c r="A81" s="16"/>
      <c r="B81" s="47" t="s">
        <v>83</v>
      </c>
      <c r="C81" s="137">
        <v>436492</v>
      </c>
      <c r="D81" s="137">
        <v>421523</v>
      </c>
      <c r="E81" s="137">
        <v>14969</v>
      </c>
      <c r="F81" s="137">
        <v>687329</v>
      </c>
      <c r="G81" s="137">
        <v>668348</v>
      </c>
      <c r="H81" s="137">
        <v>18981</v>
      </c>
      <c r="I81" s="137">
        <v>180489</v>
      </c>
      <c r="J81" s="137">
        <v>179622</v>
      </c>
      <c r="K81" s="137">
        <v>867</v>
      </c>
      <c r="L81" s="137">
        <v>84584</v>
      </c>
      <c r="M81" s="137">
        <v>82717</v>
      </c>
      <c r="N81" s="137">
        <v>1867</v>
      </c>
      <c r="O81" s="137">
        <v>64022</v>
      </c>
      <c r="P81" s="137">
        <v>59683</v>
      </c>
      <c r="Q81" s="137">
        <v>4339</v>
      </c>
    </row>
    <row r="82" spans="1:17" ht="12" customHeight="1">
      <c r="A82" s="16"/>
      <c r="B82" s="31"/>
      <c r="C82" s="131"/>
      <c r="D82" s="136">
        <f>IF(D81=0,0,D81/C81)</f>
        <v>0.96570612978015635</v>
      </c>
      <c r="E82" s="136">
        <f>IF(E81=0,0,E81/C81)</f>
        <v>3.4293870219843661E-2</v>
      </c>
      <c r="F82" s="136"/>
      <c r="G82" s="136">
        <f>IF(G81=0,0,G81/F81)</f>
        <v>0.97238440397538883</v>
      </c>
      <c r="H82" s="136">
        <f>IF(H81=0,0,H81/F81)</f>
        <v>2.7615596024611212E-2</v>
      </c>
      <c r="I82" s="136"/>
      <c r="J82" s="136">
        <f>IF(J81=0,0,J81/I81)</f>
        <v>0.99519638315908454</v>
      </c>
      <c r="K82" s="136">
        <f>IF(K81=0,0,K81/I81)</f>
        <v>4.8036168409155127E-3</v>
      </c>
      <c r="L82" s="136"/>
      <c r="M82" s="136">
        <f>IF(M81=0,0,M81/L81)</f>
        <v>0.97792726756833448</v>
      </c>
      <c r="N82" s="136">
        <f>IF(N81=0,0,N81/L81)</f>
        <v>2.2072732431665562E-2</v>
      </c>
      <c r="O82" s="136"/>
      <c r="P82" s="136">
        <f>IF(P81=0,0,P81/O81)</f>
        <v>0.93222642216737994</v>
      </c>
      <c r="Q82" s="136">
        <f>IF(Q81=0,0,Q81/O81)</f>
        <v>6.777357783262003E-2</v>
      </c>
    </row>
    <row r="83" spans="1:17" ht="12" customHeight="1">
      <c r="A83" s="16"/>
      <c r="B83" s="47" t="s">
        <v>84</v>
      </c>
      <c r="C83" s="137">
        <v>237207</v>
      </c>
      <c r="D83" s="137">
        <v>230197</v>
      </c>
      <c r="E83" s="137">
        <v>7010</v>
      </c>
      <c r="F83" s="137">
        <v>361819</v>
      </c>
      <c r="G83" s="137">
        <v>353746</v>
      </c>
      <c r="H83" s="137">
        <v>8073</v>
      </c>
      <c r="I83" s="137">
        <v>126672</v>
      </c>
      <c r="J83" s="137">
        <v>126211</v>
      </c>
      <c r="K83" s="137">
        <v>461</v>
      </c>
      <c r="L83" s="137">
        <v>68063</v>
      </c>
      <c r="M83" s="137">
        <v>66832</v>
      </c>
      <c r="N83" s="137">
        <v>1231</v>
      </c>
      <c r="O83" s="137">
        <v>44846</v>
      </c>
      <c r="P83" s="137">
        <v>42782</v>
      </c>
      <c r="Q83" s="137">
        <v>2064</v>
      </c>
    </row>
    <row r="84" spans="1:17" ht="12" customHeight="1">
      <c r="A84" s="16"/>
      <c r="B84" s="31"/>
      <c r="C84" s="131"/>
      <c r="D84" s="136">
        <f>IF(D83=0,0,D83/C83)</f>
        <v>0.97044775238504766</v>
      </c>
      <c r="E84" s="136">
        <f>IF(E83=0,0,E83/C83)</f>
        <v>2.9552247614952343E-2</v>
      </c>
      <c r="F84" s="136"/>
      <c r="G84" s="136">
        <f>IF(G83=0,0,G83/F83)</f>
        <v>0.97768773889707283</v>
      </c>
      <c r="H84" s="136">
        <f>IF(H83=0,0,H83/F83)</f>
        <v>2.2312261102927153E-2</v>
      </c>
      <c r="I84" s="136"/>
      <c r="J84" s="136">
        <f>IF(J83=0,0,J83/I83)</f>
        <v>0.99636067955033469</v>
      </c>
      <c r="K84" s="136">
        <f>IF(K83=0,0,K83/I83)</f>
        <v>3.6393204496652774E-3</v>
      </c>
      <c r="L84" s="136"/>
      <c r="M84" s="136">
        <f>IF(M83=0,0,M83/L83)</f>
        <v>0.98191381514185383</v>
      </c>
      <c r="N84" s="136">
        <f>IF(N83=0,0,N83/L83)</f>
        <v>1.8086184858146129E-2</v>
      </c>
      <c r="O84" s="136"/>
      <c r="P84" s="136">
        <f>IF(P83=0,0,P83/O83)</f>
        <v>0.95397582839049189</v>
      </c>
      <c r="Q84" s="136">
        <f>IF(Q83=0,0,Q83/O83)</f>
        <v>4.6024171609508092E-2</v>
      </c>
    </row>
    <row r="85" spans="1:17" ht="12" customHeight="1">
      <c r="A85" s="16"/>
      <c r="B85" s="47" t="s">
        <v>85</v>
      </c>
      <c r="C85" s="137">
        <v>1148851</v>
      </c>
      <c r="D85" s="137">
        <v>1095253</v>
      </c>
      <c r="E85" s="137">
        <v>53598</v>
      </c>
      <c r="F85" s="137">
        <v>1854604</v>
      </c>
      <c r="G85" s="137">
        <v>1790991</v>
      </c>
      <c r="H85" s="137">
        <v>63613</v>
      </c>
      <c r="I85" s="137">
        <v>242097</v>
      </c>
      <c r="J85" s="137">
        <v>241231</v>
      </c>
      <c r="K85" s="137">
        <v>866</v>
      </c>
      <c r="L85" s="137">
        <v>83055</v>
      </c>
      <c r="M85" s="137">
        <v>79949</v>
      </c>
      <c r="N85" s="137">
        <v>3106</v>
      </c>
      <c r="O85" s="137">
        <v>133987</v>
      </c>
      <c r="P85" s="137">
        <v>122172</v>
      </c>
      <c r="Q85" s="137">
        <v>11815</v>
      </c>
    </row>
    <row r="86" spans="1:17" ht="12" customHeight="1">
      <c r="A86" s="16"/>
      <c r="B86" s="31"/>
      <c r="C86" s="131"/>
      <c r="D86" s="136">
        <f>IF(D85=0,0,D85/C85)</f>
        <v>0.95334643047705925</v>
      </c>
      <c r="E86" s="136">
        <f>IF(E85=0,0,E85/C85)</f>
        <v>4.6653569522940745E-2</v>
      </c>
      <c r="F86" s="136"/>
      <c r="G86" s="136">
        <f>IF(G85=0,0,G85/F85)</f>
        <v>0.9656999553543506</v>
      </c>
      <c r="H86" s="136">
        <f>IF(H85=0,0,H85/F85)</f>
        <v>3.4300044645649425E-2</v>
      </c>
      <c r="I86" s="136"/>
      <c r="J86" s="136">
        <f>IF(J85=0,0,J85/I85)</f>
        <v>0.99642292139101274</v>
      </c>
      <c r="K86" s="136">
        <f>IF(K85=0,0,K85/I85)</f>
        <v>3.5770786089873068E-3</v>
      </c>
      <c r="L86" s="136"/>
      <c r="M86" s="136">
        <f>IF(M85=0,0,M85/L85)</f>
        <v>0.96260309433507918</v>
      </c>
      <c r="N86" s="136">
        <f>IF(N85=0,0,N85/L85)</f>
        <v>3.7396905664920835E-2</v>
      </c>
      <c r="O86" s="136"/>
      <c r="P86" s="136">
        <f>IF(P85=0,0,P85/O85)</f>
        <v>0.91181980341376401</v>
      </c>
      <c r="Q86" s="136">
        <f>IF(Q85=0,0,Q85/O85)</f>
        <v>8.8180196586235979E-2</v>
      </c>
    </row>
    <row r="87" spans="1:17" ht="12" customHeight="1">
      <c r="A87" s="16"/>
      <c r="B87" s="47" t="s">
        <v>86</v>
      </c>
      <c r="C87" s="137">
        <v>246769</v>
      </c>
      <c r="D87" s="137">
        <v>237627</v>
      </c>
      <c r="E87" s="137">
        <v>9142</v>
      </c>
      <c r="F87" s="137">
        <v>434627</v>
      </c>
      <c r="G87" s="137">
        <v>423872</v>
      </c>
      <c r="H87" s="137">
        <v>10755</v>
      </c>
      <c r="I87" s="137">
        <v>129980</v>
      </c>
      <c r="J87" s="137">
        <v>129372</v>
      </c>
      <c r="K87" s="137">
        <v>608</v>
      </c>
      <c r="L87" s="137">
        <v>48468</v>
      </c>
      <c r="M87" s="137">
        <v>47284</v>
      </c>
      <c r="N87" s="137">
        <v>1184</v>
      </c>
      <c r="O87" s="137">
        <v>62194</v>
      </c>
      <c r="P87" s="137">
        <v>58472</v>
      </c>
      <c r="Q87" s="137">
        <v>3722</v>
      </c>
    </row>
    <row r="88" spans="1:17" ht="12" customHeight="1">
      <c r="A88" s="16"/>
      <c r="B88" s="31"/>
      <c r="C88" s="131"/>
      <c r="D88" s="136">
        <f>IF(D87=0,0,D87/C87)</f>
        <v>0.96295320725050548</v>
      </c>
      <c r="E88" s="136">
        <f>IF(E87=0,0,E87/C87)</f>
        <v>3.7046792749494468E-2</v>
      </c>
      <c r="F88" s="136"/>
      <c r="G88" s="136">
        <f>IF(G87=0,0,G87/F87)</f>
        <v>0.97525464363695769</v>
      </c>
      <c r="H88" s="136">
        <f>IF(H87=0,0,H87/F87)</f>
        <v>2.4745356363042332E-2</v>
      </c>
      <c r="I88" s="136"/>
      <c r="J88" s="136">
        <f>IF(J87=0,0,J87/I87)</f>
        <v>0.99532235728573626</v>
      </c>
      <c r="K88" s="136">
        <f>IF(K87=0,0,K87/I87)</f>
        <v>4.6776427142637333E-3</v>
      </c>
      <c r="L88" s="136"/>
      <c r="M88" s="136">
        <f>IF(M87=0,0,M87/L87)</f>
        <v>0.97557151110010731</v>
      </c>
      <c r="N88" s="136">
        <f>IF(N87=0,0,N87/L87)</f>
        <v>2.4428488899892714E-2</v>
      </c>
      <c r="O88" s="136"/>
      <c r="P88" s="136">
        <f>IF(P87=0,0,P87/O87)</f>
        <v>0.9401549988744895</v>
      </c>
      <c r="Q88" s="136">
        <f>IF(Q87=0,0,Q87/O87)</f>
        <v>5.98450011255105E-2</v>
      </c>
    </row>
    <row r="89" spans="1:17" ht="12" customHeight="1">
      <c r="A89" s="16"/>
      <c r="B89" s="47" t="s">
        <v>87</v>
      </c>
      <c r="C89" s="137">
        <v>363839</v>
      </c>
      <c r="D89" s="137">
        <v>351539</v>
      </c>
      <c r="E89" s="137">
        <v>12300</v>
      </c>
      <c r="F89" s="137">
        <v>601321</v>
      </c>
      <c r="G89" s="137">
        <v>585829</v>
      </c>
      <c r="H89" s="137">
        <v>15492</v>
      </c>
      <c r="I89" s="137">
        <v>169172</v>
      </c>
      <c r="J89" s="137">
        <v>168199</v>
      </c>
      <c r="K89" s="137">
        <v>973</v>
      </c>
      <c r="L89" s="137">
        <v>91950</v>
      </c>
      <c r="M89" s="137">
        <v>89672</v>
      </c>
      <c r="N89" s="137">
        <v>2278</v>
      </c>
      <c r="O89" s="137">
        <v>107953</v>
      </c>
      <c r="P89" s="137">
        <v>102979</v>
      </c>
      <c r="Q89" s="137">
        <v>4974</v>
      </c>
    </row>
    <row r="90" spans="1:17" ht="12" customHeight="1">
      <c r="A90" s="16"/>
      <c r="B90" s="31"/>
      <c r="C90" s="131"/>
      <c r="D90" s="136">
        <f>IF(D89=0,0,D89/C89)</f>
        <v>0.96619383848350504</v>
      </c>
      <c r="E90" s="136">
        <f>IF(E89=0,0,E89/C89)</f>
        <v>3.3806161516494931E-2</v>
      </c>
      <c r="F90" s="136"/>
      <c r="G90" s="136">
        <f>IF(G89=0,0,G89/F89)</f>
        <v>0.97423672215006629</v>
      </c>
      <c r="H90" s="136">
        <f>IF(H89=0,0,H89/F89)</f>
        <v>2.5763277849933729E-2</v>
      </c>
      <c r="I90" s="136"/>
      <c r="J90" s="136">
        <f>IF(J89=0,0,J89/I89)</f>
        <v>0.99424845719149746</v>
      </c>
      <c r="K90" s="136">
        <f>IF(K89=0,0,K89/I89)</f>
        <v>5.7515428085025888E-3</v>
      </c>
      <c r="L90" s="136"/>
      <c r="M90" s="136">
        <f>IF(M89=0,0,M89/L89)</f>
        <v>0.97522566612289285</v>
      </c>
      <c r="N90" s="136">
        <f>IF(N89=0,0,N89/L89)</f>
        <v>2.4774333877107122E-2</v>
      </c>
      <c r="O90" s="136"/>
      <c r="P90" s="136">
        <f>IF(P89=0,0,P89/O89)</f>
        <v>0.95392439302288956</v>
      </c>
      <c r="Q90" s="136">
        <f>IF(Q89=0,0,Q89/O89)</f>
        <v>4.6075606977110412E-2</v>
      </c>
    </row>
    <row r="91" spans="1:17" ht="12" customHeight="1">
      <c r="A91" s="16"/>
      <c r="B91" s="47" t="s">
        <v>88</v>
      </c>
      <c r="C91" s="137">
        <v>514333</v>
      </c>
      <c r="D91" s="137">
        <v>495658</v>
      </c>
      <c r="E91" s="137">
        <v>18675</v>
      </c>
      <c r="F91" s="137">
        <v>857007</v>
      </c>
      <c r="G91" s="137">
        <v>834832</v>
      </c>
      <c r="H91" s="137">
        <v>22175</v>
      </c>
      <c r="I91" s="137">
        <v>258947</v>
      </c>
      <c r="J91" s="137">
        <v>257594</v>
      </c>
      <c r="K91" s="137">
        <v>1353</v>
      </c>
      <c r="L91" s="137">
        <v>114929</v>
      </c>
      <c r="M91" s="137">
        <v>112773</v>
      </c>
      <c r="N91" s="137">
        <v>2156</v>
      </c>
      <c r="O91" s="137">
        <v>92326</v>
      </c>
      <c r="P91" s="137">
        <v>86294</v>
      </c>
      <c r="Q91" s="137">
        <v>6032</v>
      </c>
    </row>
    <row r="92" spans="1:17" ht="12" customHeight="1">
      <c r="A92" s="16"/>
      <c r="B92" s="31"/>
      <c r="C92" s="131"/>
      <c r="D92" s="136">
        <f>IF(D91=0,0,D91/C91)</f>
        <v>0.96369083842568914</v>
      </c>
      <c r="E92" s="136">
        <f>IF(E91=0,0,E91/C91)</f>
        <v>3.6309161574310807E-2</v>
      </c>
      <c r="F92" s="136"/>
      <c r="G92" s="136">
        <f>IF(G91=0,0,G91/F91)</f>
        <v>0.9741250654895468</v>
      </c>
      <c r="H92" s="136">
        <f>IF(H91=0,0,H91/F91)</f>
        <v>2.5874934510453241E-2</v>
      </c>
      <c r="I92" s="136"/>
      <c r="J92" s="136">
        <f>IF(J91=0,0,J91/I91)</f>
        <v>0.99477499256604629</v>
      </c>
      <c r="K92" s="136">
        <f>IF(K91=0,0,K91/I91)</f>
        <v>5.2250074339536658E-3</v>
      </c>
      <c r="L92" s="136"/>
      <c r="M92" s="136">
        <f>IF(M91=0,0,M91/L91)</f>
        <v>0.98124059201768044</v>
      </c>
      <c r="N92" s="136">
        <f>IF(N91=0,0,N91/L91)</f>
        <v>1.875940798231952E-2</v>
      </c>
      <c r="O92" s="136"/>
      <c r="P92" s="136">
        <f>IF(P91=0,0,P91/O91)</f>
        <v>0.93466629118558153</v>
      </c>
      <c r="Q92" s="136">
        <f>IF(Q91=0,0,Q91/O91)</f>
        <v>6.5333708814418467E-2</v>
      </c>
    </row>
    <row r="93" spans="1:17" ht="12" customHeight="1">
      <c r="A93" s="16"/>
      <c r="B93" s="47" t="s">
        <v>89</v>
      </c>
      <c r="C93" s="137">
        <v>343039</v>
      </c>
      <c r="D93" s="137">
        <v>329119</v>
      </c>
      <c r="E93" s="137">
        <v>13920</v>
      </c>
      <c r="F93" s="137">
        <v>570420</v>
      </c>
      <c r="G93" s="137">
        <v>554149</v>
      </c>
      <c r="H93" s="137">
        <v>16271</v>
      </c>
      <c r="I93" s="137">
        <v>180159</v>
      </c>
      <c r="J93" s="137">
        <v>179315</v>
      </c>
      <c r="K93" s="137">
        <v>844</v>
      </c>
      <c r="L93" s="137">
        <v>93301</v>
      </c>
      <c r="M93" s="137">
        <v>90881</v>
      </c>
      <c r="N93" s="137">
        <v>2420</v>
      </c>
      <c r="O93" s="137">
        <v>99998</v>
      </c>
      <c r="P93" s="137">
        <v>93232</v>
      </c>
      <c r="Q93" s="137">
        <v>6766</v>
      </c>
    </row>
    <row r="94" spans="1:17" ht="12" customHeight="1">
      <c r="A94" s="16"/>
      <c r="B94" s="31"/>
      <c r="C94" s="131"/>
      <c r="D94" s="136">
        <f>IF(D93=0,0,D93/C93)</f>
        <v>0.95942152350024346</v>
      </c>
      <c r="E94" s="136">
        <f>IF(E93=0,0,E93/C93)</f>
        <v>4.0578476499756586E-2</v>
      </c>
      <c r="F94" s="136"/>
      <c r="G94" s="136">
        <f>IF(G93=0,0,G93/F93)</f>
        <v>0.97147540408821575</v>
      </c>
      <c r="H94" s="136">
        <f>IF(H93=0,0,H93/F93)</f>
        <v>2.8524595911784301E-2</v>
      </c>
      <c r="I94" s="136"/>
      <c r="J94" s="136">
        <f>IF(J93=0,0,J93/I93)</f>
        <v>0.9953152493075561</v>
      </c>
      <c r="K94" s="136">
        <f>IF(K93=0,0,K93/I93)</f>
        <v>4.684750692443897E-3</v>
      </c>
      <c r="L94" s="136"/>
      <c r="M94" s="136">
        <f>IF(M93=0,0,M93/L93)</f>
        <v>0.97406244306063172</v>
      </c>
      <c r="N94" s="136">
        <f>IF(N93=0,0,N93/L93)</f>
        <v>2.5937556939368282E-2</v>
      </c>
      <c r="O94" s="136"/>
      <c r="P94" s="136">
        <f>IF(P93=0,0,P93/O93)</f>
        <v>0.93233864677293543</v>
      </c>
      <c r="Q94" s="136">
        <f>IF(Q93=0,0,Q93/O93)</f>
        <v>6.7661353227064541E-2</v>
      </c>
    </row>
    <row r="95" spans="1:17" ht="12" customHeight="1">
      <c r="A95" s="16"/>
      <c r="B95" s="47" t="s">
        <v>90</v>
      </c>
      <c r="C95" s="137">
        <v>340779</v>
      </c>
      <c r="D95" s="137">
        <v>328847</v>
      </c>
      <c r="E95" s="137">
        <v>11932</v>
      </c>
      <c r="F95" s="137">
        <v>582732</v>
      </c>
      <c r="G95" s="137">
        <v>568447</v>
      </c>
      <c r="H95" s="137">
        <v>14285</v>
      </c>
      <c r="I95" s="137">
        <v>172567</v>
      </c>
      <c r="J95" s="137">
        <v>171384</v>
      </c>
      <c r="K95" s="137">
        <v>1183</v>
      </c>
      <c r="L95" s="137">
        <v>85656</v>
      </c>
      <c r="M95" s="137">
        <v>83523</v>
      </c>
      <c r="N95" s="137">
        <v>2133</v>
      </c>
      <c r="O95" s="137">
        <v>67491</v>
      </c>
      <c r="P95" s="137">
        <v>62990</v>
      </c>
      <c r="Q95" s="137">
        <v>4501</v>
      </c>
    </row>
    <row r="96" spans="1:17" ht="12" customHeight="1">
      <c r="A96" s="16"/>
      <c r="B96" s="31"/>
      <c r="C96" s="131"/>
      <c r="D96" s="136">
        <f>IF(D95=0,0,D95/C95)</f>
        <v>0.96498610536447371</v>
      </c>
      <c r="E96" s="136">
        <f>IF(E95=0,0,E95/C95)</f>
        <v>3.5013894635526253E-2</v>
      </c>
      <c r="F96" s="136"/>
      <c r="G96" s="136">
        <f>IF(G95=0,0,G95/F95)</f>
        <v>0.97548615830261598</v>
      </c>
      <c r="H96" s="136">
        <f>IF(H95=0,0,H95/F95)</f>
        <v>2.4513841697384048E-2</v>
      </c>
      <c r="I96" s="136"/>
      <c r="J96" s="136">
        <f>IF(J95=0,0,J95/I95)</f>
        <v>0.99314469162702024</v>
      </c>
      <c r="K96" s="136">
        <f>IF(K95=0,0,K95/I95)</f>
        <v>6.8553083729797704E-3</v>
      </c>
      <c r="L96" s="136"/>
      <c r="M96" s="136">
        <f>IF(M95=0,0,M95/L95)</f>
        <v>0.97509806668534604</v>
      </c>
      <c r="N96" s="136">
        <f>IF(N95=0,0,N95/L95)</f>
        <v>2.4901933314653964E-2</v>
      </c>
      <c r="O96" s="136"/>
      <c r="P96" s="136">
        <f>IF(P95=0,0,P95/O95)</f>
        <v>0.93330962646871429</v>
      </c>
      <c r="Q96" s="136">
        <f>IF(Q95=0,0,Q95/O95)</f>
        <v>6.6690373531285652E-2</v>
      </c>
    </row>
    <row r="97" spans="1:17" ht="12" customHeight="1">
      <c r="A97" s="16"/>
      <c r="B97" s="47" t="s">
        <v>91</v>
      </c>
      <c r="C97" s="137">
        <v>564102</v>
      </c>
      <c r="D97" s="137">
        <v>546040</v>
      </c>
      <c r="E97" s="137">
        <v>18062</v>
      </c>
      <c r="F97" s="137">
        <v>925535</v>
      </c>
      <c r="G97" s="137">
        <v>903602</v>
      </c>
      <c r="H97" s="137">
        <v>21933</v>
      </c>
      <c r="I97" s="137">
        <v>340395</v>
      </c>
      <c r="J97" s="137">
        <v>338272</v>
      </c>
      <c r="K97" s="137">
        <v>2123</v>
      </c>
      <c r="L97" s="137">
        <v>187686</v>
      </c>
      <c r="M97" s="137">
        <v>183849</v>
      </c>
      <c r="N97" s="137">
        <v>3837</v>
      </c>
      <c r="O97" s="137">
        <v>147081</v>
      </c>
      <c r="P97" s="137">
        <v>138490</v>
      </c>
      <c r="Q97" s="137">
        <v>8591</v>
      </c>
    </row>
    <row r="98" spans="1:17" ht="12" customHeight="1">
      <c r="A98" s="16"/>
      <c r="B98" s="31"/>
      <c r="C98" s="131"/>
      <c r="D98" s="136">
        <f>IF(D97=0,0,D97/C97)</f>
        <v>0.967980967980968</v>
      </c>
      <c r="E98" s="136">
        <f>IF(E97=0,0,E97/C97)</f>
        <v>3.2019032019032022E-2</v>
      </c>
      <c r="F98" s="136"/>
      <c r="G98" s="136">
        <f>IF(G97=0,0,G97/F97)</f>
        <v>0.97630235485421946</v>
      </c>
      <c r="H98" s="136">
        <f>IF(H97=0,0,H97/F97)</f>
        <v>2.3697645145780547E-2</v>
      </c>
      <c r="I98" s="136"/>
      <c r="J98" s="136">
        <f>IF(J97=0,0,J97/I97)</f>
        <v>0.99376312813055423</v>
      </c>
      <c r="K98" s="136">
        <f>IF(K97=0,0,K97/I97)</f>
        <v>6.2368718694457911E-3</v>
      </c>
      <c r="L98" s="136"/>
      <c r="M98" s="136">
        <f>IF(M97=0,0,M97/L97)</f>
        <v>0.97955628017007124</v>
      </c>
      <c r="N98" s="136">
        <f>IF(N97=0,0,N97/L97)</f>
        <v>2.0443719829928712E-2</v>
      </c>
      <c r="O98" s="136"/>
      <c r="P98" s="136">
        <f>IF(P97=0,0,P97/O97)</f>
        <v>0.94159000822675942</v>
      </c>
      <c r="Q98" s="136">
        <f>IF(Q97=0,0,Q97/O97)</f>
        <v>5.8409991773240598E-2</v>
      </c>
    </row>
    <row r="99" spans="1:17" ht="12" customHeight="1">
      <c r="A99" s="16"/>
      <c r="B99" s="17" t="s">
        <v>92</v>
      </c>
      <c r="C99" s="137">
        <v>291920</v>
      </c>
      <c r="D99" s="137">
        <v>282061</v>
      </c>
      <c r="E99" s="137">
        <v>9859</v>
      </c>
      <c r="F99" s="137">
        <v>411340</v>
      </c>
      <c r="G99" s="137">
        <v>400880</v>
      </c>
      <c r="H99" s="137">
        <v>10460</v>
      </c>
      <c r="I99" s="137">
        <v>71327</v>
      </c>
      <c r="J99" s="137">
        <v>70508</v>
      </c>
      <c r="K99" s="137">
        <v>819</v>
      </c>
      <c r="L99" s="137">
        <v>4666</v>
      </c>
      <c r="M99" s="137">
        <v>4488</v>
      </c>
      <c r="N99" s="137">
        <v>178</v>
      </c>
      <c r="O99" s="137">
        <v>110699</v>
      </c>
      <c r="P99" s="137">
        <v>105938</v>
      </c>
      <c r="Q99" s="137">
        <v>4761</v>
      </c>
    </row>
    <row r="100" spans="1:17" ht="12" customHeight="1">
      <c r="A100" s="12"/>
      <c r="B100" s="18"/>
      <c r="C100" s="131"/>
      <c r="D100" s="136">
        <f>IF(D99=0,0,D99/C99)</f>
        <v>0.96622704850644014</v>
      </c>
      <c r="E100" s="136">
        <f>IF(E99=0,0,E99/C99)</f>
        <v>3.3772951493559876E-2</v>
      </c>
      <c r="F100" s="136"/>
      <c r="G100" s="136">
        <f>IF(G99=0,0,G99/F99)</f>
        <v>0.97457091457188705</v>
      </c>
      <c r="H100" s="136">
        <f>IF(H99=0,0,H99/F99)</f>
        <v>2.5429085428112997E-2</v>
      </c>
      <c r="I100" s="136"/>
      <c r="J100" s="136">
        <f>IF(J99=0,0,J99/I99)</f>
        <v>0.98851767212976849</v>
      </c>
      <c r="K100" s="136">
        <f>IF(K99=0,0,K99/I99)</f>
        <v>1.1482327870231469E-2</v>
      </c>
      <c r="L100" s="136"/>
      <c r="M100" s="136">
        <f>IF(M99=0,0,M99/L99)</f>
        <v>0.96185169309901419</v>
      </c>
      <c r="N100" s="136">
        <f>IF(N99=0,0,N99/L99)</f>
        <v>3.8148306900985855E-2</v>
      </c>
      <c r="O100" s="136"/>
      <c r="P100" s="136">
        <f>IF(P99=0,0,P99/O99)</f>
        <v>0.95699148140452939</v>
      </c>
      <c r="Q100" s="136">
        <f>IF(Q99=0,0,Q99/O99)</f>
        <v>4.3008518595470599E-2</v>
      </c>
    </row>
    <row r="101" spans="1:17" ht="14.1" customHeight="1">
      <c r="A101" s="8"/>
      <c r="B101" s="8"/>
      <c r="C101" s="8"/>
      <c r="D101" s="8"/>
      <c r="E101" s="8"/>
      <c r="F101" s="8"/>
      <c r="G101" s="8"/>
      <c r="H101" s="8"/>
      <c r="I101" s="8"/>
      <c r="J101" s="8"/>
      <c r="K101" s="8"/>
      <c r="L101" s="8"/>
      <c r="M101" s="8"/>
      <c r="N101" s="8"/>
      <c r="O101" s="8"/>
      <c r="P101" s="8"/>
      <c r="Q101" s="8"/>
    </row>
    <row r="102" spans="1:17" ht="14.1" customHeight="1">
      <c r="A102" s="9" t="s">
        <v>345</v>
      </c>
    </row>
    <row r="103" spans="1:17" ht="14.1" customHeight="1">
      <c r="A103" s="9" t="s">
        <v>346</v>
      </c>
    </row>
    <row r="104" spans="1:17" ht="14.1" customHeight="1">
      <c r="A104" s="9" t="s">
        <v>120</v>
      </c>
    </row>
    <row r="105" spans="1:17" ht="14.1" customHeight="1"/>
    <row r="106" spans="1:17" ht="14.1" customHeight="1"/>
    <row r="107" spans="1:17" ht="14.1" customHeight="1"/>
    <row r="108" spans="1:17" ht="14.1" customHeight="1"/>
    <row r="109" spans="1:17" ht="14.1" customHeight="1"/>
  </sheetData>
  <mergeCells count="1">
    <mergeCell ref="A3:B3"/>
  </mergeCells>
  <phoneticPr fontId="3"/>
  <pageMargins left="0.59055118110236227" right="0.59055118110236227" top="0.78740157480314965" bottom="0.78740157480314965" header="0.51181102362204722" footer="0.51181102362204722"/>
  <pageSetup paperSize="9" scale="63"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18"/>
  <sheetViews>
    <sheetView showGridLines="0" zoomScaleNormal="100" workbookViewId="0"/>
  </sheetViews>
  <sheetFormatPr defaultColWidth="13.25" defaultRowHeight="18.75" customHeight="1"/>
  <cols>
    <col min="1" max="1" width="1.625" style="9" customWidth="1"/>
    <col min="2" max="2" width="9.25" style="9" customWidth="1"/>
    <col min="3" max="5" width="10.125" style="9" customWidth="1"/>
    <col min="6" max="17" width="9.25" style="9" customWidth="1"/>
    <col min="18" max="16384" width="13.25" style="9"/>
  </cols>
  <sheetData>
    <row r="1" spans="1:17" ht="13.5" customHeight="1">
      <c r="A1" s="9" t="s">
        <v>383</v>
      </c>
    </row>
    <row r="2" spans="1:17" ht="13.5" customHeight="1">
      <c r="G2" s="1"/>
      <c r="Q2" s="11" t="s">
        <v>11</v>
      </c>
    </row>
    <row r="3" spans="1:17" ht="18" customHeight="1">
      <c r="A3" s="185" t="s">
        <v>1</v>
      </c>
      <c r="B3" s="187"/>
      <c r="C3" s="19" t="s">
        <v>8</v>
      </c>
      <c r="D3" s="8"/>
      <c r="E3" s="8"/>
      <c r="F3" s="19" t="s">
        <v>5</v>
      </c>
      <c r="G3" s="8"/>
      <c r="H3" s="10"/>
      <c r="I3" s="19" t="s">
        <v>6</v>
      </c>
      <c r="J3" s="8"/>
      <c r="K3" s="10"/>
      <c r="L3" s="19" t="s">
        <v>7</v>
      </c>
      <c r="M3" s="8"/>
      <c r="N3" s="10"/>
      <c r="O3" s="19" t="s">
        <v>4</v>
      </c>
      <c r="P3" s="8"/>
      <c r="Q3" s="10"/>
    </row>
    <row r="4" spans="1:17" ht="18"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8" customHeight="1">
      <c r="A5" s="13"/>
      <c r="B5" s="20" t="s">
        <v>0</v>
      </c>
      <c r="C5" s="138">
        <v>14813168.99</v>
      </c>
      <c r="D5" s="138">
        <v>12595565.689999999</v>
      </c>
      <c r="E5" s="138">
        <v>2217603.2999999998</v>
      </c>
      <c r="F5" s="138">
        <v>1667986.45</v>
      </c>
      <c r="G5" s="138">
        <v>1275840.24</v>
      </c>
      <c r="H5" s="138">
        <v>392146.21</v>
      </c>
      <c r="I5" s="138">
        <v>4725058.8499999996</v>
      </c>
      <c r="J5" s="138">
        <v>4592614.6500000004</v>
      </c>
      <c r="K5" s="138">
        <v>132444.21</v>
      </c>
      <c r="L5" s="138">
        <v>7065656.25</v>
      </c>
      <c r="M5" s="138">
        <v>5894188.29</v>
      </c>
      <c r="N5" s="138">
        <v>1171467.96</v>
      </c>
      <c r="O5" s="138">
        <v>1354467.44</v>
      </c>
      <c r="P5" s="138">
        <v>832922.52</v>
      </c>
      <c r="Q5" s="138">
        <v>521544.93</v>
      </c>
    </row>
    <row r="6" spans="1:17" ht="18" customHeight="1">
      <c r="A6" s="14"/>
      <c r="B6" s="15"/>
      <c r="C6" s="131"/>
      <c r="D6" s="136">
        <f>IF(D5=0,0,D5/C5)</f>
        <v>0.85029514606246315</v>
      </c>
      <c r="E6" s="136">
        <f>IF(E5=0,0,E5/C5)</f>
        <v>0.14970485393753682</v>
      </c>
      <c r="F6" s="136"/>
      <c r="G6" s="136">
        <f>IF(G5=0,0,G5/F5)</f>
        <v>0.76489844386925332</v>
      </c>
      <c r="H6" s="136">
        <f>IF(H5=0,0,H5/F5)</f>
        <v>0.23510155613074676</v>
      </c>
      <c r="I6" s="136"/>
      <c r="J6" s="136">
        <f>IF(J5=0,0,J5/I5)</f>
        <v>0.97196983059798303</v>
      </c>
      <c r="K6" s="136">
        <f>IF(K5=0,0,K5/I5)</f>
        <v>2.8030171518392835E-2</v>
      </c>
      <c r="L6" s="136"/>
      <c r="M6" s="136">
        <f>IF(M5=0,0,M5/L5)</f>
        <v>0.83420252577387977</v>
      </c>
      <c r="N6" s="136">
        <f>IF(N5=0,0,N5/L5)</f>
        <v>0.16579747422612018</v>
      </c>
      <c r="O6" s="136"/>
      <c r="P6" s="136">
        <f>IF(P5=0,0,P5/O5)</f>
        <v>0.61494466046374663</v>
      </c>
      <c r="Q6" s="136">
        <f>IF(Q5=0,0,Q5/O5)</f>
        <v>0.38505534691922899</v>
      </c>
    </row>
    <row r="7" spans="1:17" ht="18" customHeight="1">
      <c r="A7" s="16"/>
      <c r="B7" s="17" t="s">
        <v>2</v>
      </c>
      <c r="C7" s="138">
        <v>590695.35</v>
      </c>
      <c r="D7" s="138">
        <v>462419.36</v>
      </c>
      <c r="E7" s="138">
        <v>128275.99</v>
      </c>
      <c r="F7" s="138">
        <v>227923.41</v>
      </c>
      <c r="G7" s="138">
        <v>165792.89000000001</v>
      </c>
      <c r="H7" s="138">
        <v>62130.52</v>
      </c>
      <c r="I7" s="138">
        <v>126215.31</v>
      </c>
      <c r="J7" s="138">
        <v>125692.28</v>
      </c>
      <c r="K7" s="138">
        <v>523.03</v>
      </c>
      <c r="L7" s="138">
        <v>193089.98</v>
      </c>
      <c r="M7" s="138">
        <v>150522.21</v>
      </c>
      <c r="N7" s="138">
        <v>42567.77</v>
      </c>
      <c r="O7" s="138">
        <v>43466.65</v>
      </c>
      <c r="P7" s="138">
        <v>20411.990000000002</v>
      </c>
      <c r="Q7" s="138">
        <v>23054.67</v>
      </c>
    </row>
    <row r="8" spans="1:17" ht="18" customHeight="1">
      <c r="A8" s="16"/>
      <c r="B8" s="18"/>
      <c r="C8" s="131"/>
      <c r="D8" s="136">
        <f>IF(D7=0,0,D7/C7)</f>
        <v>0.78283900491175362</v>
      </c>
      <c r="E8" s="136">
        <f>IF(E7=0,0,E7/C7)</f>
        <v>0.21716099508824643</v>
      </c>
      <c r="F8" s="136"/>
      <c r="G8" s="136">
        <f>IF(G7=0,0,G7/F7)</f>
        <v>0.7274061492849726</v>
      </c>
      <c r="H8" s="136">
        <f>IF(H7=0,0,H7/F7)</f>
        <v>0.27259385071502745</v>
      </c>
      <c r="I8" s="136"/>
      <c r="J8" s="136">
        <f>IF(J7=0,0,J7/I7)</f>
        <v>0.99585604947608974</v>
      </c>
      <c r="K8" s="136">
        <f>IF(K7=0,0,K7/I7)</f>
        <v>4.1439505239102923E-3</v>
      </c>
      <c r="L8" s="136"/>
      <c r="M8" s="136">
        <f>IF(M7=0,0,M7/L7)</f>
        <v>0.77954438650830038</v>
      </c>
      <c r="N8" s="136">
        <f>IF(N7=0,0,N7/L7)</f>
        <v>0.22045561349169954</v>
      </c>
      <c r="O8" s="136"/>
      <c r="P8" s="136">
        <f>IF(P7=0,0,P7/O7)</f>
        <v>0.46960117699431636</v>
      </c>
      <c r="Q8" s="136">
        <f>IF(Q7=0,0,Q7/O7)</f>
        <v>0.53039905306712154</v>
      </c>
    </row>
    <row r="9" spans="1:17" ht="18" customHeight="1">
      <c r="A9" s="16"/>
      <c r="B9" s="17" t="s">
        <v>12</v>
      </c>
      <c r="C9" s="138">
        <v>8881187.5600000005</v>
      </c>
      <c r="D9" s="138">
        <v>7658619.7199999997</v>
      </c>
      <c r="E9" s="138">
        <v>1222567.8400000001</v>
      </c>
      <c r="F9" s="138">
        <v>1175869.47</v>
      </c>
      <c r="G9" s="138">
        <v>900583.55</v>
      </c>
      <c r="H9" s="138">
        <v>275285.92</v>
      </c>
      <c r="I9" s="138">
        <v>2833642.75</v>
      </c>
      <c r="J9" s="138">
        <v>2791681.04</v>
      </c>
      <c r="K9" s="138">
        <v>41961.71</v>
      </c>
      <c r="L9" s="138">
        <v>4108129.79</v>
      </c>
      <c r="M9" s="138">
        <v>3510652.32</v>
      </c>
      <c r="N9" s="138">
        <v>597477.47</v>
      </c>
      <c r="O9" s="138">
        <v>763545.55</v>
      </c>
      <c r="P9" s="138">
        <v>455702.81</v>
      </c>
      <c r="Q9" s="138">
        <v>307842.74</v>
      </c>
    </row>
    <row r="10" spans="1:17" ht="18" customHeight="1">
      <c r="A10" s="16"/>
      <c r="B10" s="18"/>
      <c r="C10" s="131"/>
      <c r="D10" s="136">
        <f>IF(D9=0,0,D9/C9)</f>
        <v>0.86234185104857752</v>
      </c>
      <c r="E10" s="136">
        <f>IF(E9=0,0,E9/C9)</f>
        <v>0.13765814895142245</v>
      </c>
      <c r="F10" s="136"/>
      <c r="G10" s="136">
        <f>IF(G9=0,0,G9/F9)</f>
        <v>0.76588734802341629</v>
      </c>
      <c r="H10" s="136">
        <f>IF(H9=0,0,H9/F9)</f>
        <v>0.23411265197658376</v>
      </c>
      <c r="I10" s="136"/>
      <c r="J10" s="136">
        <f>IF(J9=0,0,J9/I9)</f>
        <v>0.98519160187006638</v>
      </c>
      <c r="K10" s="136">
        <f>IF(K9=0,0,K9/I9)</f>
        <v>1.4808398129933634E-2</v>
      </c>
      <c r="L10" s="136"/>
      <c r="M10" s="136">
        <f>IF(M9=0,0,M9/L9)</f>
        <v>0.85456217292492109</v>
      </c>
      <c r="N10" s="136">
        <f>IF(N9=0,0,N9/L9)</f>
        <v>0.14543782707507885</v>
      </c>
      <c r="O10" s="136"/>
      <c r="P10" s="136">
        <f>IF(P9=0,0,P9/O9)</f>
        <v>0.5968246557130743</v>
      </c>
      <c r="Q10" s="136">
        <f>IF(Q9=0,0,Q9/O9)</f>
        <v>0.40317534428692559</v>
      </c>
    </row>
    <row r="11" spans="1:17" ht="18" customHeight="1">
      <c r="A11" s="16"/>
      <c r="B11" s="17" t="s">
        <v>3</v>
      </c>
      <c r="C11" s="138">
        <v>5341286.08</v>
      </c>
      <c r="D11" s="138">
        <v>4474526.6100000003</v>
      </c>
      <c r="E11" s="138">
        <v>866759.47</v>
      </c>
      <c r="F11" s="138">
        <v>264193.57</v>
      </c>
      <c r="G11" s="138">
        <v>209463.8</v>
      </c>
      <c r="H11" s="138">
        <v>54729.78</v>
      </c>
      <c r="I11" s="138">
        <v>1765200.79</v>
      </c>
      <c r="J11" s="138">
        <v>1675241.33</v>
      </c>
      <c r="K11" s="138">
        <v>89959.46</v>
      </c>
      <c r="L11" s="138">
        <v>2764436.48</v>
      </c>
      <c r="M11" s="138">
        <v>2233013.7599999998</v>
      </c>
      <c r="N11" s="138">
        <v>531422.71999999997</v>
      </c>
      <c r="O11" s="138">
        <v>547455.24</v>
      </c>
      <c r="P11" s="138">
        <v>356807.72</v>
      </c>
      <c r="Q11" s="138">
        <v>190647.52</v>
      </c>
    </row>
    <row r="12" spans="1:17" ht="18" customHeight="1">
      <c r="A12" s="12"/>
      <c r="B12" s="18"/>
      <c r="C12" s="131"/>
      <c r="D12" s="136">
        <f>IF(D11=0,0,D11/C11)</f>
        <v>0.83772457475260342</v>
      </c>
      <c r="E12" s="136">
        <f>IF(E11=0,0,E11/C11)</f>
        <v>0.16227542524739658</v>
      </c>
      <c r="F12" s="136"/>
      <c r="G12" s="136">
        <f>IF(G11=0,0,G11/F11)</f>
        <v>0.79284215736211894</v>
      </c>
      <c r="H12" s="136">
        <f>IF(H11=0,0,H11/F11)</f>
        <v>0.20715788048891576</v>
      </c>
      <c r="I12" s="136"/>
      <c r="J12" s="136">
        <f>IF(J11=0,0,J11/I11)</f>
        <v>0.94903726504677133</v>
      </c>
      <c r="K12" s="136">
        <f>IF(K11=0,0,K11/I11)</f>
        <v>5.0962734953228749E-2</v>
      </c>
      <c r="L12" s="136"/>
      <c r="M12" s="136">
        <f>IF(M11=0,0,M11/L11)</f>
        <v>0.80776453941166326</v>
      </c>
      <c r="N12" s="136">
        <f>IF(N11=0,0,N11/L11)</f>
        <v>0.1922354605883366</v>
      </c>
      <c r="O12" s="136"/>
      <c r="P12" s="136">
        <f>IF(P11=0,0,P11/O11)</f>
        <v>0.65175688153062517</v>
      </c>
      <c r="Q12" s="136">
        <f>IF(Q11=0,0,Q11/O11)</f>
        <v>0.34824311846937478</v>
      </c>
    </row>
    <row r="13" spans="1:17" ht="14.1" customHeight="1"/>
    <row r="14" spans="1:17" ht="14.1" customHeight="1">
      <c r="A14" s="9" t="s">
        <v>345</v>
      </c>
    </row>
    <row r="15" spans="1:17" ht="14.1" customHeight="1">
      <c r="A15" s="9" t="s">
        <v>346</v>
      </c>
    </row>
    <row r="16" spans="1:17" ht="14.1" customHeight="1"/>
    <row r="17" ht="14.1" customHeight="1"/>
    <row r="18" ht="14.1" customHeight="1"/>
  </sheetData>
  <mergeCells count="1">
    <mergeCell ref="A3:B3"/>
  </mergeCells>
  <phoneticPr fontId="3"/>
  <pageMargins left="0.59055118110236227" right="0.59055118110236227" top="0.78740157480314965" bottom="0.78740157480314965" header="0.51181102362204722" footer="0.51181102362204722"/>
  <pageSetup paperSize="9" scale="6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U34"/>
  <sheetViews>
    <sheetView showGridLines="0" zoomScaleNormal="100" workbookViewId="0"/>
  </sheetViews>
  <sheetFormatPr defaultRowHeight="12"/>
  <cols>
    <col min="1" max="4" width="1.25" style="9" customWidth="1"/>
    <col min="5" max="5" width="8.625" style="9" customWidth="1"/>
    <col min="6" max="6" width="1.25" style="9" customWidth="1"/>
    <col min="7" max="9" width="10.125" style="9" customWidth="1"/>
    <col min="10" max="21" width="9.125" style="9" customWidth="1"/>
    <col min="22" max="16384" width="9" style="9"/>
  </cols>
  <sheetData>
    <row r="1" spans="1:21" ht="13.5" customHeight="1">
      <c r="A1" s="9" t="s">
        <v>384</v>
      </c>
    </row>
    <row r="2" spans="1:21" ht="13.5" customHeight="1">
      <c r="K2" s="1"/>
      <c r="U2" s="11" t="s">
        <v>11</v>
      </c>
    </row>
    <row r="3" spans="1:21" ht="18" customHeight="1">
      <c r="A3" s="185" t="s">
        <v>1</v>
      </c>
      <c r="B3" s="186"/>
      <c r="C3" s="186"/>
      <c r="D3" s="186"/>
      <c r="E3" s="186"/>
      <c r="F3" s="186"/>
      <c r="G3" s="21" t="s">
        <v>8</v>
      </c>
      <c r="H3" s="8"/>
      <c r="I3" s="8"/>
      <c r="J3" s="21" t="s">
        <v>5</v>
      </c>
      <c r="K3" s="8"/>
      <c r="L3" s="10"/>
      <c r="M3" s="21" t="s">
        <v>6</v>
      </c>
      <c r="N3" s="8"/>
      <c r="O3" s="10"/>
      <c r="P3" s="21" t="s">
        <v>7</v>
      </c>
      <c r="Q3" s="8"/>
      <c r="R3" s="10"/>
      <c r="S3" s="21" t="s">
        <v>4</v>
      </c>
      <c r="T3" s="8"/>
      <c r="U3" s="10"/>
    </row>
    <row r="4" spans="1:21" s="23" customFormat="1" ht="18" customHeight="1">
      <c r="A4" s="5"/>
      <c r="B4" s="3"/>
      <c r="C4" s="3"/>
      <c r="D4" s="3"/>
      <c r="E4" s="3"/>
      <c r="F4" s="3"/>
      <c r="G4" s="6"/>
      <c r="H4" s="2" t="s">
        <v>9</v>
      </c>
      <c r="I4" s="7" t="s">
        <v>10</v>
      </c>
      <c r="J4" s="6"/>
      <c r="K4" s="2" t="s">
        <v>9</v>
      </c>
      <c r="L4" s="2" t="s">
        <v>10</v>
      </c>
      <c r="M4" s="6"/>
      <c r="N4" s="2" t="s">
        <v>9</v>
      </c>
      <c r="O4" s="2" t="s">
        <v>10</v>
      </c>
      <c r="P4" s="6"/>
      <c r="Q4" s="2" t="s">
        <v>9</v>
      </c>
      <c r="R4" s="2" t="s">
        <v>10</v>
      </c>
      <c r="S4" s="4"/>
      <c r="T4" s="2" t="s">
        <v>9</v>
      </c>
      <c r="U4" s="2" t="s">
        <v>10</v>
      </c>
    </row>
    <row r="5" spans="1:21" ht="18" customHeight="1">
      <c r="A5" s="13"/>
      <c r="B5" s="8" t="s">
        <v>13</v>
      </c>
      <c r="C5" s="8"/>
      <c r="D5" s="8"/>
      <c r="E5" s="8"/>
      <c r="F5" s="10"/>
      <c r="G5" s="138">
        <v>14813168.99</v>
      </c>
      <c r="H5" s="138">
        <v>12595565.689999999</v>
      </c>
      <c r="I5" s="138">
        <v>2217603.2999999998</v>
      </c>
      <c r="J5" s="138">
        <v>1667986.45</v>
      </c>
      <c r="K5" s="138">
        <v>1275840.24</v>
      </c>
      <c r="L5" s="138">
        <v>392146.21</v>
      </c>
      <c r="M5" s="138">
        <v>4725058.8499999996</v>
      </c>
      <c r="N5" s="138">
        <v>4592614.6500000004</v>
      </c>
      <c r="O5" s="138">
        <v>132444.21</v>
      </c>
      <c r="P5" s="138">
        <v>7065656.25</v>
      </c>
      <c r="Q5" s="138">
        <v>5894188.29</v>
      </c>
      <c r="R5" s="138">
        <v>1171467.96</v>
      </c>
      <c r="S5" s="138">
        <v>1354467.44</v>
      </c>
      <c r="T5" s="138">
        <v>832922.52</v>
      </c>
      <c r="U5" s="138">
        <v>521544.93</v>
      </c>
    </row>
    <row r="6" spans="1:21" ht="18" customHeight="1">
      <c r="A6" s="14"/>
      <c r="B6" s="24"/>
      <c r="C6" s="24"/>
      <c r="D6" s="24"/>
      <c r="E6" s="24"/>
      <c r="F6" s="25"/>
      <c r="G6" s="131"/>
      <c r="H6" s="136">
        <f>IF(H5=0,0,H5/G5)</f>
        <v>0.85029514606246315</v>
      </c>
      <c r="I6" s="136">
        <f>IF(I5=0,0,I5/G5)</f>
        <v>0.14970485393753682</v>
      </c>
      <c r="J6" s="136"/>
      <c r="K6" s="136">
        <f>IF(K5=0,0,K5/J5)</f>
        <v>0.76489844386925332</v>
      </c>
      <c r="L6" s="136">
        <f>IF(L5=0,0,L5/J5)</f>
        <v>0.23510155613074676</v>
      </c>
      <c r="M6" s="136"/>
      <c r="N6" s="136">
        <f>IF(N5=0,0,N5/M5)</f>
        <v>0.97196983059798303</v>
      </c>
      <c r="O6" s="136">
        <f>IF(O5=0,0,O5/M5)</f>
        <v>2.8030171518392835E-2</v>
      </c>
      <c r="P6" s="136"/>
      <c r="Q6" s="136">
        <f>IF(Q5=0,0,Q5/P5)</f>
        <v>0.83420252577387977</v>
      </c>
      <c r="R6" s="136">
        <f>IF(R5=0,0,R5/P5)</f>
        <v>0.16579747422612018</v>
      </c>
      <c r="S6" s="136"/>
      <c r="T6" s="136">
        <f>IF(T5=0,0,T5/S5)</f>
        <v>0.61494466046374663</v>
      </c>
      <c r="U6" s="136">
        <f>IF(U5=0,0,U5/S5)</f>
        <v>0.38505534691922899</v>
      </c>
    </row>
    <row r="7" spans="1:21" ht="18" customHeight="1">
      <c r="A7" s="16"/>
      <c r="B7" s="216" t="s">
        <v>14</v>
      </c>
      <c r="C7" s="217"/>
      <c r="D7" s="217"/>
      <c r="E7" s="217"/>
      <c r="F7" s="10"/>
      <c r="G7" s="138">
        <v>1844088.55</v>
      </c>
      <c r="H7" s="138">
        <v>1499965.53</v>
      </c>
      <c r="I7" s="138">
        <v>344123.03</v>
      </c>
      <c r="J7" s="138">
        <v>507719.73</v>
      </c>
      <c r="K7" s="138">
        <v>379144.93</v>
      </c>
      <c r="L7" s="138">
        <v>128574.8</v>
      </c>
      <c r="M7" s="138">
        <v>519000.04</v>
      </c>
      <c r="N7" s="138">
        <v>515721.18</v>
      </c>
      <c r="O7" s="138">
        <v>3278.85</v>
      </c>
      <c r="P7" s="138">
        <v>659246.87</v>
      </c>
      <c r="Q7" s="138">
        <v>528631.80000000005</v>
      </c>
      <c r="R7" s="138">
        <v>130615.08</v>
      </c>
      <c r="S7" s="138">
        <v>158121.91</v>
      </c>
      <c r="T7" s="138">
        <v>76467.62</v>
      </c>
      <c r="U7" s="138">
        <v>81654.289999999994</v>
      </c>
    </row>
    <row r="8" spans="1:21" ht="18" customHeight="1">
      <c r="A8" s="16"/>
      <c r="B8" s="26"/>
      <c r="C8" s="27"/>
      <c r="D8" s="28"/>
      <c r="E8" s="28"/>
      <c r="F8" s="29"/>
      <c r="G8" s="131"/>
      <c r="H8" s="136">
        <f>IF(H7=0,0,H7/G7)</f>
        <v>0.81339127125972344</v>
      </c>
      <c r="I8" s="136">
        <f>IF(I7=0,0,I7/G7)</f>
        <v>0.18660873416300969</v>
      </c>
      <c r="J8" s="136"/>
      <c r="K8" s="136">
        <f>IF(K7=0,0,K7/J7)</f>
        <v>0.74676028445851417</v>
      </c>
      <c r="L8" s="136">
        <f>IF(L7=0,0,L7/J7)</f>
        <v>0.25323971554148589</v>
      </c>
      <c r="M8" s="136"/>
      <c r="N8" s="136">
        <f>IF(N7=0,0,N7/M7)</f>
        <v>0.99368235116128323</v>
      </c>
      <c r="O8" s="136">
        <f>IF(O7=0,0,O7/M7)</f>
        <v>6.3176295708956016E-3</v>
      </c>
      <c r="P8" s="136"/>
      <c r="Q8" s="136">
        <f>IF(Q7=0,0,Q7/P7)</f>
        <v>0.80187229406185889</v>
      </c>
      <c r="R8" s="136">
        <f>IF(R7=0,0,R7/P7)</f>
        <v>0.19812772110696558</v>
      </c>
      <c r="S8" s="136"/>
      <c r="T8" s="136">
        <f>IF(T7=0,0,T7/S7)</f>
        <v>0.48359914195319292</v>
      </c>
      <c r="U8" s="136">
        <f>IF(U7=0,0,U7/S7)</f>
        <v>0.51640085804680702</v>
      </c>
    </row>
    <row r="9" spans="1:21" ht="18" customHeight="1">
      <c r="A9" s="16"/>
      <c r="B9" s="30"/>
      <c r="C9" s="216" t="s">
        <v>15</v>
      </c>
      <c r="D9" s="217"/>
      <c r="E9" s="217"/>
      <c r="F9" s="10"/>
      <c r="G9" s="138">
        <v>760114.95</v>
      </c>
      <c r="H9" s="138">
        <v>629253.63</v>
      </c>
      <c r="I9" s="138">
        <v>130861.33</v>
      </c>
      <c r="J9" s="138">
        <v>258668.7</v>
      </c>
      <c r="K9" s="138">
        <v>199154.08</v>
      </c>
      <c r="L9" s="138">
        <v>59514.62</v>
      </c>
      <c r="M9" s="138">
        <v>248652.4</v>
      </c>
      <c r="N9" s="138">
        <v>247233.92000000001</v>
      </c>
      <c r="O9" s="138">
        <v>1418.48</v>
      </c>
      <c r="P9" s="138">
        <v>174809.67</v>
      </c>
      <c r="Q9" s="138">
        <v>143625.57</v>
      </c>
      <c r="R9" s="138">
        <v>31184.1</v>
      </c>
      <c r="S9" s="138">
        <v>77984.179999999993</v>
      </c>
      <c r="T9" s="138">
        <v>39240.06</v>
      </c>
      <c r="U9" s="138">
        <v>38744.120000000003</v>
      </c>
    </row>
    <row r="10" spans="1:21" ht="18" customHeight="1">
      <c r="A10" s="16"/>
      <c r="B10" s="30"/>
      <c r="C10" s="26"/>
      <c r="D10" s="28"/>
      <c r="E10" s="28"/>
      <c r="F10" s="29"/>
      <c r="G10" s="131"/>
      <c r="H10" s="136">
        <f>IF(H9=0,0,H9/G9)</f>
        <v>0.82784009181769158</v>
      </c>
      <c r="I10" s="136">
        <f>IF(I9=0,0,I9/G9)</f>
        <v>0.1721599213382134</v>
      </c>
      <c r="J10" s="136"/>
      <c r="K10" s="136">
        <f>IF(K9=0,0,K9/J9)</f>
        <v>0.76991951480793763</v>
      </c>
      <c r="L10" s="136">
        <f>IF(L9=0,0,L9/J9)</f>
        <v>0.23008048519206228</v>
      </c>
      <c r="M10" s="136"/>
      <c r="N10" s="136">
        <f>IF(N9=0,0,N9/M9)</f>
        <v>0.99429532954437605</v>
      </c>
      <c r="O10" s="136">
        <f>IF(O9=0,0,O9/M9)</f>
        <v>5.7046704556239962E-3</v>
      </c>
      <c r="P10" s="136"/>
      <c r="Q10" s="136">
        <f>IF(Q9=0,0,Q9/P9)</f>
        <v>0.82161112711899742</v>
      </c>
      <c r="R10" s="136">
        <f>IF(R9=0,0,R9/P9)</f>
        <v>0.1783888728810025</v>
      </c>
      <c r="S10" s="136"/>
      <c r="T10" s="136">
        <f>IF(T9=0,0,T9/S9)</f>
        <v>0.50317974748211758</v>
      </c>
      <c r="U10" s="136">
        <f>IF(U9=0,0,U9/S9)</f>
        <v>0.49682025251788253</v>
      </c>
    </row>
    <row r="11" spans="1:21" ht="18" customHeight="1">
      <c r="A11" s="16"/>
      <c r="B11" s="30"/>
      <c r="C11" s="30"/>
      <c r="D11" s="216" t="s">
        <v>16</v>
      </c>
      <c r="E11" s="217"/>
      <c r="F11" s="10"/>
      <c r="G11" s="138">
        <v>97230.71</v>
      </c>
      <c r="H11" s="138">
        <v>75214.350000000006</v>
      </c>
      <c r="I11" s="138">
        <v>22016.36</v>
      </c>
      <c r="J11" s="138">
        <v>57451.23</v>
      </c>
      <c r="K11" s="138">
        <v>44789.77</v>
      </c>
      <c r="L11" s="138">
        <v>12661.47</v>
      </c>
      <c r="M11" s="138">
        <v>8394.98</v>
      </c>
      <c r="N11" s="138">
        <v>8349.16</v>
      </c>
      <c r="O11" s="138">
        <v>45.83</v>
      </c>
      <c r="P11" s="138">
        <v>24955.02</v>
      </c>
      <c r="Q11" s="138">
        <v>19785.150000000001</v>
      </c>
      <c r="R11" s="138">
        <v>5169.8599999999997</v>
      </c>
      <c r="S11" s="138">
        <v>6429.48</v>
      </c>
      <c r="T11" s="138">
        <v>2290.27</v>
      </c>
      <c r="U11" s="138">
        <v>4139.21</v>
      </c>
    </row>
    <row r="12" spans="1:21" ht="18" customHeight="1">
      <c r="A12" s="16"/>
      <c r="B12" s="30"/>
      <c r="C12" s="30"/>
      <c r="D12" s="26"/>
      <c r="E12" s="28"/>
      <c r="F12" s="29"/>
      <c r="G12" s="131"/>
      <c r="H12" s="136">
        <f>IF(H11=0,0,H11/G11)</f>
        <v>0.77356577978295127</v>
      </c>
      <c r="I12" s="136">
        <f>IF(I11=0,0,I11/G11)</f>
        <v>0.2264342202170487</v>
      </c>
      <c r="J12" s="136"/>
      <c r="K12" s="136">
        <f>IF(K11=0,0,K11/J11)</f>
        <v>0.779613769800925</v>
      </c>
      <c r="L12" s="136">
        <f>IF(L11=0,0,L11/J11)</f>
        <v>0.22038640425975212</v>
      </c>
      <c r="M12" s="136"/>
      <c r="N12" s="136">
        <f>IF(N11=0,0,N11/M11)</f>
        <v>0.99454197627629848</v>
      </c>
      <c r="O12" s="136">
        <f>IF(O11=0,0,O11/M11)</f>
        <v>5.4592149117687E-3</v>
      </c>
      <c r="P12" s="136"/>
      <c r="Q12" s="136">
        <f>IF(Q11=0,0,Q11/P11)</f>
        <v>0.7928324641695339</v>
      </c>
      <c r="R12" s="136">
        <f>IF(R11=0,0,R11/P11)</f>
        <v>0.20716713510948898</v>
      </c>
      <c r="S12" s="136"/>
      <c r="T12" s="136">
        <f>IF(T11=0,0,T11/S11)</f>
        <v>0.35621387732755994</v>
      </c>
      <c r="U12" s="136">
        <f>IF(U11=0,0,U11/S11)</f>
        <v>0.64378612267244018</v>
      </c>
    </row>
    <row r="13" spans="1:21" ht="18" customHeight="1">
      <c r="A13" s="16"/>
      <c r="B13" s="30"/>
      <c r="C13" s="30"/>
      <c r="D13" s="30"/>
      <c r="E13" s="223" t="s">
        <v>17</v>
      </c>
      <c r="F13" s="224"/>
      <c r="G13" s="138">
        <v>33265.449999999997</v>
      </c>
      <c r="H13" s="138">
        <v>24332.79</v>
      </c>
      <c r="I13" s="138">
        <v>8932.66</v>
      </c>
      <c r="J13" s="138">
        <v>31553.23</v>
      </c>
      <c r="K13" s="138">
        <v>23779.51</v>
      </c>
      <c r="L13" s="138">
        <v>7773.73</v>
      </c>
      <c r="M13" s="138">
        <v>526.26</v>
      </c>
      <c r="N13" s="138">
        <v>525.39</v>
      </c>
      <c r="O13" s="138">
        <v>0.87</v>
      </c>
      <c r="P13" s="138">
        <v>15.98</v>
      </c>
      <c r="Q13" s="138">
        <v>12.17</v>
      </c>
      <c r="R13" s="138">
        <v>3.81</v>
      </c>
      <c r="S13" s="138">
        <v>1169.98</v>
      </c>
      <c r="T13" s="138">
        <v>15.73</v>
      </c>
      <c r="U13" s="138">
        <v>1154.25</v>
      </c>
    </row>
    <row r="14" spans="1:21" ht="18" customHeight="1">
      <c r="A14" s="16"/>
      <c r="B14" s="30"/>
      <c r="C14" s="30"/>
      <c r="D14" s="30"/>
      <c r="E14" s="31"/>
      <c r="F14" s="29"/>
      <c r="G14" s="131"/>
      <c r="H14" s="136">
        <f>IF(H13=0,0,H13/G13)</f>
        <v>0.73147334546804577</v>
      </c>
      <c r="I14" s="136">
        <f>IF(I13=0,0,I13/G13)</f>
        <v>0.26852665453195435</v>
      </c>
      <c r="J14" s="136"/>
      <c r="K14" s="136">
        <f>IF(K13=0,0,K13/J13)</f>
        <v>0.75363156164994827</v>
      </c>
      <c r="L14" s="136">
        <f>IF(L13=0,0,L13/J13)</f>
        <v>0.24636875527481655</v>
      </c>
      <c r="M14" s="136"/>
      <c r="N14" s="136">
        <f>IF(N13=0,0,N13/M13)</f>
        <v>0.99834682476342496</v>
      </c>
      <c r="O14" s="136">
        <f>IF(O13=0,0,O13/M13)</f>
        <v>1.653175236575077E-3</v>
      </c>
      <c r="P14" s="136"/>
      <c r="Q14" s="136">
        <f>IF(Q13=0,0,Q13/P13)</f>
        <v>0.76157697121401746</v>
      </c>
      <c r="R14" s="136">
        <f>IF(R13=0,0,R13/P13)</f>
        <v>0.23842302878598248</v>
      </c>
      <c r="S14" s="136"/>
      <c r="T14" s="136">
        <f>IF(T13=0,0,T13/S13)</f>
        <v>1.3444674267936205E-2</v>
      </c>
      <c r="U14" s="136">
        <f>IF(U13=0,0,U13/S13)</f>
        <v>0.98655532573206373</v>
      </c>
    </row>
    <row r="15" spans="1:21" ht="18" customHeight="1">
      <c r="A15" s="16"/>
      <c r="B15" s="30"/>
      <c r="C15" s="30"/>
      <c r="D15" s="30"/>
      <c r="E15" s="216" t="s">
        <v>376</v>
      </c>
      <c r="F15" s="221"/>
      <c r="G15" s="138">
        <v>63965.26</v>
      </c>
      <c r="H15" s="138">
        <v>50881.56</v>
      </c>
      <c r="I15" s="138">
        <v>13083.7</v>
      </c>
      <c r="J15" s="138">
        <v>25898</v>
      </c>
      <c r="K15" s="138">
        <v>21010.26</v>
      </c>
      <c r="L15" s="138">
        <v>4887.74</v>
      </c>
      <c r="M15" s="138">
        <v>7868.72</v>
      </c>
      <c r="N15" s="138">
        <v>7823.77</v>
      </c>
      <c r="O15" s="138">
        <v>44.96</v>
      </c>
      <c r="P15" s="138">
        <v>24939.03</v>
      </c>
      <c r="Q15" s="138">
        <v>19772.98</v>
      </c>
      <c r="R15" s="138">
        <v>5166.05</v>
      </c>
      <c r="S15" s="138">
        <v>5259.5</v>
      </c>
      <c r="T15" s="138">
        <v>2274.5500000000002</v>
      </c>
      <c r="U15" s="138">
        <v>2984.96</v>
      </c>
    </row>
    <row r="16" spans="1:21" ht="18" customHeight="1">
      <c r="A16" s="16"/>
      <c r="B16" s="30"/>
      <c r="C16" s="30"/>
      <c r="D16" s="18"/>
      <c r="E16" s="31"/>
      <c r="F16" s="29"/>
      <c r="G16" s="131"/>
      <c r="H16" s="136">
        <f t="shared" ref="H16" si="0">IF(H15=0,0,H15/G15)</f>
        <v>0.79545615854606078</v>
      </c>
      <c r="I16" s="136">
        <f t="shared" ref="I16" si="1">IF(I15=0,0,I15/G15)</f>
        <v>0.20454384145393922</v>
      </c>
      <c r="J16" s="136"/>
      <c r="K16" s="136">
        <f t="shared" ref="K16" si="2">IF(K15=0,0,K15/J15)</f>
        <v>0.81126959610780747</v>
      </c>
      <c r="L16" s="136">
        <f t="shared" ref="L16" si="3">IF(L15=0,0,L15/J15)</f>
        <v>0.18873040389219245</v>
      </c>
      <c r="M16" s="136"/>
      <c r="N16" s="136">
        <f t="shared" ref="N16" si="4">IF(N15=0,0,N15/M15)</f>
        <v>0.99428750800638477</v>
      </c>
      <c r="O16" s="136">
        <f t="shared" ref="O16" si="5">IF(O15=0,0,O15/M15)</f>
        <v>5.7137628483412807E-3</v>
      </c>
      <c r="P16" s="136"/>
      <c r="Q16" s="136">
        <f t="shared" ref="Q16" si="6">IF(Q15=0,0,Q15/P15)</f>
        <v>0.79285280943164194</v>
      </c>
      <c r="R16" s="136">
        <f t="shared" ref="R16" si="7">IF(R15=0,0,R15/P15)</f>
        <v>0.20714719056835812</v>
      </c>
      <c r="S16" s="136"/>
      <c r="T16" s="136">
        <f t="shared" ref="T16" si="8">IF(T15=0,0,T15/S15)</f>
        <v>0.43246506321893718</v>
      </c>
      <c r="U16" s="136">
        <f t="shared" ref="U16" si="9">IF(U15=0,0,U15/S15)</f>
        <v>0.56753683810248123</v>
      </c>
    </row>
    <row r="17" spans="1:21" ht="18" customHeight="1">
      <c r="A17" s="16"/>
      <c r="B17" s="30"/>
      <c r="C17" s="30"/>
      <c r="D17" s="216" t="s">
        <v>377</v>
      </c>
      <c r="E17" s="217"/>
      <c r="F17" s="221"/>
      <c r="G17" s="138">
        <v>662884.24</v>
      </c>
      <c r="H17" s="138">
        <v>554039.28</v>
      </c>
      <c r="I17" s="138">
        <v>108844.96</v>
      </c>
      <c r="J17" s="138">
        <v>201217.47</v>
      </c>
      <c r="K17" s="138">
        <v>154364.31</v>
      </c>
      <c r="L17" s="138">
        <v>46853.16</v>
      </c>
      <c r="M17" s="138">
        <v>240257.42</v>
      </c>
      <c r="N17" s="138">
        <v>238884.76</v>
      </c>
      <c r="O17" s="138">
        <v>1372.66</v>
      </c>
      <c r="P17" s="138">
        <v>149854.66</v>
      </c>
      <c r="Q17" s="138">
        <v>123840.42</v>
      </c>
      <c r="R17" s="138">
        <v>26014.240000000002</v>
      </c>
      <c r="S17" s="138">
        <v>71554.7</v>
      </c>
      <c r="T17" s="138">
        <v>36949.79</v>
      </c>
      <c r="U17" s="138">
        <v>34604.910000000003</v>
      </c>
    </row>
    <row r="18" spans="1:21" ht="18" customHeight="1">
      <c r="A18" s="16"/>
      <c r="B18" s="30"/>
      <c r="C18" s="30"/>
      <c r="D18" s="26"/>
      <c r="E18" s="28"/>
      <c r="F18" s="29"/>
      <c r="G18" s="131"/>
      <c r="H18" s="136">
        <f t="shared" ref="H18" si="10">IF(H17=0,0,H17/G17)</f>
        <v>0.8358009537230815</v>
      </c>
      <c r="I18" s="136">
        <f t="shared" ref="I18" si="11">IF(I17=0,0,I17/G17)</f>
        <v>0.16419904627691859</v>
      </c>
      <c r="J18" s="136"/>
      <c r="K18" s="136">
        <f t="shared" ref="K18" si="12">IF(K17=0,0,K17/J17)</f>
        <v>0.76715162952799276</v>
      </c>
      <c r="L18" s="136">
        <f t="shared" ref="L18" si="13">IF(L17=0,0,L17/J17)</f>
        <v>0.23284837047200724</v>
      </c>
      <c r="M18" s="136"/>
      <c r="N18" s="136">
        <f t="shared" ref="N18" si="14">IF(N17=0,0,N17/M17)</f>
        <v>0.9942867113115591</v>
      </c>
      <c r="O18" s="136">
        <f t="shared" ref="O18" si="15">IF(O17=0,0,O17/M17)</f>
        <v>5.7132886884409227E-3</v>
      </c>
      <c r="P18" s="136"/>
      <c r="Q18" s="136">
        <f t="shared" ref="Q18" si="16">IF(Q17=0,0,Q17/P17)</f>
        <v>0.82640352992693056</v>
      </c>
      <c r="R18" s="136">
        <f t="shared" ref="R18" si="17">IF(R17=0,0,R17/P17)</f>
        <v>0.17359647007306947</v>
      </c>
      <c r="S18" s="136"/>
      <c r="T18" s="136">
        <f t="shared" ref="T18" si="18">IF(T17=0,0,T17/S17)</f>
        <v>0.51638522696622313</v>
      </c>
      <c r="U18" s="136">
        <f t="shared" ref="U18" si="19">IF(U17=0,0,U17/S17)</f>
        <v>0.48361477303377703</v>
      </c>
    </row>
    <row r="19" spans="1:21" ht="18" customHeight="1">
      <c r="A19" s="16"/>
      <c r="B19" s="30"/>
      <c r="C19" s="216" t="s">
        <v>18</v>
      </c>
      <c r="D19" s="217"/>
      <c r="E19" s="217"/>
      <c r="F19" s="10"/>
      <c r="G19" s="138">
        <v>494673.91</v>
      </c>
      <c r="H19" s="138">
        <v>405563.1</v>
      </c>
      <c r="I19" s="138">
        <v>89110.81</v>
      </c>
      <c r="J19" s="138">
        <v>118849.03</v>
      </c>
      <c r="K19" s="138">
        <v>86493.16</v>
      </c>
      <c r="L19" s="138">
        <v>32355.87</v>
      </c>
      <c r="M19" s="138">
        <v>145970.12</v>
      </c>
      <c r="N19" s="138">
        <v>144995.20000000001</v>
      </c>
      <c r="O19" s="138">
        <v>974.92</v>
      </c>
      <c r="P19" s="138">
        <v>190025.31</v>
      </c>
      <c r="Q19" s="138">
        <v>153715.01</v>
      </c>
      <c r="R19" s="138">
        <v>36310.31</v>
      </c>
      <c r="S19" s="138">
        <v>39829.449999999997</v>
      </c>
      <c r="T19" s="138">
        <v>20359.73</v>
      </c>
      <c r="U19" s="138">
        <v>19469.72</v>
      </c>
    </row>
    <row r="20" spans="1:21" ht="18" customHeight="1">
      <c r="A20" s="16"/>
      <c r="B20" s="30"/>
      <c r="C20" s="31"/>
      <c r="D20" s="28"/>
      <c r="E20" s="28"/>
      <c r="F20" s="29"/>
      <c r="G20" s="131"/>
      <c r="H20" s="136">
        <f>IF(H19=0,0,H19/G19)</f>
        <v>0.81985949087147125</v>
      </c>
      <c r="I20" s="136">
        <f>IF(I19=0,0,I19/G19)</f>
        <v>0.18014050912852875</v>
      </c>
      <c r="J20" s="136"/>
      <c r="K20" s="136">
        <f>IF(K19=0,0,K19/J19)</f>
        <v>0.72775654963275682</v>
      </c>
      <c r="L20" s="136">
        <f>IF(L19=0,0,L19/J19)</f>
        <v>0.27224345036724323</v>
      </c>
      <c r="M20" s="136"/>
      <c r="N20" s="136">
        <f>IF(N19=0,0,N19/M19)</f>
        <v>0.99332109886598718</v>
      </c>
      <c r="O20" s="136">
        <f>IF(O19=0,0,O19/M19)</f>
        <v>6.6789011340129059E-3</v>
      </c>
      <c r="P20" s="136"/>
      <c r="Q20" s="136">
        <f>IF(Q19=0,0,Q19/P19)</f>
        <v>0.80891861194700854</v>
      </c>
      <c r="R20" s="136">
        <f>IF(R19=0,0,R19/P19)</f>
        <v>0.19108144067756025</v>
      </c>
      <c r="S20" s="136"/>
      <c r="T20" s="136">
        <f>IF(T19=0,0,T19/S19)</f>
        <v>0.5111727628676771</v>
      </c>
      <c r="U20" s="136">
        <f>IF(U19=0,0,U19/S19)</f>
        <v>0.48882723713232301</v>
      </c>
    </row>
    <row r="21" spans="1:21" ht="18" customHeight="1">
      <c r="A21" s="16"/>
      <c r="B21" s="30"/>
      <c r="C21" s="216" t="s">
        <v>19</v>
      </c>
      <c r="D21" s="217"/>
      <c r="E21" s="217"/>
      <c r="F21" s="10"/>
      <c r="G21" s="138">
        <v>589299.68999999994</v>
      </c>
      <c r="H21" s="138">
        <v>465148.8</v>
      </c>
      <c r="I21" s="138">
        <v>124150.89</v>
      </c>
      <c r="J21" s="138">
        <v>130202</v>
      </c>
      <c r="K21" s="138">
        <v>93497.69</v>
      </c>
      <c r="L21" s="138">
        <v>36704.31</v>
      </c>
      <c r="M21" s="138">
        <v>124377.52</v>
      </c>
      <c r="N21" s="138">
        <v>123492.07</v>
      </c>
      <c r="O21" s="138">
        <v>885.45</v>
      </c>
      <c r="P21" s="138">
        <v>294411.89</v>
      </c>
      <c r="Q21" s="138">
        <v>231291.22</v>
      </c>
      <c r="R21" s="138">
        <v>63120.67</v>
      </c>
      <c r="S21" s="138">
        <v>40308.28</v>
      </c>
      <c r="T21" s="138">
        <v>16867.830000000002</v>
      </c>
      <c r="U21" s="138">
        <v>23440.46</v>
      </c>
    </row>
    <row r="22" spans="1:21" ht="18" customHeight="1">
      <c r="A22" s="16"/>
      <c r="B22" s="18"/>
      <c r="C22" s="31"/>
      <c r="D22" s="28"/>
      <c r="E22" s="28"/>
      <c r="F22" s="29"/>
      <c r="G22" s="131"/>
      <c r="H22" s="136">
        <f>IF(H21=0,0,H21/G21)</f>
        <v>0.78932469827024687</v>
      </c>
      <c r="I22" s="136">
        <f>IF(I21=0,0,I21/G21)</f>
        <v>0.21067530172975318</v>
      </c>
      <c r="J22" s="136"/>
      <c r="K22" s="136">
        <f>IF(K21=0,0,K21/J21)</f>
        <v>0.71809718744719742</v>
      </c>
      <c r="L22" s="136">
        <f>IF(L21=0,0,L21/J21)</f>
        <v>0.28190281255280253</v>
      </c>
      <c r="M22" s="136"/>
      <c r="N22" s="136">
        <f>IF(N21=0,0,N21/M21)</f>
        <v>0.99288094826139006</v>
      </c>
      <c r="O22" s="136">
        <f>IF(O21=0,0,O21/M21)</f>
        <v>7.1190517386099999E-3</v>
      </c>
      <c r="P22" s="136"/>
      <c r="Q22" s="136">
        <f>IF(Q21=0,0,Q21/P21)</f>
        <v>0.78560420912348339</v>
      </c>
      <c r="R22" s="136">
        <f>IF(R21=0,0,R21/P21)</f>
        <v>0.21439579087651656</v>
      </c>
      <c r="S22" s="136"/>
      <c r="T22" s="136">
        <f>IF(T21=0,0,T21/S21)</f>
        <v>0.41847059710808804</v>
      </c>
      <c r="U22" s="136">
        <f>IF(U21=0,0,U21/S21)</f>
        <v>0.58152965097989795</v>
      </c>
    </row>
    <row r="23" spans="1:21" ht="18" customHeight="1">
      <c r="A23" s="16"/>
      <c r="B23" s="216" t="s">
        <v>20</v>
      </c>
      <c r="C23" s="217"/>
      <c r="D23" s="217"/>
      <c r="E23" s="217"/>
      <c r="F23" s="10"/>
      <c r="G23" s="138">
        <v>12969080.439999999</v>
      </c>
      <c r="H23" s="138">
        <v>11095600.16</v>
      </c>
      <c r="I23" s="138">
        <v>1873480.28</v>
      </c>
      <c r="J23" s="138">
        <v>1160266.72</v>
      </c>
      <c r="K23" s="138">
        <v>896695.3</v>
      </c>
      <c r="L23" s="138">
        <v>263571.40999999997</v>
      </c>
      <c r="M23" s="138">
        <v>4206058.82</v>
      </c>
      <c r="N23" s="138">
        <v>4076893.46</v>
      </c>
      <c r="O23" s="138">
        <v>129165.35</v>
      </c>
      <c r="P23" s="138">
        <v>6406409.3700000001</v>
      </c>
      <c r="Q23" s="138">
        <v>5365556.5</v>
      </c>
      <c r="R23" s="138">
        <v>1040852.88</v>
      </c>
      <c r="S23" s="138">
        <v>1196345.53</v>
      </c>
      <c r="T23" s="138">
        <v>756454.9</v>
      </c>
      <c r="U23" s="138">
        <v>439890.63</v>
      </c>
    </row>
    <row r="24" spans="1:21" ht="18" customHeight="1">
      <c r="A24" s="16"/>
      <c r="B24" s="14"/>
      <c r="C24" s="32"/>
      <c r="D24" s="32"/>
      <c r="E24" s="32"/>
      <c r="F24" s="29"/>
      <c r="G24" s="131"/>
      <c r="H24" s="136">
        <f>IF(H23=0,0,H23/G23)</f>
        <v>0.85554255070994079</v>
      </c>
      <c r="I24" s="136">
        <f>IF(I23=0,0,I23/G23)</f>
        <v>0.1444574492900593</v>
      </c>
      <c r="J24" s="136"/>
      <c r="K24" s="136">
        <f>IF(K23=0,0,K23/J23)</f>
        <v>0.77283549079128988</v>
      </c>
      <c r="L24" s="136">
        <f>IF(L23=0,0,L23/J23)</f>
        <v>0.22716450059000226</v>
      </c>
      <c r="M24" s="136"/>
      <c r="N24" s="136">
        <f>IF(N23=0,0,N23/M23)</f>
        <v>0.96929064344373572</v>
      </c>
      <c r="O24" s="136">
        <f>IF(O23=0,0,O23/M23)</f>
        <v>3.070935417874161E-2</v>
      </c>
      <c r="P24" s="136"/>
      <c r="Q24" s="136">
        <f>IF(Q23=0,0,Q23/P23)</f>
        <v>0.83752944748206126</v>
      </c>
      <c r="R24" s="136">
        <f>IF(R23=0,0,R23/P23)</f>
        <v>0.16247055407887553</v>
      </c>
      <c r="S24" s="136"/>
      <c r="T24" s="136">
        <f>IF(T23=0,0,T23/S23)</f>
        <v>0.63230469879383422</v>
      </c>
      <c r="U24" s="136">
        <f>IF(U23=0,0,U23/S23)</f>
        <v>0.36769530120616573</v>
      </c>
    </row>
    <row r="25" spans="1:21" ht="18" customHeight="1">
      <c r="A25" s="16"/>
      <c r="B25" s="16"/>
      <c r="C25" s="13" t="s">
        <v>21</v>
      </c>
      <c r="D25" s="8"/>
      <c r="E25" s="8"/>
      <c r="F25" s="10"/>
      <c r="G25" s="138">
        <v>2439075.16</v>
      </c>
      <c r="H25" s="138">
        <v>1773576.36</v>
      </c>
      <c r="I25" s="138">
        <v>665498.80000000005</v>
      </c>
      <c r="J25" s="138">
        <v>97545.23</v>
      </c>
      <c r="K25" s="138">
        <v>67767.5</v>
      </c>
      <c r="L25" s="138">
        <v>29777.73</v>
      </c>
      <c r="M25" s="138">
        <v>1070165.26</v>
      </c>
      <c r="N25" s="138">
        <v>969811.48</v>
      </c>
      <c r="O25" s="138">
        <v>100353.78</v>
      </c>
      <c r="P25" s="138">
        <v>917862.15</v>
      </c>
      <c r="Q25" s="138">
        <v>515583.77</v>
      </c>
      <c r="R25" s="138">
        <v>402278.38</v>
      </c>
      <c r="S25" s="138">
        <v>353502.52</v>
      </c>
      <c r="T25" s="138">
        <v>220413.61</v>
      </c>
      <c r="U25" s="138">
        <v>133088.91</v>
      </c>
    </row>
    <row r="26" spans="1:21" ht="18" customHeight="1">
      <c r="A26" s="16"/>
      <c r="B26" s="16"/>
      <c r="C26" s="33"/>
      <c r="D26" s="32"/>
      <c r="E26" s="32"/>
      <c r="F26" s="29"/>
      <c r="G26" s="131"/>
      <c r="H26" s="136">
        <f>IF(H25=0,0,H25/G25)</f>
        <v>0.72715117151207431</v>
      </c>
      <c r="I26" s="136">
        <f>IF(I25=0,0,I25/G25)</f>
        <v>0.27284882848792574</v>
      </c>
      <c r="J26" s="136"/>
      <c r="K26" s="136">
        <f>IF(K25=0,0,K25/J25)</f>
        <v>0.6947289990499792</v>
      </c>
      <c r="L26" s="136">
        <f>IF(L25=0,0,L25/J25)</f>
        <v>0.30527100095002085</v>
      </c>
      <c r="M26" s="136"/>
      <c r="N26" s="136">
        <f>IF(N25=0,0,N25/M25)</f>
        <v>0.90622590383844082</v>
      </c>
      <c r="O26" s="136">
        <f>IF(O25=0,0,O25/M25)</f>
        <v>9.3774096161559198E-2</v>
      </c>
      <c r="P26" s="136"/>
      <c r="Q26" s="136">
        <f>IF(Q25=0,0,Q25/P25)</f>
        <v>0.56172244383320524</v>
      </c>
      <c r="R26" s="136">
        <f>IF(R25=0,0,R25/P25)</f>
        <v>0.43827755616679476</v>
      </c>
      <c r="S26" s="136"/>
      <c r="T26" s="136">
        <f>IF(T25=0,0,T25/S25)</f>
        <v>0.6235135466643914</v>
      </c>
      <c r="U26" s="136">
        <f>IF(U25=0,0,U25/S25)</f>
        <v>0.37648645333560848</v>
      </c>
    </row>
    <row r="27" spans="1:21" ht="18" customHeight="1">
      <c r="A27" s="16"/>
      <c r="B27" s="16"/>
      <c r="C27" s="216" t="s">
        <v>22</v>
      </c>
      <c r="D27" s="217"/>
      <c r="E27" s="217"/>
      <c r="F27" s="220"/>
      <c r="G27" s="138">
        <v>10530005.279999999</v>
      </c>
      <c r="H27" s="138">
        <v>9322023.8000000007</v>
      </c>
      <c r="I27" s="138">
        <v>1207981.48</v>
      </c>
      <c r="J27" s="138">
        <v>1062721.49</v>
      </c>
      <c r="K27" s="138">
        <v>828927.81</v>
      </c>
      <c r="L27" s="138">
        <v>233793.68</v>
      </c>
      <c r="M27" s="138">
        <v>3135893.56</v>
      </c>
      <c r="N27" s="138">
        <v>3107081.98</v>
      </c>
      <c r="O27" s="138">
        <v>28811.57</v>
      </c>
      <c r="P27" s="138">
        <v>5488547.2199999997</v>
      </c>
      <c r="Q27" s="138">
        <v>4849972.72</v>
      </c>
      <c r="R27" s="138">
        <v>638574.5</v>
      </c>
      <c r="S27" s="138">
        <v>842843.01</v>
      </c>
      <c r="T27" s="138">
        <v>536041.29</v>
      </c>
      <c r="U27" s="138">
        <v>306801.71999999997</v>
      </c>
    </row>
    <row r="28" spans="1:21" ht="18" customHeight="1">
      <c r="A28" s="12"/>
      <c r="B28" s="12"/>
      <c r="C28" s="33"/>
      <c r="D28" s="32"/>
      <c r="E28" s="32"/>
      <c r="F28" s="32"/>
      <c r="G28" s="131"/>
      <c r="H28" s="136">
        <f>IF(H27=0,0,H27/G27)</f>
        <v>0.88528196825367611</v>
      </c>
      <c r="I28" s="136">
        <f>IF(I27=0,0,I27/G27)</f>
        <v>0.11471803174632407</v>
      </c>
      <c r="J28" s="136"/>
      <c r="K28" s="136">
        <f>IF(K27=0,0,K27/J27)</f>
        <v>0.78000474988042268</v>
      </c>
      <c r="L28" s="136">
        <f>IF(L27=0,0,L27/J27)</f>
        <v>0.21999525011957743</v>
      </c>
      <c r="M28" s="136"/>
      <c r="N28" s="136">
        <f>IF(N27=0,0,N27/M27)</f>
        <v>0.99081232208659531</v>
      </c>
      <c r="O28" s="136">
        <f>IF(O27=0,0,O27/M27)</f>
        <v>9.1876747245209431E-3</v>
      </c>
      <c r="P28" s="136"/>
      <c r="Q28" s="136">
        <f>IF(Q27=0,0,Q27/P27)</f>
        <v>0.88365327391680892</v>
      </c>
      <c r="R28" s="136">
        <f>IF(R27=0,0,R27/P27)</f>
        <v>0.1163467260831911</v>
      </c>
      <c r="S28" s="136"/>
      <c r="T28" s="136">
        <f>IF(T27=0,0,T27/S27)</f>
        <v>0.63599185570750605</v>
      </c>
      <c r="U28" s="136">
        <f>IF(U27=0,0,U27/S27)</f>
        <v>0.36400814429249401</v>
      </c>
    </row>
    <row r="29" spans="1:21" ht="14.1" customHeight="1"/>
    <row r="30" spans="1:21" ht="14.1" customHeight="1">
      <c r="A30" s="9" t="s">
        <v>345</v>
      </c>
      <c r="G30" s="34"/>
      <c r="H30" s="34"/>
      <c r="I30" s="34"/>
      <c r="J30" s="34"/>
      <c r="K30" s="34"/>
      <c r="L30" s="34"/>
      <c r="M30" s="34"/>
      <c r="N30" s="34"/>
      <c r="O30" s="34"/>
      <c r="P30" s="34"/>
      <c r="Q30" s="34"/>
      <c r="R30" s="34"/>
      <c r="S30" s="34"/>
      <c r="T30" s="34"/>
      <c r="U30" s="34"/>
    </row>
    <row r="31" spans="1:21" ht="14.1" customHeight="1">
      <c r="A31" s="9" t="s">
        <v>346</v>
      </c>
      <c r="G31" s="34"/>
      <c r="H31" s="34"/>
      <c r="I31" s="34"/>
      <c r="J31" s="34"/>
      <c r="K31" s="34"/>
      <c r="L31" s="34"/>
      <c r="M31" s="34"/>
      <c r="N31" s="34"/>
      <c r="O31" s="34"/>
      <c r="P31" s="34"/>
      <c r="Q31" s="34"/>
      <c r="R31" s="34"/>
      <c r="S31" s="34"/>
      <c r="T31" s="34"/>
      <c r="U31" s="34"/>
    </row>
    <row r="32" spans="1:21" ht="14.1" customHeight="1">
      <c r="G32" s="34"/>
      <c r="H32" s="34"/>
      <c r="I32" s="34"/>
      <c r="J32" s="34"/>
      <c r="K32" s="34"/>
      <c r="L32" s="34"/>
      <c r="M32" s="34"/>
      <c r="N32" s="34"/>
      <c r="O32" s="34"/>
      <c r="P32" s="34"/>
      <c r="Q32" s="34"/>
      <c r="R32" s="34"/>
      <c r="S32" s="34"/>
      <c r="T32" s="34"/>
      <c r="U32" s="34"/>
    </row>
    <row r="33" spans="7:21" ht="14.1" customHeight="1">
      <c r="G33" s="34"/>
      <c r="H33" s="34"/>
      <c r="I33" s="34"/>
      <c r="J33" s="34"/>
      <c r="K33" s="34"/>
      <c r="L33" s="34"/>
      <c r="M33" s="34"/>
      <c r="N33" s="34"/>
      <c r="O33" s="34"/>
      <c r="P33" s="34"/>
      <c r="Q33" s="34"/>
      <c r="R33" s="34"/>
      <c r="S33" s="34"/>
      <c r="T33" s="34"/>
      <c r="U33" s="34"/>
    </row>
    <row r="34" spans="7:21" ht="14.1" customHeight="1"/>
  </sheetData>
  <mergeCells count="11">
    <mergeCell ref="C21:E21"/>
    <mergeCell ref="B23:E23"/>
    <mergeCell ref="C27:F27"/>
    <mergeCell ref="A3:F3"/>
    <mergeCell ref="B7:E7"/>
    <mergeCell ref="C9:E9"/>
    <mergeCell ref="D11:E11"/>
    <mergeCell ref="E13:F13"/>
    <mergeCell ref="C19:E19"/>
    <mergeCell ref="E15:F15"/>
    <mergeCell ref="D17:F17"/>
  </mergeCells>
  <phoneticPr fontId="3"/>
  <pageMargins left="0.59055118110236227" right="0.59055118110236227" top="0.78740157480314965" bottom="0.78740157480314965" header="0.51181102362204722" footer="0.51181102362204722"/>
  <pageSetup paperSize="9" scale="59"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S109"/>
  <sheetViews>
    <sheetView showGridLines="0" zoomScaleNormal="100" workbookViewId="0"/>
  </sheetViews>
  <sheetFormatPr defaultRowHeight="12" customHeight="1"/>
  <cols>
    <col min="1" max="3" width="1.75" style="9" customWidth="1"/>
    <col min="4" max="4" width="10.625" style="9" customWidth="1"/>
    <col min="5" max="7" width="10.125" style="9" customWidth="1"/>
    <col min="8" max="13" width="9" style="9" customWidth="1"/>
    <col min="14" max="16384" width="9" style="9"/>
  </cols>
  <sheetData>
    <row r="1" spans="1:19" ht="13.5" customHeight="1">
      <c r="A1" s="9" t="s">
        <v>385</v>
      </c>
    </row>
    <row r="2" spans="1:19" ht="13.5" customHeight="1">
      <c r="I2" s="1"/>
      <c r="M2" s="1"/>
      <c r="S2" s="1" t="s">
        <v>11</v>
      </c>
    </row>
    <row r="3" spans="1:19" ht="12" customHeight="1">
      <c r="A3" s="185" t="s">
        <v>1</v>
      </c>
      <c r="B3" s="186"/>
      <c r="C3" s="186"/>
      <c r="D3" s="186"/>
      <c r="E3" s="22" t="s">
        <v>8</v>
      </c>
      <c r="F3" s="8"/>
      <c r="G3" s="8"/>
      <c r="H3" s="22" t="s">
        <v>5</v>
      </c>
      <c r="I3" s="8"/>
      <c r="J3" s="10"/>
      <c r="K3" s="22" t="s">
        <v>6</v>
      </c>
      <c r="L3" s="8"/>
      <c r="M3" s="10"/>
      <c r="N3" s="22" t="s">
        <v>7</v>
      </c>
      <c r="O3" s="8"/>
      <c r="P3" s="10"/>
      <c r="Q3" s="22" t="s">
        <v>4</v>
      </c>
      <c r="R3" s="8"/>
      <c r="S3" s="10"/>
    </row>
    <row r="4" spans="1:19" s="23" customFormat="1" ht="12" customHeight="1">
      <c r="A4" s="6"/>
      <c r="B4" s="37"/>
      <c r="C4" s="37"/>
      <c r="D4" s="38"/>
      <c r="E4" s="6"/>
      <c r="F4" s="2" t="s">
        <v>9</v>
      </c>
      <c r="G4" s="7" t="s">
        <v>10</v>
      </c>
      <c r="H4" s="6"/>
      <c r="I4" s="2" t="s">
        <v>9</v>
      </c>
      <c r="J4" s="2" t="s">
        <v>10</v>
      </c>
      <c r="K4" s="6"/>
      <c r="L4" s="2" t="s">
        <v>9</v>
      </c>
      <c r="M4" s="2" t="s">
        <v>10</v>
      </c>
      <c r="N4" s="6"/>
      <c r="O4" s="2" t="s">
        <v>9</v>
      </c>
      <c r="P4" s="2" t="s">
        <v>10</v>
      </c>
      <c r="Q4" s="4"/>
      <c r="R4" s="2" t="s">
        <v>9</v>
      </c>
      <c r="S4" s="2" t="s">
        <v>10</v>
      </c>
    </row>
    <row r="5" spans="1:19" ht="12" customHeight="1">
      <c r="A5" s="13" t="s">
        <v>0</v>
      </c>
      <c r="B5" s="8"/>
      <c r="C5" s="8"/>
      <c r="D5" s="10"/>
      <c r="E5" s="138">
        <v>14813168.99</v>
      </c>
      <c r="F5" s="138">
        <v>12595565.689999999</v>
      </c>
      <c r="G5" s="138">
        <v>2217603.2999999998</v>
      </c>
      <c r="H5" s="138">
        <v>1667986.45</v>
      </c>
      <c r="I5" s="138">
        <v>1275840.24</v>
      </c>
      <c r="J5" s="138">
        <v>392146.21</v>
      </c>
      <c r="K5" s="138">
        <v>4725058.8499999996</v>
      </c>
      <c r="L5" s="138">
        <v>4592614.6500000004</v>
      </c>
      <c r="M5" s="138">
        <v>132444.21</v>
      </c>
      <c r="N5" s="138">
        <v>7065656.25</v>
      </c>
      <c r="O5" s="138">
        <v>5894188.29</v>
      </c>
      <c r="P5" s="138">
        <v>1171467.96</v>
      </c>
      <c r="Q5" s="138">
        <v>1354467.44</v>
      </c>
      <c r="R5" s="138">
        <v>832922.52</v>
      </c>
      <c r="S5" s="138">
        <v>521544.93</v>
      </c>
    </row>
    <row r="6" spans="1:19" ht="12" customHeight="1">
      <c r="A6" s="33"/>
      <c r="B6" s="32"/>
      <c r="C6" s="32"/>
      <c r="D6" s="29"/>
      <c r="E6" s="131"/>
      <c r="F6" s="136">
        <f>IF(F5=0,0,F5/E5)</f>
        <v>0.85029514606246315</v>
      </c>
      <c r="G6" s="136">
        <f>IF(G5=0,0,G5/E5)</f>
        <v>0.14970485393753682</v>
      </c>
      <c r="H6" s="136"/>
      <c r="I6" s="136">
        <f>IF(I5=0,0,I5/H5)</f>
        <v>0.76489844386925332</v>
      </c>
      <c r="J6" s="136">
        <f>IF(J5=0,0,J5/H5)</f>
        <v>0.23510155613074676</v>
      </c>
      <c r="K6" s="136"/>
      <c r="L6" s="136">
        <f>IF(L5=0,0,L5/K5)</f>
        <v>0.97196983059798303</v>
      </c>
      <c r="M6" s="136">
        <f>IF(M5=0,0,M5/K5)</f>
        <v>2.8030171518392835E-2</v>
      </c>
      <c r="N6" s="136"/>
      <c r="O6" s="136">
        <f>IF(O5=0,0,O5/N5)</f>
        <v>0.83420252577387977</v>
      </c>
      <c r="P6" s="136">
        <f>IF(P5=0,0,P5/N5)</f>
        <v>0.16579747422612018</v>
      </c>
      <c r="Q6" s="136"/>
      <c r="R6" s="136">
        <f>IF(R5=0,0,R5/Q5)</f>
        <v>0.61494466046374663</v>
      </c>
      <c r="S6" s="136">
        <f>IF(S5=0,0,S5/Q5)</f>
        <v>0.38505534691922899</v>
      </c>
    </row>
    <row r="7" spans="1:19" ht="12" customHeight="1">
      <c r="A7" s="13" t="s">
        <v>14</v>
      </c>
      <c r="B7" s="8"/>
      <c r="C7" s="8"/>
      <c r="D7" s="10"/>
      <c r="E7" s="138">
        <v>1844088.55</v>
      </c>
      <c r="F7" s="138">
        <v>1499965.53</v>
      </c>
      <c r="G7" s="138">
        <v>344123.03</v>
      </c>
      <c r="H7" s="138">
        <v>507719.73</v>
      </c>
      <c r="I7" s="138">
        <v>379144.93</v>
      </c>
      <c r="J7" s="138">
        <v>128574.8</v>
      </c>
      <c r="K7" s="138">
        <v>519000.04</v>
      </c>
      <c r="L7" s="138">
        <v>515721.18</v>
      </c>
      <c r="M7" s="138">
        <v>3278.85</v>
      </c>
      <c r="N7" s="138">
        <v>659246.87</v>
      </c>
      <c r="O7" s="138">
        <v>528631.80000000005</v>
      </c>
      <c r="P7" s="138">
        <v>130615.08</v>
      </c>
      <c r="Q7" s="138">
        <v>158121.91</v>
      </c>
      <c r="R7" s="138">
        <v>76467.62</v>
      </c>
      <c r="S7" s="138">
        <v>81654.289999999994</v>
      </c>
    </row>
    <row r="8" spans="1:19" ht="12" customHeight="1">
      <c r="A8" s="14"/>
      <c r="B8" s="24"/>
      <c r="C8" s="32"/>
      <c r="D8" s="29"/>
      <c r="E8" s="131"/>
      <c r="F8" s="136">
        <f>IF(F7=0,0,F7/E7)</f>
        <v>0.81339127125972344</v>
      </c>
      <c r="G8" s="136">
        <f>IF(G7=0,0,G7/E7)</f>
        <v>0.18660873416300969</v>
      </c>
      <c r="H8" s="136"/>
      <c r="I8" s="136">
        <f>IF(I7=0,0,I7/H7)</f>
        <v>0.74676028445851417</v>
      </c>
      <c r="J8" s="136">
        <f>IF(J7=0,0,J7/H7)</f>
        <v>0.25323971554148589</v>
      </c>
      <c r="K8" s="136"/>
      <c r="L8" s="136">
        <f>IF(L7=0,0,L7/K7)</f>
        <v>0.99368235116128323</v>
      </c>
      <c r="M8" s="136">
        <f>IF(M7=0,0,M7/K7)</f>
        <v>6.3176295708956016E-3</v>
      </c>
      <c r="N8" s="136"/>
      <c r="O8" s="136">
        <f>IF(O7=0,0,O7/N7)</f>
        <v>0.80187229406185889</v>
      </c>
      <c r="P8" s="136">
        <f>IF(P7=0,0,P7/N7)</f>
        <v>0.19812772110696558</v>
      </c>
      <c r="Q8" s="136"/>
      <c r="R8" s="136">
        <f>IF(R7=0,0,R7/Q7)</f>
        <v>0.48359914195319292</v>
      </c>
      <c r="S8" s="136">
        <f>IF(S7=0,0,S7/Q7)</f>
        <v>0.51640085804680702</v>
      </c>
    </row>
    <row r="9" spans="1:19" ht="12" customHeight="1">
      <c r="A9" s="14"/>
      <c r="B9" s="25"/>
      <c r="C9" s="13" t="s">
        <v>23</v>
      </c>
      <c r="D9" s="10"/>
      <c r="E9" s="138">
        <v>923257.2</v>
      </c>
      <c r="F9" s="138">
        <v>732407.35</v>
      </c>
      <c r="G9" s="138">
        <v>190849.85</v>
      </c>
      <c r="H9" s="138">
        <v>395345.61</v>
      </c>
      <c r="I9" s="138">
        <v>293791.84999999998</v>
      </c>
      <c r="J9" s="138">
        <v>101553.76</v>
      </c>
      <c r="K9" s="138">
        <v>247269.14</v>
      </c>
      <c r="L9" s="138">
        <v>245999.54</v>
      </c>
      <c r="M9" s="138">
        <v>1269.5999999999999</v>
      </c>
      <c r="N9" s="138">
        <v>188832.82</v>
      </c>
      <c r="O9" s="138">
        <v>149235.4</v>
      </c>
      <c r="P9" s="138">
        <v>39597.43</v>
      </c>
      <c r="Q9" s="138">
        <v>91809.63</v>
      </c>
      <c r="R9" s="138">
        <v>43380.56</v>
      </c>
      <c r="S9" s="138">
        <v>48429.07</v>
      </c>
    </row>
    <row r="10" spans="1:19" ht="12" customHeight="1">
      <c r="A10" s="14"/>
      <c r="B10" s="25"/>
      <c r="C10" s="33"/>
      <c r="D10" s="29"/>
      <c r="E10" s="131"/>
      <c r="F10" s="136">
        <f>IF(F9=0,0,F9/E9)</f>
        <v>0.79328636700585708</v>
      </c>
      <c r="G10" s="136">
        <f>IF(G9=0,0,G9/E9)</f>
        <v>0.20671363299414292</v>
      </c>
      <c r="H10" s="136"/>
      <c r="I10" s="136">
        <f>IF(I9=0,0,I9/H9)</f>
        <v>0.7431266278636558</v>
      </c>
      <c r="J10" s="136">
        <f>IF(J9=0,0,J9/H9)</f>
        <v>0.2568733721363442</v>
      </c>
      <c r="K10" s="136"/>
      <c r="L10" s="136">
        <f>IF(L9=0,0,L9/K9)</f>
        <v>0.99486551374748988</v>
      </c>
      <c r="M10" s="136">
        <f>IF(M9=0,0,M9/K9)</f>
        <v>5.1344862525101185E-3</v>
      </c>
      <c r="N10" s="136"/>
      <c r="O10" s="136">
        <f>IF(O9=0,0,O9/N9)</f>
        <v>0.79030435493152085</v>
      </c>
      <c r="P10" s="136">
        <f>IF(P9=0,0,P9/N9)</f>
        <v>0.20969569802537502</v>
      </c>
      <c r="Q10" s="136"/>
      <c r="R10" s="136">
        <f>IF(R9=0,0,R9/Q9)</f>
        <v>0.47250555306670983</v>
      </c>
      <c r="S10" s="136">
        <f>IF(S9=0,0,S9/Q9)</f>
        <v>0.52749444693329006</v>
      </c>
    </row>
    <row r="11" spans="1:19" ht="12" customHeight="1">
      <c r="A11" s="14"/>
      <c r="B11" s="25"/>
      <c r="C11" s="13" t="s">
        <v>24</v>
      </c>
      <c r="D11" s="10"/>
      <c r="E11" s="138">
        <v>920831.35</v>
      </c>
      <c r="F11" s="138">
        <v>767558.18</v>
      </c>
      <c r="G11" s="138">
        <v>153273.17000000001</v>
      </c>
      <c r="H11" s="138">
        <v>112374.12</v>
      </c>
      <c r="I11" s="138">
        <v>85353.08</v>
      </c>
      <c r="J11" s="138">
        <v>27021.040000000001</v>
      </c>
      <c r="K11" s="138">
        <v>271730.90000000002</v>
      </c>
      <c r="L11" s="138">
        <v>269721.65000000002</v>
      </c>
      <c r="M11" s="138">
        <v>2009.25</v>
      </c>
      <c r="N11" s="138">
        <v>470414.05</v>
      </c>
      <c r="O11" s="138">
        <v>379396.4</v>
      </c>
      <c r="P11" s="138">
        <v>91017.65</v>
      </c>
      <c r="Q11" s="138">
        <v>66312.28</v>
      </c>
      <c r="R11" s="138">
        <v>33087.06</v>
      </c>
      <c r="S11" s="138">
        <v>33225.230000000003</v>
      </c>
    </row>
    <row r="12" spans="1:19" ht="12" customHeight="1">
      <c r="A12" s="14"/>
      <c r="B12" s="29"/>
      <c r="C12" s="33"/>
      <c r="D12" s="29"/>
      <c r="E12" s="131"/>
      <c r="F12" s="136">
        <f>IF(F11=0,0,F11/E11)</f>
        <v>0.83354914013298964</v>
      </c>
      <c r="G12" s="136">
        <f>IF(G11=0,0,G11/E11)</f>
        <v>0.16645085986701041</v>
      </c>
      <c r="H12" s="136"/>
      <c r="I12" s="136">
        <f>IF(I11=0,0,I11/H11)</f>
        <v>0.75954392345853305</v>
      </c>
      <c r="J12" s="136">
        <f>IF(J11=0,0,J11/H11)</f>
        <v>0.24045607654146703</v>
      </c>
      <c r="K12" s="136"/>
      <c r="L12" s="136">
        <f>IF(L11=0,0,L11/K11)</f>
        <v>0.99260573604253322</v>
      </c>
      <c r="M12" s="136">
        <f>IF(M11=0,0,M11/K11)</f>
        <v>7.3942639574667429E-3</v>
      </c>
      <c r="N12" s="136"/>
      <c r="O12" s="136">
        <f>IF(O11=0,0,O11/N11)</f>
        <v>0.8065158768110775</v>
      </c>
      <c r="P12" s="136">
        <f>IF(P11=0,0,P11/N11)</f>
        <v>0.19348412318892261</v>
      </c>
      <c r="Q12" s="136"/>
      <c r="R12" s="136">
        <f>IF(R11=0,0,R11/Q11)</f>
        <v>0.49895826233089857</v>
      </c>
      <c r="S12" s="136">
        <f>IF(S11=0,0,S11/Q11)</f>
        <v>0.50104188847073283</v>
      </c>
    </row>
    <row r="13" spans="1:19" ht="12" customHeight="1">
      <c r="A13" s="16"/>
      <c r="B13" s="13" t="s">
        <v>15</v>
      </c>
      <c r="C13" s="8"/>
      <c r="D13" s="10"/>
      <c r="E13" s="138">
        <v>760114.95</v>
      </c>
      <c r="F13" s="138">
        <v>629253.63</v>
      </c>
      <c r="G13" s="138">
        <v>130861.33</v>
      </c>
      <c r="H13" s="138">
        <v>258668.7</v>
      </c>
      <c r="I13" s="138">
        <v>199154.08</v>
      </c>
      <c r="J13" s="138">
        <v>59514.62</v>
      </c>
      <c r="K13" s="138">
        <v>248652.4</v>
      </c>
      <c r="L13" s="138">
        <v>247233.92000000001</v>
      </c>
      <c r="M13" s="138">
        <v>1418.48</v>
      </c>
      <c r="N13" s="138">
        <v>174809.67</v>
      </c>
      <c r="O13" s="138">
        <v>143625.57</v>
      </c>
      <c r="P13" s="138">
        <v>31184.1</v>
      </c>
      <c r="Q13" s="138">
        <v>77984.179999999993</v>
      </c>
      <c r="R13" s="138">
        <v>39240.06</v>
      </c>
      <c r="S13" s="138">
        <v>38744.120000000003</v>
      </c>
    </row>
    <row r="14" spans="1:19" ht="12" customHeight="1">
      <c r="A14" s="16"/>
      <c r="B14" s="14"/>
      <c r="C14" s="32"/>
      <c r="D14" s="29"/>
      <c r="E14" s="131"/>
      <c r="F14" s="136">
        <f>IF(F13=0,0,F13/E13)</f>
        <v>0.82784009181769158</v>
      </c>
      <c r="G14" s="136">
        <f>IF(G13=0,0,G13/E13)</f>
        <v>0.1721599213382134</v>
      </c>
      <c r="H14" s="136"/>
      <c r="I14" s="136">
        <f>IF(I13=0,0,I13/H13)</f>
        <v>0.76991951480793763</v>
      </c>
      <c r="J14" s="136">
        <f>IF(J13=0,0,J13/H13)</f>
        <v>0.23008048519206228</v>
      </c>
      <c r="K14" s="136"/>
      <c r="L14" s="136">
        <f>IF(L13=0,0,L13/K13)</f>
        <v>0.99429532954437605</v>
      </c>
      <c r="M14" s="136">
        <f>IF(M13=0,0,M13/K13)</f>
        <v>5.7046704556239962E-3</v>
      </c>
      <c r="N14" s="136"/>
      <c r="O14" s="136">
        <f>IF(O13=0,0,O13/N13)</f>
        <v>0.82161112711899742</v>
      </c>
      <c r="P14" s="136">
        <f>IF(P13=0,0,P13/N13)</f>
        <v>0.1783888728810025</v>
      </c>
      <c r="Q14" s="136"/>
      <c r="R14" s="136">
        <f>IF(R13=0,0,R13/Q13)</f>
        <v>0.50317974748211758</v>
      </c>
      <c r="S14" s="136">
        <f>IF(S13=0,0,S13/Q13)</f>
        <v>0.49682025251788253</v>
      </c>
    </row>
    <row r="15" spans="1:19" ht="12" customHeight="1">
      <c r="A15" s="16"/>
      <c r="B15" s="16"/>
      <c r="C15" s="13" t="s">
        <v>23</v>
      </c>
      <c r="D15" s="10"/>
      <c r="E15" s="138">
        <v>502930.6</v>
      </c>
      <c r="F15" s="138">
        <v>403071.75</v>
      </c>
      <c r="G15" s="138">
        <v>99858.85</v>
      </c>
      <c r="H15" s="138">
        <v>224749.97</v>
      </c>
      <c r="I15" s="138">
        <v>171013.22</v>
      </c>
      <c r="J15" s="138">
        <v>53736.75</v>
      </c>
      <c r="K15" s="138">
        <v>145256.9</v>
      </c>
      <c r="L15" s="138">
        <v>144445.89000000001</v>
      </c>
      <c r="M15" s="138">
        <v>811.01</v>
      </c>
      <c r="N15" s="138">
        <v>79491.16</v>
      </c>
      <c r="O15" s="138">
        <v>62239.8</v>
      </c>
      <c r="P15" s="138">
        <v>17251.36</v>
      </c>
      <c r="Q15" s="138">
        <v>53432.57</v>
      </c>
      <c r="R15" s="138">
        <v>25372.84</v>
      </c>
      <c r="S15" s="138">
        <v>28059.74</v>
      </c>
    </row>
    <row r="16" spans="1:19" ht="12" customHeight="1">
      <c r="A16" s="16"/>
      <c r="B16" s="16"/>
      <c r="C16" s="33"/>
      <c r="D16" s="29"/>
      <c r="E16" s="131"/>
      <c r="F16" s="136">
        <f>IF(F15=0,0,F15/E15)</f>
        <v>0.80144606432776211</v>
      </c>
      <c r="G16" s="136">
        <f>IF(G15=0,0,G15/E15)</f>
        <v>0.19855393567223789</v>
      </c>
      <c r="H16" s="136"/>
      <c r="I16" s="136">
        <f>IF(I15=0,0,I15/H15)</f>
        <v>0.76090430623861705</v>
      </c>
      <c r="J16" s="136">
        <f>IF(J15=0,0,J15/H15)</f>
        <v>0.23909569376138293</v>
      </c>
      <c r="K16" s="136"/>
      <c r="L16" s="136">
        <f>IF(L15=0,0,L15/K15)</f>
        <v>0.99441671961882716</v>
      </c>
      <c r="M16" s="136">
        <f>IF(M15=0,0,M15/K15)</f>
        <v>5.5832803811729425E-3</v>
      </c>
      <c r="N16" s="136"/>
      <c r="O16" s="136">
        <f>IF(O15=0,0,O15/N15)</f>
        <v>0.78297762921059399</v>
      </c>
      <c r="P16" s="136">
        <f>IF(P15=0,0,P15/N15)</f>
        <v>0.21702237078940601</v>
      </c>
      <c r="Q16" s="136"/>
      <c r="R16" s="136">
        <f>IF(R15=0,0,R15/Q15)</f>
        <v>0.47485718916383773</v>
      </c>
      <c r="S16" s="136">
        <f>IF(S15=0,0,S15/Q15)</f>
        <v>0.5251429979879314</v>
      </c>
    </row>
    <row r="17" spans="1:19" ht="12" customHeight="1">
      <c r="A17" s="16"/>
      <c r="B17" s="16"/>
      <c r="C17" s="13" t="s">
        <v>24</v>
      </c>
      <c r="D17" s="10"/>
      <c r="E17" s="138">
        <v>257184.35</v>
      </c>
      <c r="F17" s="138">
        <v>226181.87</v>
      </c>
      <c r="G17" s="138">
        <v>31002.48</v>
      </c>
      <c r="H17" s="138">
        <v>33918.74</v>
      </c>
      <c r="I17" s="138">
        <v>28140.86</v>
      </c>
      <c r="J17" s="138">
        <v>5777.88</v>
      </c>
      <c r="K17" s="138">
        <v>103395.5</v>
      </c>
      <c r="L17" s="138">
        <v>102788.02</v>
      </c>
      <c r="M17" s="138">
        <v>607.47</v>
      </c>
      <c r="N17" s="138">
        <v>95318.51</v>
      </c>
      <c r="O17" s="138">
        <v>81385.77</v>
      </c>
      <c r="P17" s="138">
        <v>13932.74</v>
      </c>
      <c r="Q17" s="138">
        <v>24551.599999999999</v>
      </c>
      <c r="R17" s="138">
        <v>13867.22</v>
      </c>
      <c r="S17" s="138">
        <v>10684.38</v>
      </c>
    </row>
    <row r="18" spans="1:19" ht="12" customHeight="1">
      <c r="A18" s="16"/>
      <c r="B18" s="16"/>
      <c r="C18" s="33"/>
      <c r="D18" s="29"/>
      <c r="E18" s="131"/>
      <c r="F18" s="136">
        <f>IF(F17=0,0,F17/E17)</f>
        <v>0.87945425139593447</v>
      </c>
      <c r="G18" s="136">
        <f>IF(G17=0,0,G17/E17)</f>
        <v>0.12054574860406553</v>
      </c>
      <c r="H18" s="136"/>
      <c r="I18" s="136">
        <f>IF(I17=0,0,I17/H17)</f>
        <v>0.82965522893833921</v>
      </c>
      <c r="J18" s="136">
        <f>IF(J17=0,0,J17/H17)</f>
        <v>0.1703447710616609</v>
      </c>
      <c r="K18" s="136"/>
      <c r="L18" s="136">
        <f>IF(L17=0,0,L17/K17)</f>
        <v>0.99412469594905006</v>
      </c>
      <c r="M18" s="136">
        <f>IF(M17=0,0,M17/K17)</f>
        <v>5.8752073349420432E-3</v>
      </c>
      <c r="N18" s="136"/>
      <c r="O18" s="136">
        <f>IF(O17=0,0,O17/N17)</f>
        <v>0.85382964966615627</v>
      </c>
      <c r="P18" s="136">
        <f>IF(P17=0,0,P17/N17)</f>
        <v>0.14617035033384387</v>
      </c>
      <c r="Q18" s="136"/>
      <c r="R18" s="136">
        <f>IF(R17=0,0,R17/Q17)</f>
        <v>0.56481940077225112</v>
      </c>
      <c r="S18" s="136">
        <f>IF(S17=0,0,S17/Q17)</f>
        <v>0.43518059922774888</v>
      </c>
    </row>
    <row r="19" spans="1:19" ht="12" customHeight="1">
      <c r="A19" s="16"/>
      <c r="B19" s="16"/>
      <c r="C19" s="13" t="s">
        <v>25</v>
      </c>
      <c r="D19" s="10"/>
      <c r="E19" s="138">
        <v>214814.17</v>
      </c>
      <c r="F19" s="138">
        <v>186759.72</v>
      </c>
      <c r="G19" s="138">
        <v>28054.45</v>
      </c>
      <c r="H19" s="138">
        <v>68302.19</v>
      </c>
      <c r="I19" s="138">
        <v>55545.9</v>
      </c>
      <c r="J19" s="138">
        <v>12756.29</v>
      </c>
      <c r="K19" s="138">
        <v>82662.39</v>
      </c>
      <c r="L19" s="138">
        <v>82356.52</v>
      </c>
      <c r="M19" s="138">
        <v>305.88</v>
      </c>
      <c r="N19" s="138">
        <v>43256.06</v>
      </c>
      <c r="O19" s="138">
        <v>37454.94</v>
      </c>
      <c r="P19" s="138">
        <v>5801.12</v>
      </c>
      <c r="Q19" s="138">
        <v>20593.53</v>
      </c>
      <c r="R19" s="138">
        <v>11402.37</v>
      </c>
      <c r="S19" s="138">
        <v>9191.17</v>
      </c>
    </row>
    <row r="20" spans="1:19" ht="12" customHeight="1">
      <c r="A20" s="16"/>
      <c r="B20" s="16"/>
      <c r="C20" s="14"/>
      <c r="D20" s="29"/>
      <c r="E20" s="131"/>
      <c r="F20" s="136">
        <f>IF(F19=0,0,F19/E19)</f>
        <v>0.86940130625461065</v>
      </c>
      <c r="G20" s="136">
        <f>IF(G19=0,0,G19/E19)</f>
        <v>0.13059869374538932</v>
      </c>
      <c r="H20" s="136"/>
      <c r="I20" s="136">
        <f>IF(I19=0,0,I19/H19)</f>
        <v>0.81323746720273538</v>
      </c>
      <c r="J20" s="136">
        <f>IF(J19=0,0,J19/H19)</f>
        <v>0.18676253279726462</v>
      </c>
      <c r="K20" s="136"/>
      <c r="L20" s="136">
        <f>IF(L19=0,0,L19/K19)</f>
        <v>0.99629976825010746</v>
      </c>
      <c r="M20" s="136">
        <f>IF(M19=0,0,M19/K19)</f>
        <v>3.7003527238929335E-3</v>
      </c>
      <c r="N20" s="136"/>
      <c r="O20" s="136">
        <f>IF(O19=0,0,O19/N19)</f>
        <v>0.86588884886880602</v>
      </c>
      <c r="P20" s="136">
        <f>IF(P19=0,0,P19/N19)</f>
        <v>0.1341111511311941</v>
      </c>
      <c r="Q20" s="136"/>
      <c r="R20" s="136">
        <f>IF(R19=0,0,R19/Q19)</f>
        <v>0.55368700752129441</v>
      </c>
      <c r="S20" s="136">
        <f>IF(S19=0,0,S19/Q19)</f>
        <v>0.44631347806811172</v>
      </c>
    </row>
    <row r="21" spans="1:19" ht="12" customHeight="1">
      <c r="A21" s="16"/>
      <c r="B21" s="16"/>
      <c r="C21" s="16"/>
      <c r="D21" s="39" t="s">
        <v>23</v>
      </c>
      <c r="E21" s="138">
        <v>151998.97</v>
      </c>
      <c r="F21" s="138">
        <v>132840.60999999999</v>
      </c>
      <c r="G21" s="138">
        <v>19158.36</v>
      </c>
      <c r="H21" s="138">
        <v>58651.35</v>
      </c>
      <c r="I21" s="138">
        <v>47762.75</v>
      </c>
      <c r="J21" s="138">
        <v>10888.61</v>
      </c>
      <c r="K21" s="138">
        <v>64162.879999999997</v>
      </c>
      <c r="L21" s="138">
        <v>63944.97</v>
      </c>
      <c r="M21" s="138">
        <v>217.91</v>
      </c>
      <c r="N21" s="138">
        <v>14261.26</v>
      </c>
      <c r="O21" s="138">
        <v>12539.03</v>
      </c>
      <c r="P21" s="138">
        <v>1722.23</v>
      </c>
      <c r="Q21" s="138">
        <v>14923.48</v>
      </c>
      <c r="R21" s="138">
        <v>8593.8700000000008</v>
      </c>
      <c r="S21" s="138">
        <v>6329.61</v>
      </c>
    </row>
    <row r="22" spans="1:19" ht="12" customHeight="1">
      <c r="A22" s="16"/>
      <c r="B22" s="16"/>
      <c r="C22" s="16"/>
      <c r="D22" s="12"/>
      <c r="E22" s="131"/>
      <c r="F22" s="136">
        <f>IF(F21=0,0,F21/E21)</f>
        <v>0.87395730378962422</v>
      </c>
      <c r="G22" s="136">
        <f>IF(G21=0,0,G21/E21)</f>
        <v>0.12604269621037564</v>
      </c>
      <c r="H22" s="136"/>
      <c r="I22" s="136">
        <f>IF(I21=0,0,I21/H21)</f>
        <v>0.81435039432169931</v>
      </c>
      <c r="J22" s="136">
        <f>IF(J21=0,0,J21/H21)</f>
        <v>0.18564977617735995</v>
      </c>
      <c r="K22" s="136"/>
      <c r="L22" s="136">
        <f>IF(L21=0,0,L21/K21)</f>
        <v>0.99660379958006884</v>
      </c>
      <c r="M22" s="136">
        <f>IF(M21=0,0,M21/K21)</f>
        <v>3.3962004199312749E-3</v>
      </c>
      <c r="N22" s="136"/>
      <c r="O22" s="136">
        <f>IF(O21=0,0,O21/N21)</f>
        <v>0.8792371782016456</v>
      </c>
      <c r="P22" s="136">
        <f>IF(P21=0,0,P21/N21)</f>
        <v>0.12076282179835442</v>
      </c>
      <c r="Q22" s="136"/>
      <c r="R22" s="136">
        <f>IF(R21=0,0,R21/Q21)</f>
        <v>0.57586233237823892</v>
      </c>
      <c r="S22" s="136">
        <f>IF(S21=0,0,S21/Q21)</f>
        <v>0.42413766762176114</v>
      </c>
    </row>
    <row r="23" spans="1:19" ht="12" customHeight="1">
      <c r="A23" s="16"/>
      <c r="B23" s="16"/>
      <c r="C23" s="16"/>
      <c r="D23" s="39" t="s">
        <v>24</v>
      </c>
      <c r="E23" s="138">
        <v>62815.199999999997</v>
      </c>
      <c r="F23" s="138">
        <v>53919.11</v>
      </c>
      <c r="G23" s="138">
        <v>8896.09</v>
      </c>
      <c r="H23" s="138">
        <v>9650.83</v>
      </c>
      <c r="I23" s="138">
        <v>7783.15</v>
      </c>
      <c r="J23" s="138">
        <v>1867.68</v>
      </c>
      <c r="K23" s="138">
        <v>18499.509999999998</v>
      </c>
      <c r="L23" s="138">
        <v>18411.55</v>
      </c>
      <c r="M23" s="138">
        <v>87.96</v>
      </c>
      <c r="N23" s="138">
        <v>28994.81</v>
      </c>
      <c r="O23" s="138">
        <v>24915.91</v>
      </c>
      <c r="P23" s="138">
        <v>4078.89</v>
      </c>
      <c r="Q23" s="138">
        <v>5670.05</v>
      </c>
      <c r="R23" s="138">
        <v>2808.5</v>
      </c>
      <c r="S23" s="138">
        <v>2861.55</v>
      </c>
    </row>
    <row r="24" spans="1:19" ht="12" customHeight="1">
      <c r="A24" s="16"/>
      <c r="B24" s="16"/>
      <c r="C24" s="12"/>
      <c r="D24" s="12"/>
      <c r="E24" s="131"/>
      <c r="F24" s="136">
        <f>IF(F23=0,0,F23/E23)</f>
        <v>0.85837679415173407</v>
      </c>
      <c r="G24" s="136">
        <f>IF(G23=0,0,G23/E23)</f>
        <v>0.14162320584826604</v>
      </c>
      <c r="H24" s="136"/>
      <c r="I24" s="136">
        <f>IF(I23=0,0,I23/H23)</f>
        <v>0.80647467627136726</v>
      </c>
      <c r="J24" s="136">
        <f>IF(J23=0,0,J23/H23)</f>
        <v>0.19352532372863268</v>
      </c>
      <c r="K24" s="136"/>
      <c r="L24" s="136">
        <f>IF(L23=0,0,L23/K23)</f>
        <v>0.99524527946956443</v>
      </c>
      <c r="M24" s="136">
        <f>IF(M23=0,0,M23/K23)</f>
        <v>4.7547205304356707E-3</v>
      </c>
      <c r="N24" s="136"/>
      <c r="O24" s="136">
        <f>IF(O23=0,0,O23/N23)</f>
        <v>0.85932309954781561</v>
      </c>
      <c r="P24" s="136">
        <f>IF(P23=0,0,P23/N23)</f>
        <v>0.14067655556287487</v>
      </c>
      <c r="Q24" s="136"/>
      <c r="R24" s="136">
        <f>IF(R23=0,0,R23/Q23)</f>
        <v>0.49532191074152782</v>
      </c>
      <c r="S24" s="136">
        <f>IF(S23=0,0,S23/Q23)</f>
        <v>0.50467808925847213</v>
      </c>
    </row>
    <row r="25" spans="1:19" ht="12" customHeight="1">
      <c r="A25" s="16"/>
      <c r="B25" s="16"/>
      <c r="C25" s="13" t="s">
        <v>26</v>
      </c>
      <c r="D25" s="10"/>
      <c r="E25" s="138">
        <v>329055.84000000003</v>
      </c>
      <c r="F25" s="138">
        <v>277138.5</v>
      </c>
      <c r="G25" s="138">
        <v>51917.34</v>
      </c>
      <c r="H25" s="138">
        <v>73207.28</v>
      </c>
      <c r="I25" s="138">
        <v>53909.46</v>
      </c>
      <c r="J25" s="138">
        <v>19297.830000000002</v>
      </c>
      <c r="K25" s="138">
        <v>136362.59</v>
      </c>
      <c r="L25" s="138">
        <v>135405.5</v>
      </c>
      <c r="M25" s="138">
        <v>957.08</v>
      </c>
      <c r="N25" s="138">
        <v>81387.429999999993</v>
      </c>
      <c r="O25" s="138">
        <v>68104.929999999993</v>
      </c>
      <c r="P25" s="138">
        <v>13282.49</v>
      </c>
      <c r="Q25" s="138">
        <v>38098.54</v>
      </c>
      <c r="R25" s="138">
        <v>19718.61</v>
      </c>
      <c r="S25" s="138">
        <v>18379.93</v>
      </c>
    </row>
    <row r="26" spans="1:19" ht="12" customHeight="1">
      <c r="A26" s="16"/>
      <c r="B26" s="16"/>
      <c r="C26" s="14"/>
      <c r="D26" s="29"/>
      <c r="E26" s="131"/>
      <c r="F26" s="136">
        <f>IF(F25=0,0,F25/E25)</f>
        <v>0.8422233138302605</v>
      </c>
      <c r="G26" s="136">
        <f>IF(G25=0,0,G25/E25)</f>
        <v>0.15777668616973944</v>
      </c>
      <c r="H26" s="136"/>
      <c r="I26" s="136">
        <f>IF(I25=0,0,I25/H25)</f>
        <v>0.73639479570884203</v>
      </c>
      <c r="J26" s="136">
        <f>IF(J25=0,0,J25/H25)</f>
        <v>0.26360534088959464</v>
      </c>
      <c r="K26" s="136"/>
      <c r="L26" s="136">
        <f>IF(L25=0,0,L25/K25)</f>
        <v>0.99298128614306902</v>
      </c>
      <c r="M26" s="136">
        <f>IF(M25=0,0,M25/K25)</f>
        <v>7.0186405230349474E-3</v>
      </c>
      <c r="N26" s="136"/>
      <c r="O26" s="136">
        <f>IF(O25=0,0,O25/N25)</f>
        <v>0.83679912241976429</v>
      </c>
      <c r="P26" s="136">
        <f>IF(P25=0,0,P25/N25)</f>
        <v>0.16320075471113907</v>
      </c>
      <c r="Q26" s="136"/>
      <c r="R26" s="136">
        <f>IF(R25=0,0,R25/Q25)</f>
        <v>0.51756865223706738</v>
      </c>
      <c r="S26" s="136">
        <f>IF(S25=0,0,S25/Q25)</f>
        <v>0.48243134776293267</v>
      </c>
    </row>
    <row r="27" spans="1:19" ht="12" customHeight="1">
      <c r="A27" s="16"/>
      <c r="B27" s="16"/>
      <c r="C27" s="16"/>
      <c r="D27" s="39" t="s">
        <v>23</v>
      </c>
      <c r="E27" s="138">
        <v>164133.73000000001</v>
      </c>
      <c r="F27" s="138">
        <v>128043.11</v>
      </c>
      <c r="G27" s="138">
        <v>36090.620000000003</v>
      </c>
      <c r="H27" s="138">
        <v>51191.89</v>
      </c>
      <c r="I27" s="138">
        <v>35206.6</v>
      </c>
      <c r="J27" s="138">
        <v>15985.29</v>
      </c>
      <c r="K27" s="138">
        <v>55087.95</v>
      </c>
      <c r="L27" s="138">
        <v>54632.49</v>
      </c>
      <c r="M27" s="138">
        <v>455.46</v>
      </c>
      <c r="N27" s="138">
        <v>36452.47</v>
      </c>
      <c r="O27" s="138">
        <v>28409.88</v>
      </c>
      <c r="P27" s="138">
        <v>8042.59</v>
      </c>
      <c r="Q27" s="138">
        <v>21401.42</v>
      </c>
      <c r="R27" s="138">
        <v>9794.14</v>
      </c>
      <c r="S27" s="138">
        <v>11607.29</v>
      </c>
    </row>
    <row r="28" spans="1:19" ht="12" customHeight="1">
      <c r="A28" s="16"/>
      <c r="B28" s="16"/>
      <c r="C28" s="16"/>
      <c r="D28" s="12"/>
      <c r="E28" s="131"/>
      <c r="F28" s="136">
        <f>IF(F27=0,0,F27/E27)</f>
        <v>0.78011454440229921</v>
      </c>
      <c r="G28" s="136">
        <f>IF(G27=0,0,G27/E27)</f>
        <v>0.21988545559770073</v>
      </c>
      <c r="H28" s="136"/>
      <c r="I28" s="136">
        <f>IF(I27=0,0,I27/H27)</f>
        <v>0.68773784284971695</v>
      </c>
      <c r="J28" s="136">
        <f>IF(J27=0,0,J27/H27)</f>
        <v>0.31226215715028299</v>
      </c>
      <c r="K28" s="136"/>
      <c r="L28" s="136">
        <f>IF(L27=0,0,L27/K27)</f>
        <v>0.99173213016639761</v>
      </c>
      <c r="M28" s="136">
        <f>IF(M27=0,0,M27/K27)</f>
        <v>8.2678698336024481E-3</v>
      </c>
      <c r="N28" s="136"/>
      <c r="O28" s="136">
        <f>IF(O27=0,0,O27/N27)</f>
        <v>0.77936776300755473</v>
      </c>
      <c r="P28" s="136">
        <f>IF(P27=0,0,P27/N27)</f>
        <v>0.22063223699244522</v>
      </c>
      <c r="Q28" s="136"/>
      <c r="R28" s="136">
        <f>IF(R27=0,0,R27/Q27)</f>
        <v>0.45763972670972303</v>
      </c>
      <c r="S28" s="136">
        <f>IF(S27=0,0,S27/Q27)</f>
        <v>0.54236074054899175</v>
      </c>
    </row>
    <row r="29" spans="1:19" ht="12" customHeight="1">
      <c r="A29" s="16"/>
      <c r="B29" s="16"/>
      <c r="C29" s="16"/>
      <c r="D29" s="39" t="s">
        <v>24</v>
      </c>
      <c r="E29" s="138">
        <v>164922.10999999999</v>
      </c>
      <c r="F29" s="138">
        <v>149095.39000000001</v>
      </c>
      <c r="G29" s="138">
        <v>15826.71</v>
      </c>
      <c r="H29" s="138">
        <v>22015.4</v>
      </c>
      <c r="I29" s="138">
        <v>18702.86</v>
      </c>
      <c r="J29" s="138">
        <v>3312.54</v>
      </c>
      <c r="K29" s="138">
        <v>81274.63</v>
      </c>
      <c r="L29" s="138">
        <v>80773.009999999995</v>
      </c>
      <c r="M29" s="138">
        <v>501.62</v>
      </c>
      <c r="N29" s="138">
        <v>44934.96</v>
      </c>
      <c r="O29" s="138">
        <v>39695.050000000003</v>
      </c>
      <c r="P29" s="138">
        <v>5239.91</v>
      </c>
      <c r="Q29" s="138">
        <v>16697.12</v>
      </c>
      <c r="R29" s="138">
        <v>9924.4699999999993</v>
      </c>
      <c r="S29" s="138">
        <v>6772.65</v>
      </c>
    </row>
    <row r="30" spans="1:19" ht="12" customHeight="1">
      <c r="A30" s="16"/>
      <c r="B30" s="16"/>
      <c r="C30" s="12"/>
      <c r="D30" s="12"/>
      <c r="E30" s="131"/>
      <c r="F30" s="136">
        <f>IF(F29=0,0,F29/E29)</f>
        <v>0.90403518363911317</v>
      </c>
      <c r="G30" s="136">
        <f>IF(G29=0,0,G29/E29)</f>
        <v>9.5964755726203124E-2</v>
      </c>
      <c r="H30" s="136"/>
      <c r="I30" s="136">
        <f>IF(I29=0,0,I29/H29)</f>
        <v>0.84953532527230935</v>
      </c>
      <c r="J30" s="136">
        <f>IF(J29=0,0,J29/H29)</f>
        <v>0.15046467472769059</v>
      </c>
      <c r="K30" s="136"/>
      <c r="L30" s="136">
        <f>IF(L29=0,0,L29/K29)</f>
        <v>0.99382808632903019</v>
      </c>
      <c r="M30" s="136">
        <f>IF(M29=0,0,M29/K29)</f>
        <v>6.171913670969649E-3</v>
      </c>
      <c r="N30" s="136"/>
      <c r="O30" s="136">
        <f>IF(O29=0,0,O29/N29)</f>
        <v>0.88338901381018264</v>
      </c>
      <c r="P30" s="136">
        <f>IF(P29=0,0,P29/N29)</f>
        <v>0.11661098618981745</v>
      </c>
      <c r="Q30" s="136"/>
      <c r="R30" s="136">
        <f>IF(R29=0,0,R29/Q29)</f>
        <v>0.59438214494475694</v>
      </c>
      <c r="S30" s="136">
        <f>IF(S29=0,0,S29/Q29)</f>
        <v>0.40561785505524306</v>
      </c>
    </row>
    <row r="31" spans="1:19" ht="12" customHeight="1">
      <c r="A31" s="16"/>
      <c r="B31" s="16"/>
      <c r="C31" s="13" t="s">
        <v>16</v>
      </c>
      <c r="D31" s="10"/>
      <c r="E31" s="138">
        <v>97230.71</v>
      </c>
      <c r="F31" s="138">
        <v>75214.350000000006</v>
      </c>
      <c r="G31" s="138">
        <v>22016.36</v>
      </c>
      <c r="H31" s="138">
        <v>57451.23</v>
      </c>
      <c r="I31" s="138">
        <v>44789.77</v>
      </c>
      <c r="J31" s="138">
        <v>12661.47</v>
      </c>
      <c r="K31" s="138">
        <v>8394.98</v>
      </c>
      <c r="L31" s="138">
        <v>8349.16</v>
      </c>
      <c r="M31" s="138">
        <v>45.83</v>
      </c>
      <c r="N31" s="138">
        <v>24955.02</v>
      </c>
      <c r="O31" s="138">
        <v>19785.150000000001</v>
      </c>
      <c r="P31" s="138">
        <v>5169.8599999999997</v>
      </c>
      <c r="Q31" s="138">
        <v>6429.48</v>
      </c>
      <c r="R31" s="138">
        <v>2290.27</v>
      </c>
      <c r="S31" s="138">
        <v>4139.21</v>
      </c>
    </row>
    <row r="32" spans="1:19" ht="12" customHeight="1">
      <c r="A32" s="16"/>
      <c r="B32" s="16"/>
      <c r="C32" s="14"/>
      <c r="D32" s="29"/>
      <c r="E32" s="131"/>
      <c r="F32" s="136">
        <f>IF(F31=0,0,F31/E31)</f>
        <v>0.77356577978295127</v>
      </c>
      <c r="G32" s="136">
        <f>IF(G31=0,0,G31/E31)</f>
        <v>0.2264342202170487</v>
      </c>
      <c r="H32" s="136"/>
      <c r="I32" s="136">
        <f>IF(I31=0,0,I31/H31)</f>
        <v>0.779613769800925</v>
      </c>
      <c r="J32" s="136">
        <f>IF(J31=0,0,J31/H31)</f>
        <v>0.22038640425975212</v>
      </c>
      <c r="K32" s="136"/>
      <c r="L32" s="136">
        <f>IF(L31=0,0,L31/K31)</f>
        <v>0.99454197627629848</v>
      </c>
      <c r="M32" s="136">
        <f>IF(M31=0,0,M31/K31)</f>
        <v>5.4592149117687E-3</v>
      </c>
      <c r="N32" s="136"/>
      <c r="O32" s="136">
        <f>IF(O31=0,0,O31/N31)</f>
        <v>0.7928324641695339</v>
      </c>
      <c r="P32" s="136">
        <f>IF(P31=0,0,P31/N31)</f>
        <v>0.20716713510948898</v>
      </c>
      <c r="Q32" s="136"/>
      <c r="R32" s="136">
        <f>IF(R31=0,0,R31/Q31)</f>
        <v>0.35621387732755994</v>
      </c>
      <c r="S32" s="136">
        <f>IF(S31=0,0,S31/Q31)</f>
        <v>0.64378612267244018</v>
      </c>
    </row>
    <row r="33" spans="1:19" ht="12" customHeight="1">
      <c r="A33" s="16"/>
      <c r="B33" s="16"/>
      <c r="C33" s="16"/>
      <c r="D33" s="39" t="s">
        <v>23</v>
      </c>
      <c r="E33" s="138">
        <v>77540.210000000006</v>
      </c>
      <c r="F33" s="138">
        <v>58017.95</v>
      </c>
      <c r="G33" s="138">
        <v>19522.259999999998</v>
      </c>
      <c r="H33" s="138">
        <v>56542.98</v>
      </c>
      <c r="I33" s="138">
        <v>44006.62</v>
      </c>
      <c r="J33" s="138">
        <v>12536.36</v>
      </c>
      <c r="K33" s="138">
        <v>5624.88</v>
      </c>
      <c r="L33" s="138">
        <v>5594.61</v>
      </c>
      <c r="M33" s="138">
        <v>30.27</v>
      </c>
      <c r="N33" s="138">
        <v>9740.9</v>
      </c>
      <c r="O33" s="138">
        <v>6780.91</v>
      </c>
      <c r="P33" s="138">
        <v>2959.99</v>
      </c>
      <c r="Q33" s="138">
        <v>5631.45</v>
      </c>
      <c r="R33" s="138">
        <v>1635.81</v>
      </c>
      <c r="S33" s="138">
        <v>3995.65</v>
      </c>
    </row>
    <row r="34" spans="1:19" ht="12" customHeight="1">
      <c r="A34" s="16"/>
      <c r="B34" s="16"/>
      <c r="C34" s="16"/>
      <c r="D34" s="12"/>
      <c r="E34" s="131"/>
      <c r="F34" s="136">
        <f>IF(F33=0,0,F33/E33)</f>
        <v>0.7482304987309164</v>
      </c>
      <c r="G34" s="136">
        <f>IF(G33=0,0,G33/E33)</f>
        <v>0.25176950126908343</v>
      </c>
      <c r="H34" s="136"/>
      <c r="I34" s="136">
        <f>IF(I33=0,0,I33/H33)</f>
        <v>0.77828618159141949</v>
      </c>
      <c r="J34" s="136">
        <f>IF(J33=0,0,J33/H33)</f>
        <v>0.22171381840858051</v>
      </c>
      <c r="K34" s="136"/>
      <c r="L34" s="136">
        <f>IF(L33=0,0,L33/K33)</f>
        <v>0.99461855186243964</v>
      </c>
      <c r="M34" s="136">
        <f>IF(M33=0,0,M33/K33)</f>
        <v>5.3814481375602675E-3</v>
      </c>
      <c r="N34" s="136"/>
      <c r="O34" s="136">
        <f>IF(O33=0,0,O33/N33)</f>
        <v>0.69612766787463176</v>
      </c>
      <c r="P34" s="136">
        <f>IF(P33=0,0,P33/N33)</f>
        <v>0.30387233212536829</v>
      </c>
      <c r="Q34" s="136"/>
      <c r="R34" s="136">
        <f>IF(R33=0,0,R33/Q33)</f>
        <v>0.29047758570172866</v>
      </c>
      <c r="S34" s="136">
        <f>IF(S33=0,0,S33/Q33)</f>
        <v>0.70952419003986544</v>
      </c>
    </row>
    <row r="35" spans="1:19" ht="12" customHeight="1">
      <c r="A35" s="16"/>
      <c r="B35" s="16"/>
      <c r="C35" s="16"/>
      <c r="D35" s="39" t="s">
        <v>24</v>
      </c>
      <c r="E35" s="138">
        <v>19690.5</v>
      </c>
      <c r="F35" s="138">
        <v>17196.400000000001</v>
      </c>
      <c r="G35" s="138">
        <v>2494.1</v>
      </c>
      <c r="H35" s="138">
        <v>908.26</v>
      </c>
      <c r="I35" s="138">
        <v>783.15</v>
      </c>
      <c r="J35" s="138">
        <v>125.11</v>
      </c>
      <c r="K35" s="138">
        <v>2770.1</v>
      </c>
      <c r="L35" s="138">
        <v>2754.55</v>
      </c>
      <c r="M35" s="138">
        <v>15.56</v>
      </c>
      <c r="N35" s="138">
        <v>15214.11</v>
      </c>
      <c r="O35" s="138">
        <v>13004.24</v>
      </c>
      <c r="P35" s="138">
        <v>2209.88</v>
      </c>
      <c r="Q35" s="138">
        <v>798.03</v>
      </c>
      <c r="R35" s="138">
        <v>654.47</v>
      </c>
      <c r="S35" s="138">
        <v>143.56</v>
      </c>
    </row>
    <row r="36" spans="1:19" ht="12" customHeight="1">
      <c r="A36" s="16"/>
      <c r="B36" s="16"/>
      <c r="C36" s="12"/>
      <c r="D36" s="12"/>
      <c r="E36" s="131"/>
      <c r="F36" s="136">
        <f>IF(F35=0,0,F35/E35)</f>
        <v>0.87333485691069301</v>
      </c>
      <c r="G36" s="136">
        <f>IF(G35=0,0,G35/E35)</f>
        <v>0.12666514308930701</v>
      </c>
      <c r="H36" s="136"/>
      <c r="I36" s="136">
        <f>IF(I35=0,0,I35/H35)</f>
        <v>0.86225309933279015</v>
      </c>
      <c r="J36" s="136">
        <f>IF(J35=0,0,J35/H35)</f>
        <v>0.13774690066720982</v>
      </c>
      <c r="K36" s="136"/>
      <c r="L36" s="136">
        <f>IF(L35=0,0,L35/K35)</f>
        <v>0.99438648424244624</v>
      </c>
      <c r="M36" s="136">
        <f>IF(M35=0,0,M35/K35)</f>
        <v>5.6171257355330136E-3</v>
      </c>
      <c r="N36" s="136"/>
      <c r="O36" s="136">
        <f>IF(O35=0,0,O35/N35)</f>
        <v>0.85474865108770737</v>
      </c>
      <c r="P36" s="136">
        <f>IF(P35=0,0,P35/N35)</f>
        <v>0.14525200619687909</v>
      </c>
      <c r="Q36" s="136"/>
      <c r="R36" s="136">
        <f>IF(R35=0,0,R35/Q35)</f>
        <v>0.82010701352079507</v>
      </c>
      <c r="S36" s="136">
        <f>IF(S35=0,0,S35/Q35)</f>
        <v>0.17989298647920504</v>
      </c>
    </row>
    <row r="37" spans="1:19" ht="12" customHeight="1">
      <c r="A37" s="16"/>
      <c r="B37" s="16"/>
      <c r="C37" s="13" t="s">
        <v>27</v>
      </c>
      <c r="D37" s="10"/>
      <c r="E37" s="138">
        <v>119014.23</v>
      </c>
      <c r="F37" s="138">
        <v>90141.05</v>
      </c>
      <c r="G37" s="138">
        <v>28873.17</v>
      </c>
      <c r="H37" s="138">
        <v>59708</v>
      </c>
      <c r="I37" s="138">
        <v>44908.959999999999</v>
      </c>
      <c r="J37" s="138">
        <v>14799.04</v>
      </c>
      <c r="K37" s="138">
        <v>21232.44</v>
      </c>
      <c r="L37" s="138">
        <v>21122.74</v>
      </c>
      <c r="M37" s="138">
        <v>109.7</v>
      </c>
      <c r="N37" s="138">
        <v>25211.17</v>
      </c>
      <c r="O37" s="138">
        <v>18280.55</v>
      </c>
      <c r="P37" s="138">
        <v>6930.62</v>
      </c>
      <c r="Q37" s="138">
        <v>12862.62</v>
      </c>
      <c r="R37" s="138">
        <v>5828.81</v>
      </c>
      <c r="S37" s="138">
        <v>7033.81</v>
      </c>
    </row>
    <row r="38" spans="1:19" ht="12" customHeight="1">
      <c r="A38" s="16"/>
      <c r="B38" s="16"/>
      <c r="C38" s="14"/>
      <c r="D38" s="29"/>
      <c r="E38" s="131"/>
      <c r="F38" s="136">
        <f>IF(F37=0,0,F37/E37)</f>
        <v>0.75739724569070443</v>
      </c>
      <c r="G38" s="136">
        <f>IF(G37=0,0,G37/E37)</f>
        <v>0.24260267028572968</v>
      </c>
      <c r="H38" s="136"/>
      <c r="I38" s="136">
        <f>IF(I37=0,0,I37/H37)</f>
        <v>0.75214309640249211</v>
      </c>
      <c r="J38" s="136">
        <f>IF(J37=0,0,J37/H37)</f>
        <v>0.24785690359750789</v>
      </c>
      <c r="K38" s="136"/>
      <c r="L38" s="136">
        <f>IF(L37=0,0,L37/K37)</f>
        <v>0.99483337760521173</v>
      </c>
      <c r="M38" s="136">
        <f>IF(M37=0,0,M37/K37)</f>
        <v>5.1666223947883522E-3</v>
      </c>
      <c r="N38" s="136"/>
      <c r="O38" s="136">
        <f>IF(O37=0,0,O37/N37)</f>
        <v>0.72509724856085622</v>
      </c>
      <c r="P38" s="136">
        <f>IF(P37=0,0,P37/N37)</f>
        <v>0.27490275143914383</v>
      </c>
      <c r="Q38" s="136"/>
      <c r="R38" s="136">
        <f>IF(R37=0,0,R37/Q37)</f>
        <v>0.45315884322167643</v>
      </c>
      <c r="S38" s="136">
        <f>IF(S37=0,0,S37/Q37)</f>
        <v>0.54684115677832357</v>
      </c>
    </row>
    <row r="39" spans="1:19" ht="12" customHeight="1">
      <c r="A39" s="16"/>
      <c r="B39" s="16"/>
      <c r="C39" s="16"/>
      <c r="D39" s="39" t="s">
        <v>23</v>
      </c>
      <c r="E39" s="138">
        <v>109257.69</v>
      </c>
      <c r="F39" s="138">
        <v>84170.09</v>
      </c>
      <c r="G39" s="138">
        <v>25087.599999999999</v>
      </c>
      <c r="H39" s="138">
        <v>58363.75</v>
      </c>
      <c r="I39" s="138">
        <v>44037.26</v>
      </c>
      <c r="J39" s="138">
        <v>14326.5</v>
      </c>
      <c r="K39" s="138">
        <v>20381.189999999999</v>
      </c>
      <c r="L39" s="138">
        <v>20273.82</v>
      </c>
      <c r="M39" s="138">
        <v>107.37</v>
      </c>
      <c r="N39" s="138">
        <v>19036.53</v>
      </c>
      <c r="O39" s="138">
        <v>14509.98</v>
      </c>
      <c r="P39" s="138">
        <v>4526.55</v>
      </c>
      <c r="Q39" s="138">
        <v>11476.22</v>
      </c>
      <c r="R39" s="138">
        <v>5349.03</v>
      </c>
      <c r="S39" s="138">
        <v>6127.19</v>
      </c>
    </row>
    <row r="40" spans="1:19" ht="12" customHeight="1">
      <c r="A40" s="16"/>
      <c r="B40" s="16"/>
      <c r="C40" s="16"/>
      <c r="D40" s="12"/>
      <c r="E40" s="131"/>
      <c r="F40" s="136">
        <f>IF(F39=0,0,F39/E39)</f>
        <v>0.77038138002002421</v>
      </c>
      <c r="G40" s="136">
        <f>IF(G39=0,0,G39/E39)</f>
        <v>0.22961861997997576</v>
      </c>
      <c r="H40" s="136"/>
      <c r="I40" s="136">
        <f>IF(I39=0,0,I39/H39)</f>
        <v>0.7545310231093787</v>
      </c>
      <c r="J40" s="136">
        <f>IF(J39=0,0,J39/H39)</f>
        <v>0.24546914822985158</v>
      </c>
      <c r="K40" s="136"/>
      <c r="L40" s="136">
        <f>IF(L39=0,0,L39/K39)</f>
        <v>0.99473190721444626</v>
      </c>
      <c r="M40" s="136">
        <f>IF(M39=0,0,M39/K39)</f>
        <v>5.2680927855537395E-3</v>
      </c>
      <c r="N40" s="136"/>
      <c r="O40" s="136">
        <f>IF(O39=0,0,O39/N39)</f>
        <v>0.76221769408605455</v>
      </c>
      <c r="P40" s="136">
        <f>IF(P39=0,0,P39/N39)</f>
        <v>0.23778230591394547</v>
      </c>
      <c r="Q40" s="136"/>
      <c r="R40" s="136">
        <f>IF(R39=0,0,R39/Q39)</f>
        <v>0.46609685070519735</v>
      </c>
      <c r="S40" s="136">
        <f>IF(S39=0,0,S39/Q39)</f>
        <v>0.53390314929480265</v>
      </c>
    </row>
    <row r="41" spans="1:19" ht="12" customHeight="1">
      <c r="A41" s="16"/>
      <c r="B41" s="16"/>
      <c r="C41" s="16"/>
      <c r="D41" s="39" t="s">
        <v>24</v>
      </c>
      <c r="E41" s="138">
        <v>9756.5400000000009</v>
      </c>
      <c r="F41" s="138">
        <v>5970.97</v>
      </c>
      <c r="G41" s="138">
        <v>3785.57</v>
      </c>
      <c r="H41" s="138">
        <v>1344.24</v>
      </c>
      <c r="I41" s="138">
        <v>871.7</v>
      </c>
      <c r="J41" s="138">
        <v>472.54</v>
      </c>
      <c r="K41" s="138">
        <v>851.25</v>
      </c>
      <c r="L41" s="138">
        <v>848.92</v>
      </c>
      <c r="M41" s="138">
        <v>2.33</v>
      </c>
      <c r="N41" s="138">
        <v>6174.63</v>
      </c>
      <c r="O41" s="138">
        <v>3770.57</v>
      </c>
      <c r="P41" s="138">
        <v>2404.0700000000002</v>
      </c>
      <c r="Q41" s="138">
        <v>1386.41</v>
      </c>
      <c r="R41" s="138">
        <v>479.78</v>
      </c>
      <c r="S41" s="138">
        <v>906.63</v>
      </c>
    </row>
    <row r="42" spans="1:19" ht="12" customHeight="1">
      <c r="A42" s="16"/>
      <c r="B42" s="12"/>
      <c r="C42" s="12"/>
      <c r="D42" s="12"/>
      <c r="E42" s="131"/>
      <c r="F42" s="136">
        <f>IF(F41=0,0,F41/E41)</f>
        <v>0.61199667095097232</v>
      </c>
      <c r="G42" s="136">
        <f>IF(G41=0,0,G41/E41)</f>
        <v>0.38800332904902762</v>
      </c>
      <c r="H42" s="136"/>
      <c r="I42" s="136">
        <f>IF(I41=0,0,I41/H41)</f>
        <v>0.64847051121823485</v>
      </c>
      <c r="J42" s="136">
        <f>IF(J41=0,0,J41/H41)</f>
        <v>0.35152948878176515</v>
      </c>
      <c r="K42" s="136"/>
      <c r="L42" s="136">
        <f>IF(L41=0,0,L41/K41)</f>
        <v>0.99726284875183546</v>
      </c>
      <c r="M42" s="136">
        <f>IF(M41=0,0,M41/K41)</f>
        <v>2.737151248164464E-3</v>
      </c>
      <c r="N42" s="136"/>
      <c r="O42" s="136">
        <f>IF(O41=0,0,O41/N41)</f>
        <v>0.61065521334881601</v>
      </c>
      <c r="P42" s="136">
        <f>IF(P41=0,0,P41/N41)</f>
        <v>0.38934640618142302</v>
      </c>
      <c r="Q42" s="136"/>
      <c r="R42" s="136">
        <f>IF(R41=0,0,R41/Q41)</f>
        <v>0.34605924654323034</v>
      </c>
      <c r="S42" s="136">
        <f>IF(S41=0,0,S41/Q41)</f>
        <v>0.65394075345676961</v>
      </c>
    </row>
    <row r="43" spans="1:19" ht="12" customHeight="1">
      <c r="A43" s="16"/>
      <c r="B43" s="13" t="s">
        <v>18</v>
      </c>
      <c r="C43" s="8"/>
      <c r="D43" s="10"/>
      <c r="E43" s="138">
        <v>494673.91</v>
      </c>
      <c r="F43" s="138">
        <v>405563.1</v>
      </c>
      <c r="G43" s="138">
        <v>89110.81</v>
      </c>
      <c r="H43" s="138">
        <v>118849.03</v>
      </c>
      <c r="I43" s="138">
        <v>86493.16</v>
      </c>
      <c r="J43" s="138">
        <v>32355.87</v>
      </c>
      <c r="K43" s="138">
        <v>145970.12</v>
      </c>
      <c r="L43" s="138">
        <v>144995.20000000001</v>
      </c>
      <c r="M43" s="138">
        <v>974.92</v>
      </c>
      <c r="N43" s="138">
        <v>190025.31</v>
      </c>
      <c r="O43" s="138">
        <v>153715.01</v>
      </c>
      <c r="P43" s="138">
        <v>36310.31</v>
      </c>
      <c r="Q43" s="138">
        <v>39829.449999999997</v>
      </c>
      <c r="R43" s="138">
        <v>20359.73</v>
      </c>
      <c r="S43" s="138">
        <v>19469.72</v>
      </c>
    </row>
    <row r="44" spans="1:19" ht="12" customHeight="1">
      <c r="A44" s="16"/>
      <c r="B44" s="14"/>
      <c r="C44" s="32"/>
      <c r="D44" s="29"/>
      <c r="E44" s="131"/>
      <c r="F44" s="136">
        <f>IF(F43=0,0,F43/E43)</f>
        <v>0.81985949087147125</v>
      </c>
      <c r="G44" s="136">
        <f>IF(G43=0,0,G43/E43)</f>
        <v>0.18014050912852875</v>
      </c>
      <c r="H44" s="136"/>
      <c r="I44" s="136">
        <f>IF(I43=0,0,I43/H43)</f>
        <v>0.72775654963275682</v>
      </c>
      <c r="J44" s="136">
        <f>IF(J43=0,0,J43/H43)</f>
        <v>0.27224345036724323</v>
      </c>
      <c r="K44" s="136"/>
      <c r="L44" s="136">
        <f>IF(L43=0,0,L43/K43)</f>
        <v>0.99332109886598718</v>
      </c>
      <c r="M44" s="136">
        <f>IF(M43=0,0,M43/K43)</f>
        <v>6.6789011340129059E-3</v>
      </c>
      <c r="N44" s="136"/>
      <c r="O44" s="136">
        <f>IF(O43=0,0,O43/N43)</f>
        <v>0.80891861194700854</v>
      </c>
      <c r="P44" s="136">
        <f>IF(P43=0,0,P43/N43)</f>
        <v>0.19108144067756025</v>
      </c>
      <c r="Q44" s="136"/>
      <c r="R44" s="136">
        <f>IF(R43=0,0,R43/Q43)</f>
        <v>0.5111727628676771</v>
      </c>
      <c r="S44" s="136">
        <f>IF(S43=0,0,S43/Q43)</f>
        <v>0.48882723713232301</v>
      </c>
    </row>
    <row r="45" spans="1:19" ht="12" customHeight="1">
      <c r="A45" s="16"/>
      <c r="B45" s="16"/>
      <c r="C45" s="13" t="s">
        <v>23</v>
      </c>
      <c r="D45" s="10"/>
      <c r="E45" s="138">
        <v>210299.42</v>
      </c>
      <c r="F45" s="138">
        <v>172365.16</v>
      </c>
      <c r="G45" s="138">
        <v>37934.26</v>
      </c>
      <c r="H45" s="138">
        <v>82669.919999999998</v>
      </c>
      <c r="I45" s="138">
        <v>59713.72</v>
      </c>
      <c r="J45" s="138">
        <v>22956.21</v>
      </c>
      <c r="K45" s="138">
        <v>67631.12</v>
      </c>
      <c r="L45" s="138">
        <v>67393.88</v>
      </c>
      <c r="M45" s="138">
        <v>237.24</v>
      </c>
      <c r="N45" s="138">
        <v>39443.56</v>
      </c>
      <c r="O45" s="138">
        <v>33497.599999999999</v>
      </c>
      <c r="P45" s="138">
        <v>5945.96</v>
      </c>
      <c r="Q45" s="138">
        <v>20554.810000000001</v>
      </c>
      <c r="R45" s="138">
        <v>11759.95</v>
      </c>
      <c r="S45" s="138">
        <v>8794.85</v>
      </c>
    </row>
    <row r="46" spans="1:19" ht="12" customHeight="1">
      <c r="A46" s="16"/>
      <c r="B46" s="16"/>
      <c r="C46" s="33"/>
      <c r="D46" s="29"/>
      <c r="E46" s="131"/>
      <c r="F46" s="136">
        <f>IF(F45=0,0,F45/E45)</f>
        <v>0.81961785724373371</v>
      </c>
      <c r="G46" s="136">
        <f>IF(G45=0,0,G45/E45)</f>
        <v>0.18038214275626627</v>
      </c>
      <c r="H46" s="136"/>
      <c r="I46" s="136">
        <f>IF(I45=0,0,I45/H45)</f>
        <v>0.72231496050800581</v>
      </c>
      <c r="J46" s="136">
        <f>IF(J45=0,0,J45/H45)</f>
        <v>0.27768516045497565</v>
      </c>
      <c r="K46" s="136"/>
      <c r="L46" s="136">
        <f>IF(L45=0,0,L45/K45)</f>
        <v>0.99649214740196534</v>
      </c>
      <c r="M46" s="136">
        <f>IF(M45=0,0,M45/K45)</f>
        <v>3.5078525980347512E-3</v>
      </c>
      <c r="N46" s="136"/>
      <c r="O46" s="136">
        <f>IF(O45=0,0,O45/N45)</f>
        <v>0.84925397200455544</v>
      </c>
      <c r="P46" s="136">
        <f>IF(P45=0,0,P45/N45)</f>
        <v>0.15074602799544465</v>
      </c>
      <c r="Q46" s="136"/>
      <c r="R46" s="136">
        <f>IF(R45=0,0,R45/Q45)</f>
        <v>0.5721264268558065</v>
      </c>
      <c r="S46" s="136">
        <f>IF(S45=0,0,S45/Q45)</f>
        <v>0.42787308664006135</v>
      </c>
    </row>
    <row r="47" spans="1:19" ht="12" customHeight="1">
      <c r="A47" s="16"/>
      <c r="B47" s="16"/>
      <c r="C47" s="13" t="s">
        <v>24</v>
      </c>
      <c r="D47" s="10"/>
      <c r="E47" s="138">
        <v>284374.49</v>
      </c>
      <c r="F47" s="138">
        <v>233197.94</v>
      </c>
      <c r="G47" s="138">
        <v>51176.55</v>
      </c>
      <c r="H47" s="138">
        <v>36179.11</v>
      </c>
      <c r="I47" s="138">
        <v>26779.439999999999</v>
      </c>
      <c r="J47" s="138">
        <v>9399.66</v>
      </c>
      <c r="K47" s="138">
        <v>78338.990000000005</v>
      </c>
      <c r="L47" s="138">
        <v>77601.320000000007</v>
      </c>
      <c r="M47" s="138">
        <v>737.68</v>
      </c>
      <c r="N47" s="138">
        <v>150581.75</v>
      </c>
      <c r="O47" s="138">
        <v>120217.41</v>
      </c>
      <c r="P47" s="138">
        <v>30364.35</v>
      </c>
      <c r="Q47" s="138">
        <v>19274.64</v>
      </c>
      <c r="R47" s="138">
        <v>8599.7800000000007</v>
      </c>
      <c r="S47" s="138">
        <v>10674.86</v>
      </c>
    </row>
    <row r="48" spans="1:19" ht="12" customHeight="1">
      <c r="A48" s="16"/>
      <c r="B48" s="16"/>
      <c r="C48" s="33"/>
      <c r="D48" s="29"/>
      <c r="E48" s="131"/>
      <c r="F48" s="136">
        <f>IF(F47=0,0,F47/E47)</f>
        <v>0.8200381827497959</v>
      </c>
      <c r="G48" s="136">
        <f>IF(G47=0,0,G47/E47)</f>
        <v>0.17996181725020413</v>
      </c>
      <c r="H48" s="136"/>
      <c r="I48" s="136">
        <f>IF(I47=0,0,I47/H47)</f>
        <v>0.7401906790963072</v>
      </c>
      <c r="J48" s="136">
        <f>IF(J47=0,0,J47/H47)</f>
        <v>0.25980904450109471</v>
      </c>
      <c r="K48" s="136"/>
      <c r="L48" s="136">
        <f>IF(L47=0,0,L47/K47)</f>
        <v>0.99058361615333568</v>
      </c>
      <c r="M48" s="136">
        <f>IF(M47=0,0,M47/K47)</f>
        <v>9.4165114970208314E-3</v>
      </c>
      <c r="N48" s="136"/>
      <c r="O48" s="136">
        <f>IF(O47=0,0,O47/N47)</f>
        <v>0.79835312048106766</v>
      </c>
      <c r="P48" s="136">
        <f>IF(P47=0,0,P47/N47)</f>
        <v>0.20164694592804239</v>
      </c>
      <c r="Q48" s="136"/>
      <c r="R48" s="136">
        <f>IF(R47=0,0,R47/Q47)</f>
        <v>0.44617071966065258</v>
      </c>
      <c r="S48" s="136">
        <f>IF(S47=0,0,S47/Q47)</f>
        <v>0.55382928033934753</v>
      </c>
    </row>
    <row r="49" spans="1:19" ht="12" customHeight="1">
      <c r="A49" s="16"/>
      <c r="B49" s="16"/>
      <c r="C49" s="13" t="s">
        <v>28</v>
      </c>
      <c r="D49" s="10"/>
      <c r="E49" s="138">
        <v>246800.17</v>
      </c>
      <c r="F49" s="138">
        <v>206366.23</v>
      </c>
      <c r="G49" s="138">
        <v>40433.94</v>
      </c>
      <c r="H49" s="138">
        <v>84972.1</v>
      </c>
      <c r="I49" s="138">
        <v>61718.93</v>
      </c>
      <c r="J49" s="138">
        <v>23253.17</v>
      </c>
      <c r="K49" s="138">
        <v>79985.350000000006</v>
      </c>
      <c r="L49" s="138">
        <v>79690.66</v>
      </c>
      <c r="M49" s="138">
        <v>294.69</v>
      </c>
      <c r="N49" s="138">
        <v>59590.97</v>
      </c>
      <c r="O49" s="138">
        <v>51707.4</v>
      </c>
      <c r="P49" s="138">
        <v>7883.58</v>
      </c>
      <c r="Q49" s="138">
        <v>22251.75</v>
      </c>
      <c r="R49" s="138">
        <v>13249.25</v>
      </c>
      <c r="S49" s="138">
        <v>9002.5</v>
      </c>
    </row>
    <row r="50" spans="1:19" ht="12" customHeight="1">
      <c r="A50" s="16"/>
      <c r="B50" s="16"/>
      <c r="C50" s="14"/>
      <c r="D50" s="29"/>
      <c r="E50" s="131"/>
      <c r="F50" s="136">
        <f>IF(F49=0,0,F49/E49)</f>
        <v>0.83616729275348556</v>
      </c>
      <c r="G50" s="136">
        <f>IF(G49=0,0,G49/E49)</f>
        <v>0.16383270724651447</v>
      </c>
      <c r="H50" s="136"/>
      <c r="I50" s="136">
        <f>IF(I49=0,0,I49/H49)</f>
        <v>0.72634347038616198</v>
      </c>
      <c r="J50" s="136">
        <f>IF(J49=0,0,J49/H49)</f>
        <v>0.27365652961383791</v>
      </c>
      <c r="K50" s="136"/>
      <c r="L50" s="136">
        <f>IF(L49=0,0,L49/K49)</f>
        <v>0.99631570031261973</v>
      </c>
      <c r="M50" s="136">
        <f>IF(M49=0,0,M49/K49)</f>
        <v>3.6842996873802511E-3</v>
      </c>
      <c r="N50" s="136"/>
      <c r="O50" s="136">
        <f>IF(O49=0,0,O49/N49)</f>
        <v>0.86770529159031984</v>
      </c>
      <c r="P50" s="136">
        <f>IF(P49=0,0,P49/N49)</f>
        <v>0.13229487622034009</v>
      </c>
      <c r="Q50" s="136"/>
      <c r="R50" s="136">
        <f>IF(R49=0,0,R49/Q49)</f>
        <v>0.59542507892637653</v>
      </c>
      <c r="S50" s="136">
        <f>IF(S49=0,0,S49/Q49)</f>
        <v>0.40457492107362342</v>
      </c>
    </row>
    <row r="51" spans="1:19" ht="12" customHeight="1">
      <c r="A51" s="16"/>
      <c r="B51" s="16"/>
      <c r="C51" s="16"/>
      <c r="D51" s="39" t="s">
        <v>23</v>
      </c>
      <c r="E51" s="138">
        <v>179610.33</v>
      </c>
      <c r="F51" s="138">
        <v>148783.38</v>
      </c>
      <c r="G51" s="138">
        <v>30826.95</v>
      </c>
      <c r="H51" s="138">
        <v>72732.38</v>
      </c>
      <c r="I51" s="138">
        <v>53027.4</v>
      </c>
      <c r="J51" s="138">
        <v>19704.990000000002</v>
      </c>
      <c r="K51" s="138">
        <v>56040.91</v>
      </c>
      <c r="L51" s="138">
        <v>55848.800000000003</v>
      </c>
      <c r="M51" s="138">
        <v>192.11</v>
      </c>
      <c r="N51" s="138">
        <v>33509.629999999997</v>
      </c>
      <c r="O51" s="138">
        <v>29471.4</v>
      </c>
      <c r="P51" s="138">
        <v>4038.24</v>
      </c>
      <c r="Q51" s="138">
        <v>17327.400000000001</v>
      </c>
      <c r="R51" s="138">
        <v>10435.780000000001</v>
      </c>
      <c r="S51" s="138">
        <v>6891.62</v>
      </c>
    </row>
    <row r="52" spans="1:19" ht="12" customHeight="1">
      <c r="A52" s="16"/>
      <c r="B52" s="16"/>
      <c r="C52" s="16"/>
      <c r="D52" s="12"/>
      <c r="E52" s="131"/>
      <c r="F52" s="136">
        <f>IF(F51=0,0,F51/E51)</f>
        <v>0.82836761115020507</v>
      </c>
      <c r="G52" s="136">
        <f>IF(G51=0,0,G51/E51)</f>
        <v>0.17163238884979501</v>
      </c>
      <c r="H52" s="136"/>
      <c r="I52" s="136">
        <f>IF(I51=0,0,I51/H51)</f>
        <v>0.72907555066945418</v>
      </c>
      <c r="J52" s="136">
        <f>IF(J51=0,0,J51/H51)</f>
        <v>0.27092458682089049</v>
      </c>
      <c r="K52" s="136"/>
      <c r="L52" s="136">
        <f>IF(L51=0,0,L51/K51)</f>
        <v>0.99657196858509256</v>
      </c>
      <c r="M52" s="136">
        <f>IF(M51=0,0,M51/K51)</f>
        <v>3.4280314149074311E-3</v>
      </c>
      <c r="N52" s="136"/>
      <c r="O52" s="136">
        <f>IF(O51=0,0,O51/N51)</f>
        <v>0.87949046289081689</v>
      </c>
      <c r="P52" s="136">
        <f>IF(P51=0,0,P51/N51)</f>
        <v>0.12050983553086084</v>
      </c>
      <c r="Q52" s="136"/>
      <c r="R52" s="136">
        <f>IF(R51=0,0,R51/Q51)</f>
        <v>0.60227039255745229</v>
      </c>
      <c r="S52" s="136">
        <f>IF(S51=0,0,S51/Q51)</f>
        <v>0.39772960744254759</v>
      </c>
    </row>
    <row r="53" spans="1:19" ht="12" customHeight="1">
      <c r="A53" s="16"/>
      <c r="B53" s="16"/>
      <c r="C53" s="16"/>
      <c r="D53" s="39" t="s">
        <v>24</v>
      </c>
      <c r="E53" s="138">
        <v>67189.84</v>
      </c>
      <c r="F53" s="138">
        <v>57582.85</v>
      </c>
      <c r="G53" s="138">
        <v>9606.99</v>
      </c>
      <c r="H53" s="138">
        <v>12239.72</v>
      </c>
      <c r="I53" s="138">
        <v>8691.5300000000007</v>
      </c>
      <c r="J53" s="138">
        <v>3548.19</v>
      </c>
      <c r="K53" s="138">
        <v>23944.44</v>
      </c>
      <c r="L53" s="138">
        <v>23841.86</v>
      </c>
      <c r="M53" s="138">
        <v>102.58</v>
      </c>
      <c r="N53" s="138">
        <v>26081.34</v>
      </c>
      <c r="O53" s="138">
        <v>22236</v>
      </c>
      <c r="P53" s="138">
        <v>3845.34</v>
      </c>
      <c r="Q53" s="138">
        <v>4924.34</v>
      </c>
      <c r="R53" s="138">
        <v>2813.46</v>
      </c>
      <c r="S53" s="138">
        <v>2110.88</v>
      </c>
    </row>
    <row r="54" spans="1:19" ht="12" customHeight="1">
      <c r="A54" s="16"/>
      <c r="B54" s="16"/>
      <c r="C54" s="12"/>
      <c r="D54" s="12"/>
      <c r="E54" s="131"/>
      <c r="F54" s="136">
        <f>IF(F53=0,0,F53/E53)</f>
        <v>0.85701722165136873</v>
      </c>
      <c r="G54" s="136">
        <f>IF(G53=0,0,G53/E53)</f>
        <v>0.1429827783486313</v>
      </c>
      <c r="H54" s="136"/>
      <c r="I54" s="136">
        <f>IF(I53=0,0,I53/H53)</f>
        <v>0.71010856457500671</v>
      </c>
      <c r="J54" s="136">
        <f>IF(J53=0,0,J53/H53)</f>
        <v>0.2898914354249934</v>
      </c>
      <c r="K54" s="136"/>
      <c r="L54" s="136">
        <f>IF(L53=0,0,L53/K53)</f>
        <v>0.99571591567812823</v>
      </c>
      <c r="M54" s="136">
        <f>IF(M53=0,0,M53/K53)</f>
        <v>4.2840843218717997E-3</v>
      </c>
      <c r="N54" s="136"/>
      <c r="O54" s="136">
        <f>IF(O53=0,0,O53/N53)</f>
        <v>0.85256355693380781</v>
      </c>
      <c r="P54" s="136">
        <f>IF(P53=0,0,P53/N53)</f>
        <v>0.14743644306619216</v>
      </c>
      <c r="Q54" s="136"/>
      <c r="R54" s="136">
        <f>IF(R53=0,0,R53/Q53)</f>
        <v>0.5713374787281138</v>
      </c>
      <c r="S54" s="136">
        <f>IF(S53=0,0,S53/Q53)</f>
        <v>0.4286625212718862</v>
      </c>
    </row>
    <row r="55" spans="1:19" ht="12" customHeight="1">
      <c r="A55" s="16"/>
      <c r="B55" s="16"/>
      <c r="C55" s="13" t="s">
        <v>29</v>
      </c>
      <c r="D55" s="10"/>
      <c r="E55" s="138">
        <v>247873.74</v>
      </c>
      <c r="F55" s="138">
        <v>199196.87</v>
      </c>
      <c r="G55" s="138">
        <v>48676.87</v>
      </c>
      <c r="H55" s="138">
        <v>33876.93</v>
      </c>
      <c r="I55" s="138">
        <v>24774.23</v>
      </c>
      <c r="J55" s="138">
        <v>9102.7000000000007</v>
      </c>
      <c r="K55" s="138">
        <v>65984.77</v>
      </c>
      <c r="L55" s="138">
        <v>65304.54</v>
      </c>
      <c r="M55" s="138">
        <v>680.23</v>
      </c>
      <c r="N55" s="138">
        <v>130434.34</v>
      </c>
      <c r="O55" s="138">
        <v>102007.61</v>
      </c>
      <c r="P55" s="138">
        <v>28426.73</v>
      </c>
      <c r="Q55" s="138">
        <v>17577.7</v>
      </c>
      <c r="R55" s="138">
        <v>7110.48</v>
      </c>
      <c r="S55" s="138">
        <v>10467.219999999999</v>
      </c>
    </row>
    <row r="56" spans="1:19" ht="12" customHeight="1">
      <c r="A56" s="16"/>
      <c r="B56" s="16"/>
      <c r="C56" s="14"/>
      <c r="D56" s="29"/>
      <c r="E56" s="131"/>
      <c r="F56" s="136">
        <f>IF(F55=0,0,F55/E55)</f>
        <v>0.80362231997629119</v>
      </c>
      <c r="G56" s="136">
        <f>IF(G55=0,0,G55/E55)</f>
        <v>0.19637768002370887</v>
      </c>
      <c r="H56" s="136"/>
      <c r="I56" s="136">
        <f>IF(I55=0,0,I55/H55)</f>
        <v>0.73130091776320938</v>
      </c>
      <c r="J56" s="136">
        <f>IF(J55=0,0,J55/H55)</f>
        <v>0.26869908223679068</v>
      </c>
      <c r="K56" s="136"/>
      <c r="L56" s="136">
        <f>IF(L55=0,0,L55/K55)</f>
        <v>0.98969110599309507</v>
      </c>
      <c r="M56" s="136">
        <f>IF(M55=0,0,M55/K55)</f>
        <v>1.0308894006904927E-2</v>
      </c>
      <c r="N56" s="136"/>
      <c r="O56" s="136">
        <f>IF(O55=0,0,O55/N55)</f>
        <v>0.78206099712698363</v>
      </c>
      <c r="P56" s="136">
        <f>IF(P55=0,0,P55/N55)</f>
        <v>0.21793900287301643</v>
      </c>
      <c r="Q56" s="136"/>
      <c r="R56" s="136">
        <f>IF(R55=0,0,R55/Q55)</f>
        <v>0.40451708699090322</v>
      </c>
      <c r="S56" s="136">
        <f>IF(S55=0,0,S55/Q55)</f>
        <v>0.59548291300909673</v>
      </c>
    </row>
    <row r="57" spans="1:19" ht="12" customHeight="1">
      <c r="A57" s="16"/>
      <c r="B57" s="16"/>
      <c r="C57" s="16"/>
      <c r="D57" s="39" t="s">
        <v>23</v>
      </c>
      <c r="E57" s="138">
        <v>30689.09</v>
      </c>
      <c r="F57" s="138">
        <v>23581.78</v>
      </c>
      <c r="G57" s="138">
        <v>7107.31</v>
      </c>
      <c r="H57" s="138">
        <v>9937.5400000000009</v>
      </c>
      <c r="I57" s="138">
        <v>6686.32</v>
      </c>
      <c r="J57" s="138">
        <v>3251.22</v>
      </c>
      <c r="K57" s="138">
        <v>11590.22</v>
      </c>
      <c r="L57" s="138">
        <v>11545.08</v>
      </c>
      <c r="M57" s="138">
        <v>45.13</v>
      </c>
      <c r="N57" s="138">
        <v>5933.93</v>
      </c>
      <c r="O57" s="138">
        <v>4026.2</v>
      </c>
      <c r="P57" s="138">
        <v>1907.72</v>
      </c>
      <c r="Q57" s="138">
        <v>3227.4</v>
      </c>
      <c r="R57" s="138">
        <v>1324.17</v>
      </c>
      <c r="S57" s="138">
        <v>1903.23</v>
      </c>
    </row>
    <row r="58" spans="1:19" ht="12" customHeight="1">
      <c r="A58" s="16"/>
      <c r="B58" s="16"/>
      <c r="C58" s="16"/>
      <c r="D58" s="12"/>
      <c r="E58" s="131"/>
      <c r="F58" s="136">
        <f>IF(F57=0,0,F57/E57)</f>
        <v>0.76840922946884382</v>
      </c>
      <c r="G58" s="136">
        <f>IF(G57=0,0,G57/E57)</f>
        <v>0.2315907705311562</v>
      </c>
      <c r="H58" s="136"/>
      <c r="I58" s="136">
        <f>IF(I57=0,0,I57/H57)</f>
        <v>0.67283452443964997</v>
      </c>
      <c r="J58" s="136">
        <f>IF(J57=0,0,J57/H57)</f>
        <v>0.32716547556034992</v>
      </c>
      <c r="K58" s="136"/>
      <c r="L58" s="136">
        <f>IF(L57=0,0,L57/K57)</f>
        <v>0.99610533708592253</v>
      </c>
      <c r="M58" s="136">
        <f>IF(M57=0,0,M57/K57)</f>
        <v>3.8938001176854285E-3</v>
      </c>
      <c r="N58" s="136"/>
      <c r="O58" s="136">
        <f>IF(O57=0,0,O57/N57)</f>
        <v>0.67850480204518748</v>
      </c>
      <c r="P58" s="136">
        <f>IF(P57=0,0,P57/N57)</f>
        <v>0.32149351273102311</v>
      </c>
      <c r="Q58" s="136"/>
      <c r="R58" s="136">
        <f>IF(R57=0,0,R57/Q57)</f>
        <v>0.41029001673173454</v>
      </c>
      <c r="S58" s="136">
        <f>IF(S57=0,0,S57/Q57)</f>
        <v>0.58970998326826551</v>
      </c>
    </row>
    <row r="59" spans="1:19" ht="12" customHeight="1">
      <c r="A59" s="16"/>
      <c r="B59" s="16"/>
      <c r="C59" s="16"/>
      <c r="D59" s="39" t="s">
        <v>24</v>
      </c>
      <c r="E59" s="138">
        <v>217184.65</v>
      </c>
      <c r="F59" s="138">
        <v>175615.09</v>
      </c>
      <c r="G59" s="138">
        <v>41569.56</v>
      </c>
      <c r="H59" s="138">
        <v>23939.39</v>
      </c>
      <c r="I59" s="138">
        <v>18087.91</v>
      </c>
      <c r="J59" s="138">
        <v>5851.48</v>
      </c>
      <c r="K59" s="138">
        <v>54394.55</v>
      </c>
      <c r="L59" s="138">
        <v>53759.46</v>
      </c>
      <c r="M59" s="138">
        <v>635.09</v>
      </c>
      <c r="N59" s="138">
        <v>124500.41</v>
      </c>
      <c r="O59" s="138">
        <v>97981.41</v>
      </c>
      <c r="P59" s="138">
        <v>26519</v>
      </c>
      <c r="Q59" s="138">
        <v>14350.3</v>
      </c>
      <c r="R59" s="138">
        <v>5786.31</v>
      </c>
      <c r="S59" s="138">
        <v>8563.98</v>
      </c>
    </row>
    <row r="60" spans="1:19" ht="12" customHeight="1">
      <c r="A60" s="16"/>
      <c r="B60" s="12"/>
      <c r="C60" s="12"/>
      <c r="D60" s="12"/>
      <c r="E60" s="131"/>
      <c r="F60" s="136">
        <f>IF(F59=0,0,F59/E59)</f>
        <v>0.80859807541647166</v>
      </c>
      <c r="G60" s="136">
        <f>IF(G59=0,0,G59/E59)</f>
        <v>0.19140192458352834</v>
      </c>
      <c r="H60" s="136"/>
      <c r="I60" s="136">
        <f>IF(I59=0,0,I59/H59)</f>
        <v>0.75557104838510925</v>
      </c>
      <c r="J60" s="136">
        <f>IF(J59=0,0,J59/H59)</f>
        <v>0.24442895161489075</v>
      </c>
      <c r="K60" s="136"/>
      <c r="L60" s="136">
        <f>IF(L59=0,0,L59/K59)</f>
        <v>0.98832438176251103</v>
      </c>
      <c r="M60" s="136">
        <f>IF(M59=0,0,M59/K59)</f>
        <v>1.1675618237488866E-2</v>
      </c>
      <c r="N60" s="136"/>
      <c r="O60" s="136">
        <f>IF(O59=0,0,O59/N59)</f>
        <v>0.78699668539244172</v>
      </c>
      <c r="P60" s="136">
        <f>IF(P59=0,0,P59/N59)</f>
        <v>0.21300331460755831</v>
      </c>
      <c r="Q60" s="136"/>
      <c r="R60" s="136">
        <f>IF(R59=0,0,R59/Q59)</f>
        <v>0.40321874804011071</v>
      </c>
      <c r="S60" s="136">
        <f>IF(S59=0,0,S59/Q59)</f>
        <v>0.59678055511034611</v>
      </c>
    </row>
    <row r="61" spans="1:19" ht="12" customHeight="1">
      <c r="A61" s="16"/>
      <c r="B61" s="13" t="s">
        <v>19</v>
      </c>
      <c r="C61" s="8"/>
      <c r="D61" s="10"/>
      <c r="E61" s="138">
        <v>589299.68999999994</v>
      </c>
      <c r="F61" s="138">
        <v>465148.8</v>
      </c>
      <c r="G61" s="138">
        <v>124150.89</v>
      </c>
      <c r="H61" s="138">
        <v>130202</v>
      </c>
      <c r="I61" s="138">
        <v>93497.69</v>
      </c>
      <c r="J61" s="138">
        <v>36704.31</v>
      </c>
      <c r="K61" s="138">
        <v>124377.52</v>
      </c>
      <c r="L61" s="138">
        <v>123492.07</v>
      </c>
      <c r="M61" s="138">
        <v>885.45</v>
      </c>
      <c r="N61" s="138">
        <v>294411.89</v>
      </c>
      <c r="O61" s="138">
        <v>231291.22</v>
      </c>
      <c r="P61" s="138">
        <v>63120.67</v>
      </c>
      <c r="Q61" s="138">
        <v>40308.28</v>
      </c>
      <c r="R61" s="138">
        <v>16867.830000000002</v>
      </c>
      <c r="S61" s="138">
        <v>23440.46</v>
      </c>
    </row>
    <row r="62" spans="1:19" ht="12" customHeight="1">
      <c r="A62" s="16"/>
      <c r="B62" s="14"/>
      <c r="C62" s="32"/>
      <c r="D62" s="29"/>
      <c r="E62" s="131"/>
      <c r="F62" s="136">
        <f>IF(F61=0,0,F61/E61)</f>
        <v>0.78932469827024687</v>
      </c>
      <c r="G62" s="136">
        <f>IF(G61=0,0,G61/E61)</f>
        <v>0.21067530172975318</v>
      </c>
      <c r="H62" s="136"/>
      <c r="I62" s="136">
        <f>IF(I61=0,0,I61/H61)</f>
        <v>0.71809718744719742</v>
      </c>
      <c r="J62" s="136">
        <f>IF(J61=0,0,J61/H61)</f>
        <v>0.28190281255280253</v>
      </c>
      <c r="K62" s="136"/>
      <c r="L62" s="136">
        <f>IF(L61=0,0,L61/K61)</f>
        <v>0.99288094826139006</v>
      </c>
      <c r="M62" s="136">
        <f>IF(M61=0,0,M61/K61)</f>
        <v>7.1190517386099999E-3</v>
      </c>
      <c r="N62" s="136"/>
      <c r="O62" s="136">
        <f>IF(O61=0,0,O61/N61)</f>
        <v>0.78560420912348339</v>
      </c>
      <c r="P62" s="136">
        <f>IF(P61=0,0,P61/N61)</f>
        <v>0.21439579087651656</v>
      </c>
      <c r="Q62" s="136"/>
      <c r="R62" s="136">
        <f>IF(R61=0,0,R61/Q61)</f>
        <v>0.41847059710808804</v>
      </c>
      <c r="S62" s="136">
        <f>IF(S61=0,0,S61/Q61)</f>
        <v>0.58152965097989795</v>
      </c>
    </row>
    <row r="63" spans="1:19" ht="12" customHeight="1">
      <c r="A63" s="16"/>
      <c r="B63" s="16"/>
      <c r="C63" s="13" t="s">
        <v>23</v>
      </c>
      <c r="D63" s="10"/>
      <c r="E63" s="138">
        <v>210027.18</v>
      </c>
      <c r="F63" s="138">
        <v>156970.44</v>
      </c>
      <c r="G63" s="138">
        <v>53056.74</v>
      </c>
      <c r="H63" s="138">
        <v>87925.72</v>
      </c>
      <c r="I63" s="138">
        <v>63064.91</v>
      </c>
      <c r="J63" s="138">
        <v>24860.81</v>
      </c>
      <c r="K63" s="138">
        <v>34381.11</v>
      </c>
      <c r="L63" s="138">
        <v>34159.760000000002</v>
      </c>
      <c r="M63" s="138">
        <v>221.35</v>
      </c>
      <c r="N63" s="138">
        <v>69898.100000000006</v>
      </c>
      <c r="O63" s="138">
        <v>53497.99</v>
      </c>
      <c r="P63" s="138">
        <v>16400.11</v>
      </c>
      <c r="Q63" s="138">
        <v>17822.240000000002</v>
      </c>
      <c r="R63" s="138">
        <v>6247.77</v>
      </c>
      <c r="S63" s="138">
        <v>11574.47</v>
      </c>
    </row>
    <row r="64" spans="1:19" ht="12" customHeight="1">
      <c r="A64" s="16"/>
      <c r="B64" s="16"/>
      <c r="C64" s="33"/>
      <c r="D64" s="29"/>
      <c r="E64" s="131"/>
      <c r="F64" s="136">
        <f>IF(F63=0,0,F63/E63)</f>
        <v>0.74738155318754462</v>
      </c>
      <c r="G64" s="136">
        <f>IF(G63=0,0,G63/E63)</f>
        <v>0.25261844681245543</v>
      </c>
      <c r="H64" s="136"/>
      <c r="I64" s="136">
        <f>IF(I63=0,0,I63/H63)</f>
        <v>0.71725213054837655</v>
      </c>
      <c r="J64" s="136">
        <f>IF(J63=0,0,J63/H63)</f>
        <v>0.2827478694516235</v>
      </c>
      <c r="K64" s="136"/>
      <c r="L64" s="136">
        <f>IF(L63=0,0,L63/K63)</f>
        <v>0.99356187162078247</v>
      </c>
      <c r="M64" s="136">
        <f>IF(M63=0,0,M63/K63)</f>
        <v>6.4381283792175406E-3</v>
      </c>
      <c r="N64" s="136"/>
      <c r="O64" s="136">
        <f>IF(O63=0,0,O63/N63)</f>
        <v>0.76537116173400987</v>
      </c>
      <c r="P64" s="136">
        <f>IF(P63=0,0,P63/N63)</f>
        <v>0.23462883826599004</v>
      </c>
      <c r="Q64" s="136"/>
      <c r="R64" s="136">
        <f>IF(R63=0,0,R63/Q63)</f>
        <v>0.35056031116178438</v>
      </c>
      <c r="S64" s="136">
        <f>IF(S63=0,0,S63/Q63)</f>
        <v>0.64943968883821557</v>
      </c>
    </row>
    <row r="65" spans="1:19" ht="12" customHeight="1">
      <c r="A65" s="16"/>
      <c r="B65" s="16"/>
      <c r="C65" s="13" t="s">
        <v>24</v>
      </c>
      <c r="D65" s="10"/>
      <c r="E65" s="138">
        <v>379272.51</v>
      </c>
      <c r="F65" s="138">
        <v>308178.37</v>
      </c>
      <c r="G65" s="138">
        <v>71094.149999999994</v>
      </c>
      <c r="H65" s="138">
        <v>42276.28</v>
      </c>
      <c r="I65" s="138">
        <v>30432.78</v>
      </c>
      <c r="J65" s="138">
        <v>11843.5</v>
      </c>
      <c r="K65" s="138">
        <v>89996.41</v>
      </c>
      <c r="L65" s="138">
        <v>89332.3</v>
      </c>
      <c r="M65" s="138">
        <v>664.1</v>
      </c>
      <c r="N65" s="138">
        <v>224513.79</v>
      </c>
      <c r="O65" s="138">
        <v>177793.22</v>
      </c>
      <c r="P65" s="138">
        <v>46720.57</v>
      </c>
      <c r="Q65" s="138">
        <v>22486.04</v>
      </c>
      <c r="R65" s="138">
        <v>10620.06</v>
      </c>
      <c r="S65" s="138">
        <v>11865.98</v>
      </c>
    </row>
    <row r="66" spans="1:19" ht="12" customHeight="1">
      <c r="A66" s="16"/>
      <c r="B66" s="16"/>
      <c r="C66" s="33"/>
      <c r="D66" s="29"/>
      <c r="E66" s="131"/>
      <c r="F66" s="136">
        <f>IF(F65=0,0,F65/E65)</f>
        <v>0.81255129721898378</v>
      </c>
      <c r="G66" s="136">
        <f>IF(G65=0,0,G65/E65)</f>
        <v>0.1874487291472825</v>
      </c>
      <c r="H66" s="136"/>
      <c r="I66" s="136">
        <f>IF(I65=0,0,I65/H65)</f>
        <v>0.719854727047886</v>
      </c>
      <c r="J66" s="136">
        <f>IF(J65=0,0,J65/H65)</f>
        <v>0.28014527295211405</v>
      </c>
      <c r="K66" s="136"/>
      <c r="L66" s="136">
        <f>IF(L65=0,0,L65/K65)</f>
        <v>0.99262070564814753</v>
      </c>
      <c r="M66" s="136">
        <f>IF(M65=0,0,M65/K65)</f>
        <v>7.379183236309093E-3</v>
      </c>
      <c r="N66" s="136"/>
      <c r="O66" s="136">
        <f>IF(O65=0,0,O65/N65)</f>
        <v>0.79190333921136868</v>
      </c>
      <c r="P66" s="136">
        <f>IF(P65=0,0,P65/N65)</f>
        <v>0.20809666078863129</v>
      </c>
      <c r="Q66" s="136"/>
      <c r="R66" s="136">
        <f>IF(R65=0,0,R65/Q65)</f>
        <v>0.47229569990981068</v>
      </c>
      <c r="S66" s="136">
        <f>IF(S65=0,0,S65/Q65)</f>
        <v>0.5277043000901892</v>
      </c>
    </row>
    <row r="67" spans="1:19" ht="12" customHeight="1">
      <c r="A67" s="16"/>
      <c r="B67" s="16"/>
      <c r="C67" s="13" t="s">
        <v>30</v>
      </c>
      <c r="D67" s="10"/>
      <c r="E67" s="138">
        <v>138900.16</v>
      </c>
      <c r="F67" s="138">
        <v>114719.34</v>
      </c>
      <c r="G67" s="138">
        <v>24180.83</v>
      </c>
      <c r="H67" s="138">
        <v>21872.01</v>
      </c>
      <c r="I67" s="138">
        <v>16714.89</v>
      </c>
      <c r="J67" s="138">
        <v>5157.1099999999997</v>
      </c>
      <c r="K67" s="138">
        <v>32487.27</v>
      </c>
      <c r="L67" s="138">
        <v>32186.58</v>
      </c>
      <c r="M67" s="138">
        <v>300.69</v>
      </c>
      <c r="N67" s="138">
        <v>76356.12</v>
      </c>
      <c r="O67" s="138">
        <v>61526.400000000001</v>
      </c>
      <c r="P67" s="138">
        <v>14829.71</v>
      </c>
      <c r="Q67" s="138">
        <v>8184.77</v>
      </c>
      <c r="R67" s="138">
        <v>4291.46</v>
      </c>
      <c r="S67" s="138">
        <v>3893.31</v>
      </c>
    </row>
    <row r="68" spans="1:19" ht="12" customHeight="1">
      <c r="A68" s="16"/>
      <c r="B68" s="16"/>
      <c r="C68" s="14"/>
      <c r="D68" s="29"/>
      <c r="E68" s="131"/>
      <c r="F68" s="136">
        <f>IF(F67=0,0,F67/E67)</f>
        <v>0.82591222357123273</v>
      </c>
      <c r="G68" s="136">
        <f>IF(G67=0,0,G67/E67)</f>
        <v>0.1740878484229248</v>
      </c>
      <c r="H68" s="136"/>
      <c r="I68" s="136">
        <f>IF(I67=0,0,I67/H67)</f>
        <v>0.76421371424025508</v>
      </c>
      <c r="J68" s="136">
        <f>IF(J67=0,0,J67/H67)</f>
        <v>0.23578582855439442</v>
      </c>
      <c r="K68" s="136"/>
      <c r="L68" s="136">
        <f>IF(L67=0,0,L67/K67)</f>
        <v>0.99074437464274467</v>
      </c>
      <c r="M68" s="136">
        <f>IF(M67=0,0,M67/K67)</f>
        <v>9.255625357255319E-3</v>
      </c>
      <c r="N68" s="136"/>
      <c r="O68" s="136">
        <f>IF(O67=0,0,O67/N67)</f>
        <v>0.80578216913064737</v>
      </c>
      <c r="P68" s="136">
        <f>IF(P67=0,0,P67/N67)</f>
        <v>0.19421769990408103</v>
      </c>
      <c r="Q68" s="136"/>
      <c r="R68" s="136">
        <f>IF(R67=0,0,R67/Q67)</f>
        <v>0.52432261383032142</v>
      </c>
      <c r="S68" s="136">
        <f>IF(S67=0,0,S67/Q67)</f>
        <v>0.47567738616967853</v>
      </c>
    </row>
    <row r="69" spans="1:19" ht="12" customHeight="1">
      <c r="A69" s="16"/>
      <c r="B69" s="16"/>
      <c r="C69" s="16"/>
      <c r="D69" s="39" t="s">
        <v>23</v>
      </c>
      <c r="E69" s="138">
        <v>68990.78</v>
      </c>
      <c r="F69" s="138">
        <v>56364.76</v>
      </c>
      <c r="G69" s="138">
        <v>12626.02</v>
      </c>
      <c r="H69" s="138">
        <v>15628.9</v>
      </c>
      <c r="I69" s="138">
        <v>11972.52</v>
      </c>
      <c r="J69" s="138">
        <v>3656.38</v>
      </c>
      <c r="K69" s="138">
        <v>12838.97</v>
      </c>
      <c r="L69" s="138">
        <v>12772.15</v>
      </c>
      <c r="M69" s="138">
        <v>66.819999999999993</v>
      </c>
      <c r="N69" s="138">
        <v>36668.68</v>
      </c>
      <c r="O69" s="138">
        <v>30093.17</v>
      </c>
      <c r="P69" s="138">
        <v>6575.51</v>
      </c>
      <c r="Q69" s="138">
        <v>3854.23</v>
      </c>
      <c r="R69" s="138">
        <v>1526.92</v>
      </c>
      <c r="S69" s="138">
        <v>2327.31</v>
      </c>
    </row>
    <row r="70" spans="1:19" ht="12" customHeight="1">
      <c r="A70" s="16"/>
      <c r="B70" s="16"/>
      <c r="C70" s="16"/>
      <c r="D70" s="12"/>
      <c r="E70" s="131"/>
      <c r="F70" s="136">
        <f>IF(F69=0,0,F69/E69)</f>
        <v>0.81698974848523243</v>
      </c>
      <c r="G70" s="136">
        <f>IF(G69=0,0,G69/E69)</f>
        <v>0.18301025151476763</v>
      </c>
      <c r="H70" s="136"/>
      <c r="I70" s="136">
        <f>IF(I69=0,0,I69/H69)</f>
        <v>0.76605007390155422</v>
      </c>
      <c r="J70" s="136">
        <f>IF(J69=0,0,J69/H69)</f>
        <v>0.23394992609844584</v>
      </c>
      <c r="K70" s="136"/>
      <c r="L70" s="136">
        <f>IF(L69=0,0,L69/K69)</f>
        <v>0.99479553266344578</v>
      </c>
      <c r="M70" s="136">
        <f>IF(M69=0,0,M69/K69)</f>
        <v>5.2044673365542558E-3</v>
      </c>
      <c r="N70" s="136"/>
      <c r="O70" s="136">
        <f>IF(O69=0,0,O69/N69)</f>
        <v>0.82067775551233368</v>
      </c>
      <c r="P70" s="136">
        <f>IF(P69=0,0,P69/N69)</f>
        <v>0.17932224448766632</v>
      </c>
      <c r="Q70" s="136"/>
      <c r="R70" s="136">
        <f>IF(R69=0,0,R69/Q69)</f>
        <v>0.39616732784499109</v>
      </c>
      <c r="S70" s="136">
        <f>IF(S69=0,0,S69/Q69)</f>
        <v>0.60383267215500891</v>
      </c>
    </row>
    <row r="71" spans="1:19" ht="12" customHeight="1">
      <c r="A71" s="16"/>
      <c r="B71" s="16"/>
      <c r="C71" s="16"/>
      <c r="D71" s="39" t="s">
        <v>24</v>
      </c>
      <c r="E71" s="138">
        <v>69909.38</v>
      </c>
      <c r="F71" s="138">
        <v>58354.58</v>
      </c>
      <c r="G71" s="138">
        <v>11554.81</v>
      </c>
      <c r="H71" s="138">
        <v>6243.1</v>
      </c>
      <c r="I71" s="138">
        <v>4742.37</v>
      </c>
      <c r="J71" s="138">
        <v>1500.73</v>
      </c>
      <c r="K71" s="138">
        <v>19648.3</v>
      </c>
      <c r="L71" s="138">
        <v>19414.43</v>
      </c>
      <c r="M71" s="138">
        <v>233.87</v>
      </c>
      <c r="N71" s="138">
        <v>39687.43</v>
      </c>
      <c r="O71" s="138">
        <v>31433.24</v>
      </c>
      <c r="P71" s="138">
        <v>8254.2000000000007</v>
      </c>
      <c r="Q71" s="138">
        <v>4330.54</v>
      </c>
      <c r="R71" s="138">
        <v>2764.54</v>
      </c>
      <c r="S71" s="138">
        <v>1566.01</v>
      </c>
    </row>
    <row r="72" spans="1:19" ht="12" customHeight="1">
      <c r="A72" s="16"/>
      <c r="B72" s="16"/>
      <c r="C72" s="12"/>
      <c r="D72" s="12"/>
      <c r="E72" s="131"/>
      <c r="F72" s="136">
        <f>IF(F71=0,0,F71/E71)</f>
        <v>0.8347174585155811</v>
      </c>
      <c r="G72" s="136">
        <f>IF(G71=0,0,G71/E71)</f>
        <v>0.16528268452674016</v>
      </c>
      <c r="H72" s="136"/>
      <c r="I72" s="136">
        <f>IF(I71=0,0,I71/H71)</f>
        <v>0.75961781807115047</v>
      </c>
      <c r="J72" s="136">
        <f>IF(J71=0,0,J71/H71)</f>
        <v>0.24038218192884944</v>
      </c>
      <c r="K72" s="136"/>
      <c r="L72" s="136">
        <f>IF(L71=0,0,L71/K71)</f>
        <v>0.98809718906979238</v>
      </c>
      <c r="M72" s="136">
        <f>IF(M71=0,0,M71/K71)</f>
        <v>1.1902810930207702E-2</v>
      </c>
      <c r="N72" s="136"/>
      <c r="O72" s="136">
        <f>IF(O71=0,0,O71/N71)</f>
        <v>0.79202004261802794</v>
      </c>
      <c r="P72" s="136">
        <f>IF(P71=0,0,P71/N71)</f>
        <v>0.20798020935092046</v>
      </c>
      <c r="Q72" s="136"/>
      <c r="R72" s="136">
        <f>IF(R71=0,0,R71/Q71)</f>
        <v>0.63838228026989707</v>
      </c>
      <c r="S72" s="136">
        <f>IF(S71=0,0,S71/Q71)</f>
        <v>0.36162002891094414</v>
      </c>
    </row>
    <row r="73" spans="1:19" ht="12" customHeight="1">
      <c r="A73" s="16"/>
      <c r="B73" s="16"/>
      <c r="C73" s="13" t="s">
        <v>31</v>
      </c>
      <c r="D73" s="10"/>
      <c r="E73" s="138">
        <v>84070.61</v>
      </c>
      <c r="F73" s="138">
        <v>61675.66</v>
      </c>
      <c r="G73" s="138">
        <v>22394.95</v>
      </c>
      <c r="H73" s="138">
        <v>51539.7</v>
      </c>
      <c r="I73" s="138">
        <v>36589.800000000003</v>
      </c>
      <c r="J73" s="138">
        <v>14949.9</v>
      </c>
      <c r="K73" s="138">
        <v>13103.51</v>
      </c>
      <c r="L73" s="138">
        <v>12992.18</v>
      </c>
      <c r="M73" s="138">
        <v>111.34</v>
      </c>
      <c r="N73" s="138">
        <v>12257.34</v>
      </c>
      <c r="O73" s="138">
        <v>9588.3700000000008</v>
      </c>
      <c r="P73" s="138">
        <v>2668.97</v>
      </c>
      <c r="Q73" s="138">
        <v>7170.07</v>
      </c>
      <c r="R73" s="138">
        <v>2505.31</v>
      </c>
      <c r="S73" s="138">
        <v>4664.76</v>
      </c>
    </row>
    <row r="74" spans="1:19" ht="12" customHeight="1">
      <c r="A74" s="16"/>
      <c r="B74" s="16"/>
      <c r="C74" s="14"/>
      <c r="D74" s="29"/>
      <c r="E74" s="131"/>
      <c r="F74" s="136">
        <f>IF(F73=0,0,F73/E73)</f>
        <v>0.73361737234926694</v>
      </c>
      <c r="G74" s="136">
        <f>IF(G73=0,0,G73/E73)</f>
        <v>0.26638262765073312</v>
      </c>
      <c r="H74" s="136"/>
      <c r="I74" s="136">
        <f>IF(I73=0,0,I73/H73)</f>
        <v>0.70993428366870592</v>
      </c>
      <c r="J74" s="136">
        <f>IF(J73=0,0,J73/H73)</f>
        <v>0.29006571633129413</v>
      </c>
      <c r="K74" s="136"/>
      <c r="L74" s="136">
        <f>IF(L73=0,0,L73/K73)</f>
        <v>0.99150380317945341</v>
      </c>
      <c r="M74" s="136">
        <f>IF(M73=0,0,M73/K73)</f>
        <v>8.4969599748464346E-3</v>
      </c>
      <c r="N74" s="136"/>
      <c r="O74" s="136">
        <f>IF(O73=0,0,O73/N73)</f>
        <v>0.78225536698826992</v>
      </c>
      <c r="P74" s="136">
        <f>IF(P73=0,0,P73/N73)</f>
        <v>0.21774463301173008</v>
      </c>
      <c r="Q74" s="136"/>
      <c r="R74" s="136">
        <f>IF(R73=0,0,R73/Q73)</f>
        <v>0.34941220936476214</v>
      </c>
      <c r="S74" s="136">
        <f>IF(S73=0,0,S73/Q73)</f>
        <v>0.65058779063523797</v>
      </c>
    </row>
    <row r="75" spans="1:19" ht="12" customHeight="1">
      <c r="A75" s="16"/>
      <c r="B75" s="16"/>
      <c r="C75" s="16"/>
      <c r="D75" s="39" t="s">
        <v>23</v>
      </c>
      <c r="E75" s="138">
        <v>84070.61</v>
      </c>
      <c r="F75" s="138">
        <v>61675.66</v>
      </c>
      <c r="G75" s="138">
        <v>22394.95</v>
      </c>
      <c r="H75" s="138">
        <v>51539.7</v>
      </c>
      <c r="I75" s="138">
        <v>36589.800000000003</v>
      </c>
      <c r="J75" s="138">
        <v>14949.9</v>
      </c>
      <c r="K75" s="138">
        <v>13103.51</v>
      </c>
      <c r="L75" s="138">
        <v>12992.18</v>
      </c>
      <c r="M75" s="138">
        <v>111.34</v>
      </c>
      <c r="N75" s="138">
        <v>12257.34</v>
      </c>
      <c r="O75" s="138">
        <v>9588.3700000000008</v>
      </c>
      <c r="P75" s="138">
        <v>2668.97</v>
      </c>
      <c r="Q75" s="138">
        <v>7170.07</v>
      </c>
      <c r="R75" s="138">
        <v>2505.31</v>
      </c>
      <c r="S75" s="138">
        <v>4664.76</v>
      </c>
    </row>
    <row r="76" spans="1:19" ht="12" customHeight="1">
      <c r="A76" s="16"/>
      <c r="B76" s="16"/>
      <c r="C76" s="16"/>
      <c r="D76" s="12"/>
      <c r="E76" s="131"/>
      <c r="F76" s="136">
        <f>IF(F75=0,0,F75/E75)</f>
        <v>0.73361737234926694</v>
      </c>
      <c r="G76" s="136">
        <f>IF(G75=0,0,G75/E75)</f>
        <v>0.26638262765073312</v>
      </c>
      <c r="H76" s="136"/>
      <c r="I76" s="136">
        <f>IF(I75=0,0,I75/H75)</f>
        <v>0.70993428366870592</v>
      </c>
      <c r="J76" s="136">
        <f>IF(J75=0,0,J75/H75)</f>
        <v>0.29006571633129413</v>
      </c>
      <c r="K76" s="136"/>
      <c r="L76" s="136">
        <f>IF(L75=0,0,L75/K75)</f>
        <v>0.99150380317945341</v>
      </c>
      <c r="M76" s="136">
        <f>IF(M75=0,0,M75/K75)</f>
        <v>8.4969599748464346E-3</v>
      </c>
      <c r="N76" s="136"/>
      <c r="O76" s="136">
        <f>IF(O75=0,0,O75/N75)</f>
        <v>0.78225536698826992</v>
      </c>
      <c r="P76" s="136">
        <f>IF(P75=0,0,P75/N75)</f>
        <v>0.21774463301173008</v>
      </c>
      <c r="Q76" s="136"/>
      <c r="R76" s="136">
        <f>IF(R75=0,0,R75/Q75)</f>
        <v>0.34941220936476214</v>
      </c>
      <c r="S76" s="136">
        <f>IF(S75=0,0,S75/Q75)</f>
        <v>0.65058779063523797</v>
      </c>
    </row>
    <row r="77" spans="1:19" ht="12" customHeight="1">
      <c r="A77" s="16"/>
      <c r="B77" s="16"/>
      <c r="C77" s="16"/>
      <c r="D77" s="39" t="s">
        <v>24</v>
      </c>
      <c r="E77" s="138">
        <v>0</v>
      </c>
      <c r="F77" s="138">
        <v>0</v>
      </c>
      <c r="G77" s="138">
        <v>0</v>
      </c>
      <c r="H77" s="138">
        <v>0</v>
      </c>
      <c r="I77" s="138">
        <v>0</v>
      </c>
      <c r="J77" s="138">
        <v>0</v>
      </c>
      <c r="K77" s="138">
        <v>0</v>
      </c>
      <c r="L77" s="138">
        <v>0</v>
      </c>
      <c r="M77" s="138">
        <v>0</v>
      </c>
      <c r="N77" s="138">
        <v>0</v>
      </c>
      <c r="O77" s="138">
        <v>0</v>
      </c>
      <c r="P77" s="138">
        <v>0</v>
      </c>
      <c r="Q77" s="138">
        <v>0</v>
      </c>
      <c r="R77" s="138">
        <v>0</v>
      </c>
      <c r="S77" s="138">
        <v>0</v>
      </c>
    </row>
    <row r="78" spans="1:19" ht="12" customHeight="1">
      <c r="A78" s="16"/>
      <c r="B78" s="16"/>
      <c r="C78" s="12"/>
      <c r="D78" s="12"/>
      <c r="E78" s="131"/>
      <c r="F78" s="136">
        <f>IF(F77=0,0,F77/E77)</f>
        <v>0</v>
      </c>
      <c r="G78" s="136">
        <f>IF(G77=0,0,G77/E77)</f>
        <v>0</v>
      </c>
      <c r="H78" s="136"/>
      <c r="I78" s="136">
        <f>IF(I77=0,0,I77/H77)</f>
        <v>0</v>
      </c>
      <c r="J78" s="136">
        <f>IF(J77=0,0,J77/H77)</f>
        <v>0</v>
      </c>
      <c r="K78" s="136"/>
      <c r="L78" s="136">
        <f>IF(L77=0,0,L77/K77)</f>
        <v>0</v>
      </c>
      <c r="M78" s="136">
        <f>IF(M77=0,0,M77/K77)</f>
        <v>0</v>
      </c>
      <c r="N78" s="136"/>
      <c r="O78" s="136">
        <f>IF(O77=0,0,O77/N77)</f>
        <v>0</v>
      </c>
      <c r="P78" s="136">
        <f>IF(P77=0,0,P77/N77)</f>
        <v>0</v>
      </c>
      <c r="Q78" s="136"/>
      <c r="R78" s="136">
        <f>IF(R77=0,0,R77/Q77)</f>
        <v>0</v>
      </c>
      <c r="S78" s="136">
        <f>IF(S77=0,0,S77/Q77)</f>
        <v>0</v>
      </c>
    </row>
    <row r="79" spans="1:19" ht="12" customHeight="1">
      <c r="A79" s="16"/>
      <c r="B79" s="16"/>
      <c r="C79" s="13" t="s">
        <v>32</v>
      </c>
      <c r="D79" s="10"/>
      <c r="E79" s="138">
        <v>366328.92</v>
      </c>
      <c r="F79" s="138">
        <v>288753.81</v>
      </c>
      <c r="G79" s="138">
        <v>77575.11</v>
      </c>
      <c r="H79" s="138">
        <v>56790.3</v>
      </c>
      <c r="I79" s="138">
        <v>40193</v>
      </c>
      <c r="J79" s="138">
        <v>16597.3</v>
      </c>
      <c r="K79" s="138">
        <v>78786.740000000005</v>
      </c>
      <c r="L79" s="138">
        <v>78313.31</v>
      </c>
      <c r="M79" s="138">
        <v>473.43</v>
      </c>
      <c r="N79" s="138">
        <v>205798.44</v>
      </c>
      <c r="O79" s="138">
        <v>160176.44</v>
      </c>
      <c r="P79" s="138">
        <v>45621.99</v>
      </c>
      <c r="Q79" s="138">
        <v>24953.45</v>
      </c>
      <c r="R79" s="138">
        <v>10071.06</v>
      </c>
      <c r="S79" s="138">
        <v>14882.39</v>
      </c>
    </row>
    <row r="80" spans="1:19" ht="12" customHeight="1">
      <c r="A80" s="16"/>
      <c r="B80" s="16"/>
      <c r="C80" s="14"/>
      <c r="D80" s="29"/>
      <c r="E80" s="131"/>
      <c r="F80" s="136">
        <f>IF(F79=0,0,F79/E79)</f>
        <v>0.78823645700699796</v>
      </c>
      <c r="G80" s="136">
        <f>IF(G79=0,0,G79/E79)</f>
        <v>0.21176354299300204</v>
      </c>
      <c r="H80" s="136"/>
      <c r="I80" s="136">
        <f>IF(I79=0,0,I79/H79)</f>
        <v>0.70774410418680656</v>
      </c>
      <c r="J80" s="136">
        <f>IF(J79=0,0,J79/H79)</f>
        <v>0.29225589581319344</v>
      </c>
      <c r="K80" s="136"/>
      <c r="L80" s="136">
        <f>IF(L79=0,0,L79/K79)</f>
        <v>0.99399099391598122</v>
      </c>
      <c r="M80" s="136">
        <f>IF(M79=0,0,M79/K79)</f>
        <v>6.0090060840187068E-3</v>
      </c>
      <c r="N80" s="136"/>
      <c r="O80" s="136">
        <f>IF(O79=0,0,O79/N79)</f>
        <v>0.77831707567851338</v>
      </c>
      <c r="P80" s="136">
        <f>IF(P79=0,0,P79/N79)</f>
        <v>0.22168287573025333</v>
      </c>
      <c r="Q80" s="136"/>
      <c r="R80" s="136">
        <f>IF(R79=0,0,R79/Q79)</f>
        <v>0.40359389182658106</v>
      </c>
      <c r="S80" s="136">
        <f>IF(S79=0,0,S79/Q79)</f>
        <v>0.59640610817341888</v>
      </c>
    </row>
    <row r="81" spans="1:19" ht="12" customHeight="1">
      <c r="A81" s="16"/>
      <c r="B81" s="16"/>
      <c r="C81" s="16"/>
      <c r="D81" s="39" t="s">
        <v>23</v>
      </c>
      <c r="E81" s="138">
        <v>56965.79</v>
      </c>
      <c r="F81" s="138">
        <v>38930.019999999997</v>
      </c>
      <c r="G81" s="138">
        <v>18035.77</v>
      </c>
      <c r="H81" s="138">
        <v>20757.12</v>
      </c>
      <c r="I81" s="138">
        <v>14502.59</v>
      </c>
      <c r="J81" s="138">
        <v>6254.53</v>
      </c>
      <c r="K81" s="138">
        <v>8438.64</v>
      </c>
      <c r="L81" s="138">
        <v>8395.44</v>
      </c>
      <c r="M81" s="138">
        <v>43.2</v>
      </c>
      <c r="N81" s="138">
        <v>20972.080000000002</v>
      </c>
      <c r="O81" s="138">
        <v>13816.46</v>
      </c>
      <c r="P81" s="138">
        <v>7155.63</v>
      </c>
      <c r="Q81" s="138">
        <v>6797.95</v>
      </c>
      <c r="R81" s="138">
        <v>2215.54</v>
      </c>
      <c r="S81" s="138">
        <v>4582.41</v>
      </c>
    </row>
    <row r="82" spans="1:19" ht="12" customHeight="1">
      <c r="A82" s="16"/>
      <c r="B82" s="16"/>
      <c r="C82" s="16"/>
      <c r="D82" s="12"/>
      <c r="E82" s="131"/>
      <c r="F82" s="136">
        <f>IF(F81=0,0,F81/E81)</f>
        <v>0.68339296268865923</v>
      </c>
      <c r="G82" s="136">
        <f>IF(G81=0,0,G81/E81)</f>
        <v>0.31660703731134071</v>
      </c>
      <c r="H82" s="136"/>
      <c r="I82" s="136">
        <f>IF(I81=0,0,I81/H81)</f>
        <v>0.69868026007461537</v>
      </c>
      <c r="J82" s="136">
        <f>IF(J81=0,0,J81/H81)</f>
        <v>0.30131973992538463</v>
      </c>
      <c r="K82" s="136"/>
      <c r="L82" s="136">
        <f>IF(L81=0,0,L81/K81)</f>
        <v>0.99488069167543602</v>
      </c>
      <c r="M82" s="136">
        <f>IF(M81=0,0,M81/K81)</f>
        <v>5.1193083245641485E-3</v>
      </c>
      <c r="N82" s="136"/>
      <c r="O82" s="136">
        <f>IF(O81=0,0,O81/N81)</f>
        <v>0.6588025603564357</v>
      </c>
      <c r="P82" s="136">
        <f>IF(P81=0,0,P81/N81)</f>
        <v>0.3411979164679898</v>
      </c>
      <c r="Q82" s="136"/>
      <c r="R82" s="136">
        <f>IF(R81=0,0,R81/Q81)</f>
        <v>0.32591295905383239</v>
      </c>
      <c r="S82" s="136">
        <f>IF(S81=0,0,S81/Q81)</f>
        <v>0.67408704094616756</v>
      </c>
    </row>
    <row r="83" spans="1:19" ht="12" customHeight="1">
      <c r="A83" s="16"/>
      <c r="B83" s="16"/>
      <c r="C83" s="16"/>
      <c r="D83" s="39" t="s">
        <v>24</v>
      </c>
      <c r="E83" s="138">
        <v>309363.13</v>
      </c>
      <c r="F83" s="138">
        <v>249823.79</v>
      </c>
      <c r="G83" s="138">
        <v>59539.34</v>
      </c>
      <c r="H83" s="138">
        <v>36033.18</v>
      </c>
      <c r="I83" s="138">
        <v>25690.41</v>
      </c>
      <c r="J83" s="138">
        <v>10342.77</v>
      </c>
      <c r="K83" s="138">
        <v>70348.100000000006</v>
      </c>
      <c r="L83" s="138">
        <v>69917.87</v>
      </c>
      <c r="M83" s="138">
        <v>430.23</v>
      </c>
      <c r="N83" s="138">
        <v>184826.35</v>
      </c>
      <c r="O83" s="138">
        <v>146359.99</v>
      </c>
      <c r="P83" s="138">
        <v>38466.370000000003</v>
      </c>
      <c r="Q83" s="138">
        <v>18155.5</v>
      </c>
      <c r="R83" s="138">
        <v>7855.52</v>
      </c>
      <c r="S83" s="138">
        <v>10299.98</v>
      </c>
    </row>
    <row r="84" spans="1:19" ht="12" customHeight="1">
      <c r="A84" s="12"/>
      <c r="B84" s="12"/>
      <c r="C84" s="12"/>
      <c r="D84" s="12"/>
      <c r="E84" s="131"/>
      <c r="F84" s="136">
        <f>IF(F83=0,0,F83/E83)</f>
        <v>0.80754222392306418</v>
      </c>
      <c r="G84" s="136">
        <f>IF(G83=0,0,G83/E83)</f>
        <v>0.19245777607693584</v>
      </c>
      <c r="H84" s="136"/>
      <c r="I84" s="136">
        <f>IF(I83=0,0,I83/H83)</f>
        <v>0.71296538357147499</v>
      </c>
      <c r="J84" s="136">
        <f>IF(J83=0,0,J83/H83)</f>
        <v>0.28703461642852507</v>
      </c>
      <c r="K84" s="136"/>
      <c r="L84" s="136">
        <f>IF(L83=0,0,L83/K83)</f>
        <v>0.99388426979548827</v>
      </c>
      <c r="M84" s="136">
        <f>IF(M83=0,0,M83/K83)</f>
        <v>6.1157302045115646E-3</v>
      </c>
      <c r="N84" s="136"/>
      <c r="O84" s="136">
        <f>IF(O83=0,0,O83/N83)</f>
        <v>0.7918783766492169</v>
      </c>
      <c r="P84" s="136">
        <f>IF(P83=0,0,P83/N83)</f>
        <v>0.20812167745562254</v>
      </c>
      <c r="Q84" s="136"/>
      <c r="R84" s="136">
        <f>IF(R83=0,0,R83/Q83)</f>
        <v>0.43267990416127344</v>
      </c>
      <c r="S84" s="136">
        <f>IF(S83=0,0,S83/Q83)</f>
        <v>0.56732009583872656</v>
      </c>
    </row>
    <row r="85" spans="1:19" ht="12" customHeight="1">
      <c r="A85" s="150" t="s">
        <v>373</v>
      </c>
      <c r="B85" s="151"/>
      <c r="C85" s="151"/>
      <c r="D85" s="10"/>
      <c r="E85" s="138">
        <v>12969080.439999999</v>
      </c>
      <c r="F85" s="138">
        <v>11095600.16</v>
      </c>
      <c r="G85" s="138">
        <v>1873480.28</v>
      </c>
      <c r="H85" s="138">
        <v>1160266.72</v>
      </c>
      <c r="I85" s="138">
        <v>896695.3</v>
      </c>
      <c r="J85" s="138">
        <v>263571.40999999997</v>
      </c>
      <c r="K85" s="138">
        <v>4206058.82</v>
      </c>
      <c r="L85" s="138">
        <v>4076893.46</v>
      </c>
      <c r="M85" s="138">
        <v>129165.35</v>
      </c>
      <c r="N85" s="138">
        <v>6406409.3700000001</v>
      </c>
      <c r="O85" s="138">
        <v>5365556.5</v>
      </c>
      <c r="P85" s="138">
        <v>1040852.88</v>
      </c>
      <c r="Q85" s="138">
        <v>1196345.53</v>
      </c>
      <c r="R85" s="138">
        <v>756454.9</v>
      </c>
      <c r="S85" s="138">
        <v>439890.63</v>
      </c>
    </row>
    <row r="86" spans="1:19" ht="12" customHeight="1">
      <c r="A86" s="14"/>
      <c r="B86" s="24"/>
      <c r="C86" s="32"/>
      <c r="D86" s="29"/>
      <c r="E86" s="131"/>
      <c r="F86" s="136">
        <f t="shared" ref="F86" si="0">IF(F85=0,0,F85/E85)</f>
        <v>0.85554255070994079</v>
      </c>
      <c r="G86" s="136">
        <f t="shared" ref="G86" si="1">IF(G85=0,0,G85/E85)</f>
        <v>0.1444574492900593</v>
      </c>
      <c r="H86" s="136"/>
      <c r="I86" s="136">
        <f t="shared" ref="I86" si="2">IF(I85=0,0,I85/H85)</f>
        <v>0.77283549079128988</v>
      </c>
      <c r="J86" s="136">
        <f t="shared" ref="J86" si="3">IF(J85=0,0,J85/H85)</f>
        <v>0.22716450059000226</v>
      </c>
      <c r="K86" s="136"/>
      <c r="L86" s="136">
        <f t="shared" ref="L86" si="4">IF(L85=0,0,L85/K85)</f>
        <v>0.96929064344373572</v>
      </c>
      <c r="M86" s="136">
        <f t="shared" ref="M86" si="5">IF(M85=0,0,M85/K85)</f>
        <v>3.070935417874161E-2</v>
      </c>
      <c r="N86" s="136"/>
      <c r="O86" s="136">
        <f t="shared" ref="O86" si="6">IF(O85=0,0,O85/N85)</f>
        <v>0.83752944748206126</v>
      </c>
      <c r="P86" s="136">
        <f t="shared" ref="P86" si="7">IF(P85=0,0,P85/N85)</f>
        <v>0.16247055407887553</v>
      </c>
      <c r="Q86" s="136"/>
      <c r="R86" s="136">
        <f t="shared" ref="R86" si="8">IF(R85=0,0,R85/Q85)</f>
        <v>0.63230469879383422</v>
      </c>
      <c r="S86" s="136">
        <f t="shared" ref="S86" si="9">IF(S85=0,0,S85/Q85)</f>
        <v>0.36769530120616573</v>
      </c>
    </row>
    <row r="87" spans="1:19" ht="12" customHeight="1">
      <c r="A87" s="14"/>
      <c r="B87" s="25"/>
      <c r="C87" s="150" t="s">
        <v>23</v>
      </c>
      <c r="D87" s="10"/>
      <c r="E87" s="138">
        <v>127328.93</v>
      </c>
      <c r="F87" s="138">
        <v>111597.31</v>
      </c>
      <c r="G87" s="138">
        <v>15731.62</v>
      </c>
      <c r="H87" s="138">
        <v>25255.71</v>
      </c>
      <c r="I87" s="138">
        <v>20856.04</v>
      </c>
      <c r="J87" s="138">
        <v>4399.67</v>
      </c>
      <c r="K87" s="138">
        <v>50976.24</v>
      </c>
      <c r="L87" s="138">
        <v>50699.63</v>
      </c>
      <c r="M87" s="138">
        <v>276.61</v>
      </c>
      <c r="N87" s="138">
        <v>41581.370000000003</v>
      </c>
      <c r="O87" s="138">
        <v>35584.449999999997</v>
      </c>
      <c r="P87" s="138">
        <v>5996.92</v>
      </c>
      <c r="Q87" s="138">
        <v>9515.61</v>
      </c>
      <c r="R87" s="138">
        <v>4457.2</v>
      </c>
      <c r="S87" s="138">
        <v>5058.42</v>
      </c>
    </row>
    <row r="88" spans="1:19" ht="12" customHeight="1">
      <c r="A88" s="14"/>
      <c r="B88" s="25"/>
      <c r="C88" s="33"/>
      <c r="D88" s="29"/>
      <c r="E88" s="131"/>
      <c r="F88" s="136">
        <f t="shared" ref="F88" si="10">IF(F87=0,0,F87/E87)</f>
        <v>0.87644897353649331</v>
      </c>
      <c r="G88" s="136">
        <f t="shared" ref="G88" si="11">IF(G87=0,0,G87/E87)</f>
        <v>0.12355102646350677</v>
      </c>
      <c r="H88" s="136"/>
      <c r="I88" s="136">
        <f t="shared" ref="I88" si="12">IF(I87=0,0,I87/H87)</f>
        <v>0.82579503803298349</v>
      </c>
      <c r="J88" s="136">
        <f t="shared" ref="J88" si="13">IF(J87=0,0,J87/H87)</f>
        <v>0.17420496196701657</v>
      </c>
      <c r="K88" s="136"/>
      <c r="L88" s="136">
        <f t="shared" ref="L88" si="14">IF(L87=0,0,L87/K87)</f>
        <v>0.99457374651406227</v>
      </c>
      <c r="M88" s="136">
        <f t="shared" ref="M88" si="15">IF(M87=0,0,M87/K87)</f>
        <v>5.4262534859377629E-3</v>
      </c>
      <c r="N88" s="136"/>
      <c r="O88" s="136">
        <f t="shared" ref="O88" si="16">IF(O87=0,0,O87/N87)</f>
        <v>0.85577868165478899</v>
      </c>
      <c r="P88" s="136">
        <f t="shared" ref="P88" si="17">IF(P87=0,0,P87/N87)</f>
        <v>0.14422131834521085</v>
      </c>
      <c r="Q88" s="136"/>
      <c r="R88" s="136">
        <f t="shared" ref="R88" si="18">IF(R87=0,0,R87/Q87)</f>
        <v>0.46840927696700468</v>
      </c>
      <c r="S88" s="136">
        <f t="shared" ref="S88" si="19">IF(S87=0,0,S87/Q87)</f>
        <v>0.53159177393777168</v>
      </c>
    </row>
    <row r="89" spans="1:19" ht="12" customHeight="1">
      <c r="A89" s="14"/>
      <c r="B89" s="25"/>
      <c r="C89" s="150" t="s">
        <v>24</v>
      </c>
      <c r="D89" s="10"/>
      <c r="E89" s="138">
        <v>12841751.5</v>
      </c>
      <c r="F89" s="138">
        <v>10984002.85</v>
      </c>
      <c r="G89" s="138">
        <v>1857748.66</v>
      </c>
      <c r="H89" s="138">
        <v>1135011.01</v>
      </c>
      <c r="I89" s="138">
        <v>875839.26</v>
      </c>
      <c r="J89" s="138">
        <v>259171.74</v>
      </c>
      <c r="K89" s="138">
        <v>4155082.57</v>
      </c>
      <c r="L89" s="138">
        <v>4026193.83</v>
      </c>
      <c r="M89" s="138">
        <v>128888.74</v>
      </c>
      <c r="N89" s="138">
        <v>6364828</v>
      </c>
      <c r="O89" s="138">
        <v>5329972.05</v>
      </c>
      <c r="P89" s="138">
        <v>1034855.96</v>
      </c>
      <c r="Q89" s="138">
        <v>1186829.92</v>
      </c>
      <c r="R89" s="138">
        <v>751997.7</v>
      </c>
      <c r="S89" s="138">
        <v>434832.22</v>
      </c>
    </row>
    <row r="90" spans="1:19" ht="12" customHeight="1">
      <c r="A90" s="14"/>
      <c r="B90" s="25"/>
      <c r="C90" s="33"/>
      <c r="D90" s="29"/>
      <c r="E90" s="131"/>
      <c r="F90" s="136">
        <f t="shared" ref="F90" si="20">IF(F89=0,0,F89/E89)</f>
        <v>0.85533525936863053</v>
      </c>
      <c r="G90" s="136">
        <f t="shared" ref="G90" si="21">IF(G89=0,0,G89/E89)</f>
        <v>0.14466474141007946</v>
      </c>
      <c r="H90" s="136"/>
      <c r="I90" s="136">
        <f t="shared" ref="I90" si="22">IF(I89=0,0,I89/H89)</f>
        <v>0.77165706084207941</v>
      </c>
      <c r="J90" s="136">
        <f t="shared" ref="J90" si="23">IF(J89=0,0,J89/H89)</f>
        <v>0.22834293034743336</v>
      </c>
      <c r="K90" s="136"/>
      <c r="L90" s="136">
        <f t="shared" ref="L90" si="24">IF(L89=0,0,L89/K89)</f>
        <v>0.9689804624027003</v>
      </c>
      <c r="M90" s="136">
        <f t="shared" ref="M90" si="25">IF(M89=0,0,M89/K89)</f>
        <v>3.1019537597299782E-2</v>
      </c>
      <c r="N90" s="136"/>
      <c r="O90" s="136">
        <f t="shared" ref="O90" si="26">IF(O89=0,0,O89/N89)</f>
        <v>0.83741022538236698</v>
      </c>
      <c r="P90" s="136">
        <f t="shared" ref="P90" si="27">IF(P89=0,0,P89/N89)</f>
        <v>0.16258977618876738</v>
      </c>
      <c r="Q90" s="136"/>
      <c r="R90" s="136">
        <f t="shared" ref="R90" si="28">IF(R89=0,0,R89/Q89)</f>
        <v>0.63361875811152457</v>
      </c>
      <c r="S90" s="136">
        <f t="shared" ref="S90" si="29">IF(S89=0,0,S89/Q89)</f>
        <v>0.36638124188847548</v>
      </c>
    </row>
    <row r="91" spans="1:19" ht="12" customHeight="1">
      <c r="A91" s="16"/>
      <c r="B91" s="150" t="s">
        <v>34</v>
      </c>
      <c r="C91" s="151"/>
      <c r="D91" s="10"/>
      <c r="E91" s="138">
        <v>2439075.16</v>
      </c>
      <c r="F91" s="138">
        <v>1773576.36</v>
      </c>
      <c r="G91" s="138">
        <v>665498.80000000005</v>
      </c>
      <c r="H91" s="138">
        <v>97545.23</v>
      </c>
      <c r="I91" s="138">
        <v>67767.5</v>
      </c>
      <c r="J91" s="138">
        <v>29777.73</v>
      </c>
      <c r="K91" s="138">
        <v>1070165.26</v>
      </c>
      <c r="L91" s="138">
        <v>969811.48</v>
      </c>
      <c r="M91" s="138">
        <v>100353.78</v>
      </c>
      <c r="N91" s="138">
        <v>917862.15</v>
      </c>
      <c r="O91" s="138">
        <v>515583.77</v>
      </c>
      <c r="P91" s="138">
        <v>402278.38</v>
      </c>
      <c r="Q91" s="138">
        <v>353502.52</v>
      </c>
      <c r="R91" s="138">
        <v>220413.61</v>
      </c>
      <c r="S91" s="138">
        <v>133088.91</v>
      </c>
    </row>
    <row r="92" spans="1:19" ht="12" customHeight="1">
      <c r="A92" s="16"/>
      <c r="B92" s="14"/>
      <c r="C92" s="32"/>
      <c r="D92" s="29"/>
      <c r="E92" s="131"/>
      <c r="F92" s="136">
        <f t="shared" ref="F92" si="30">IF(F91=0,0,F91/E91)</f>
        <v>0.72715117151207431</v>
      </c>
      <c r="G92" s="136">
        <f t="shared" ref="G92" si="31">IF(G91=0,0,G91/E91)</f>
        <v>0.27284882848792574</v>
      </c>
      <c r="H92" s="136"/>
      <c r="I92" s="136">
        <f t="shared" ref="I92" si="32">IF(I91=0,0,I91/H91)</f>
        <v>0.6947289990499792</v>
      </c>
      <c r="J92" s="136">
        <f t="shared" ref="J92" si="33">IF(J91=0,0,J91/H91)</f>
        <v>0.30527100095002085</v>
      </c>
      <c r="K92" s="136"/>
      <c r="L92" s="136">
        <f t="shared" ref="L92" si="34">IF(L91=0,0,L91/K91)</f>
        <v>0.90622590383844082</v>
      </c>
      <c r="M92" s="136">
        <f t="shared" ref="M92" si="35">IF(M91=0,0,M91/K91)</f>
        <v>9.3774096161559198E-2</v>
      </c>
      <c r="N92" s="136"/>
      <c r="O92" s="136">
        <f t="shared" ref="O92" si="36">IF(O91=0,0,O91/N91)</f>
        <v>0.56172244383320524</v>
      </c>
      <c r="P92" s="136">
        <f t="shared" ref="P92" si="37">IF(P91=0,0,P91/N91)</f>
        <v>0.43827755616679476</v>
      </c>
      <c r="Q92" s="136"/>
      <c r="R92" s="136">
        <f t="shared" ref="R92" si="38">IF(R91=0,0,R91/Q91)</f>
        <v>0.6235135466643914</v>
      </c>
      <c r="S92" s="136">
        <f t="shared" ref="S92" si="39">IF(S91=0,0,S91/Q91)</f>
        <v>0.37648645333560848</v>
      </c>
    </row>
    <row r="93" spans="1:19" ht="12" customHeight="1">
      <c r="A93" s="16"/>
      <c r="B93" s="16"/>
      <c r="C93" s="150" t="s">
        <v>23</v>
      </c>
      <c r="D93" s="10"/>
      <c r="E93" s="138">
        <v>0</v>
      </c>
      <c r="F93" s="138">
        <v>0</v>
      </c>
      <c r="G93" s="138">
        <v>0</v>
      </c>
      <c r="H93" s="138">
        <v>0</v>
      </c>
      <c r="I93" s="138">
        <v>0</v>
      </c>
      <c r="J93" s="138">
        <v>0</v>
      </c>
      <c r="K93" s="138">
        <v>0</v>
      </c>
      <c r="L93" s="138">
        <v>0</v>
      </c>
      <c r="M93" s="138">
        <v>0</v>
      </c>
      <c r="N93" s="138">
        <v>0</v>
      </c>
      <c r="O93" s="138">
        <v>0</v>
      </c>
      <c r="P93" s="138">
        <v>0</v>
      </c>
      <c r="Q93" s="138">
        <v>0</v>
      </c>
      <c r="R93" s="138">
        <v>0</v>
      </c>
      <c r="S93" s="138">
        <v>0</v>
      </c>
    </row>
    <row r="94" spans="1:19" ht="12" customHeight="1">
      <c r="A94" s="16"/>
      <c r="B94" s="16"/>
      <c r="C94" s="33"/>
      <c r="D94" s="29"/>
      <c r="E94" s="131"/>
      <c r="F94" s="136">
        <f t="shared" ref="F94" si="40">IF(F93=0,0,F93/E93)</f>
        <v>0</v>
      </c>
      <c r="G94" s="136">
        <f t="shared" ref="G94" si="41">IF(G93=0,0,G93/E93)</f>
        <v>0</v>
      </c>
      <c r="H94" s="136"/>
      <c r="I94" s="136">
        <f t="shared" ref="I94" si="42">IF(I93=0,0,I93/H93)</f>
        <v>0</v>
      </c>
      <c r="J94" s="136">
        <f t="shared" ref="J94" si="43">IF(J93=0,0,J93/H93)</f>
        <v>0</v>
      </c>
      <c r="K94" s="136"/>
      <c r="L94" s="136">
        <f t="shared" ref="L94" si="44">IF(L93=0,0,L93/K93)</f>
        <v>0</v>
      </c>
      <c r="M94" s="136">
        <f t="shared" ref="M94" si="45">IF(M93=0,0,M93/K93)</f>
        <v>0</v>
      </c>
      <c r="N94" s="136"/>
      <c r="O94" s="136">
        <f t="shared" ref="O94" si="46">IF(O93=0,0,O93/N93)</f>
        <v>0</v>
      </c>
      <c r="P94" s="136">
        <f t="shared" ref="P94" si="47">IF(P93=0,0,P93/N93)</f>
        <v>0</v>
      </c>
      <c r="Q94" s="136"/>
      <c r="R94" s="136">
        <f t="shared" ref="R94" si="48">IF(R93=0,0,R93/Q93)</f>
        <v>0</v>
      </c>
      <c r="S94" s="136">
        <f t="shared" ref="S94" si="49">IF(S93=0,0,S93/Q93)</f>
        <v>0</v>
      </c>
    </row>
    <row r="95" spans="1:19" ht="12" customHeight="1">
      <c r="A95" s="16"/>
      <c r="B95" s="16"/>
      <c r="C95" s="150" t="s">
        <v>24</v>
      </c>
      <c r="D95" s="10"/>
      <c r="E95" s="138">
        <v>2439075.16</v>
      </c>
      <c r="F95" s="138">
        <v>1773576.36</v>
      </c>
      <c r="G95" s="138">
        <v>665498.80000000005</v>
      </c>
      <c r="H95" s="138">
        <v>97545.23</v>
      </c>
      <c r="I95" s="138">
        <v>67767.5</v>
      </c>
      <c r="J95" s="138">
        <v>29777.73</v>
      </c>
      <c r="K95" s="138">
        <v>1070165.26</v>
      </c>
      <c r="L95" s="138">
        <v>969811.48</v>
      </c>
      <c r="M95" s="138">
        <v>100353.78</v>
      </c>
      <c r="N95" s="138">
        <v>917862.15</v>
      </c>
      <c r="O95" s="138">
        <v>515583.77</v>
      </c>
      <c r="P95" s="138">
        <v>402278.38</v>
      </c>
      <c r="Q95" s="138">
        <v>353502.52</v>
      </c>
      <c r="R95" s="138">
        <v>220413.61</v>
      </c>
      <c r="S95" s="138">
        <v>133088.91</v>
      </c>
    </row>
    <row r="96" spans="1:19" ht="12" customHeight="1">
      <c r="A96" s="16"/>
      <c r="B96" s="16"/>
      <c r="C96" s="33"/>
      <c r="D96" s="29"/>
      <c r="E96" s="131"/>
      <c r="F96" s="136">
        <f t="shared" ref="F96" si="50">IF(F95=0,0,F95/E95)</f>
        <v>0.72715117151207431</v>
      </c>
      <c r="G96" s="136">
        <f t="shared" ref="G96" si="51">IF(G95=0,0,G95/E95)</f>
        <v>0.27284882848792574</v>
      </c>
      <c r="H96" s="136"/>
      <c r="I96" s="136">
        <f t="shared" ref="I96" si="52">IF(I95=0,0,I95/H95)</f>
        <v>0.6947289990499792</v>
      </c>
      <c r="J96" s="136">
        <f t="shared" ref="J96" si="53">IF(J95=0,0,J95/H95)</f>
        <v>0.30527100095002085</v>
      </c>
      <c r="K96" s="136"/>
      <c r="L96" s="136">
        <f t="shared" ref="L96" si="54">IF(L95=0,0,L95/K95)</f>
        <v>0.90622590383844082</v>
      </c>
      <c r="M96" s="136">
        <f t="shared" ref="M96" si="55">IF(M95=0,0,M95/K95)</f>
        <v>9.3774096161559198E-2</v>
      </c>
      <c r="N96" s="136"/>
      <c r="O96" s="136">
        <f t="shared" ref="O96" si="56">IF(O95=0,0,O95/N95)</f>
        <v>0.56172244383320524</v>
      </c>
      <c r="P96" s="136">
        <f t="shared" ref="P96" si="57">IF(P95=0,0,P95/N95)</f>
        <v>0.43827755616679476</v>
      </c>
      <c r="Q96" s="136"/>
      <c r="R96" s="136">
        <f t="shared" ref="R96" si="58">IF(R95=0,0,R95/Q95)</f>
        <v>0.6235135466643914</v>
      </c>
      <c r="S96" s="136">
        <f t="shared" ref="S96" si="59">IF(S95=0,0,S95/Q95)</f>
        <v>0.37648645333560848</v>
      </c>
    </row>
    <row r="97" spans="1:19" ht="12" customHeight="1">
      <c r="A97" s="16"/>
      <c r="B97" s="150" t="s">
        <v>374</v>
      </c>
      <c r="C97" s="151"/>
      <c r="D97" s="10"/>
      <c r="E97" s="138">
        <v>10530005.279999999</v>
      </c>
      <c r="F97" s="138">
        <v>9322023.8000000007</v>
      </c>
      <c r="G97" s="138">
        <v>1207981.48</v>
      </c>
      <c r="H97" s="138">
        <v>1062721.49</v>
      </c>
      <c r="I97" s="138">
        <v>828927.81</v>
      </c>
      <c r="J97" s="138">
        <v>233793.68</v>
      </c>
      <c r="K97" s="138">
        <v>3135893.56</v>
      </c>
      <c r="L97" s="138">
        <v>3107081.98</v>
      </c>
      <c r="M97" s="138">
        <v>28811.57</v>
      </c>
      <c r="N97" s="138">
        <v>5488547.2199999997</v>
      </c>
      <c r="O97" s="138">
        <v>4849972.72</v>
      </c>
      <c r="P97" s="138">
        <v>638574.5</v>
      </c>
      <c r="Q97" s="138">
        <v>842843.01</v>
      </c>
      <c r="R97" s="138">
        <v>536041.29</v>
      </c>
      <c r="S97" s="138">
        <v>306801.71999999997</v>
      </c>
    </row>
    <row r="98" spans="1:19" ht="12" customHeight="1">
      <c r="A98" s="16"/>
      <c r="B98" s="14"/>
      <c r="C98" s="32"/>
      <c r="D98" s="29"/>
      <c r="E98" s="131"/>
      <c r="F98" s="136">
        <f t="shared" ref="F98" si="60">IF(F97=0,0,F97/E97)</f>
        <v>0.88528196825367611</v>
      </c>
      <c r="G98" s="136">
        <f t="shared" ref="G98" si="61">IF(G97=0,0,G97/E97)</f>
        <v>0.11471803174632407</v>
      </c>
      <c r="H98" s="136"/>
      <c r="I98" s="136">
        <f t="shared" ref="I98" si="62">IF(I97=0,0,I97/H97)</f>
        <v>0.78000474988042268</v>
      </c>
      <c r="J98" s="136">
        <f t="shared" ref="J98" si="63">IF(J97=0,0,J97/H97)</f>
        <v>0.21999525011957743</v>
      </c>
      <c r="K98" s="136"/>
      <c r="L98" s="136">
        <f t="shared" ref="L98" si="64">IF(L97=0,0,L97/K97)</f>
        <v>0.99081232208659531</v>
      </c>
      <c r="M98" s="136">
        <f t="shared" ref="M98" si="65">IF(M97=0,0,M97/K97)</f>
        <v>9.1876747245209431E-3</v>
      </c>
      <c r="N98" s="136"/>
      <c r="O98" s="136">
        <f t="shared" ref="O98" si="66">IF(O97=0,0,O97/N97)</f>
        <v>0.88365327391680892</v>
      </c>
      <c r="P98" s="136">
        <f t="shared" ref="P98" si="67">IF(P97=0,0,P97/N97)</f>
        <v>0.1163467260831911</v>
      </c>
      <c r="Q98" s="136"/>
      <c r="R98" s="136">
        <f t="shared" ref="R98" si="68">IF(R97=0,0,R97/Q97)</f>
        <v>0.63599185570750605</v>
      </c>
      <c r="S98" s="136">
        <f t="shared" ref="S98" si="69">IF(S97=0,0,S97/Q97)</f>
        <v>0.36400814429249401</v>
      </c>
    </row>
    <row r="99" spans="1:19" ht="12" customHeight="1">
      <c r="A99" s="16"/>
      <c r="B99" s="16"/>
      <c r="C99" s="150" t="s">
        <v>23</v>
      </c>
      <c r="D99" s="10"/>
      <c r="E99" s="138">
        <v>127328.93</v>
      </c>
      <c r="F99" s="138">
        <v>111597.31</v>
      </c>
      <c r="G99" s="138">
        <v>15731.62</v>
      </c>
      <c r="H99" s="138">
        <v>25255.71</v>
      </c>
      <c r="I99" s="138">
        <v>20856.04</v>
      </c>
      <c r="J99" s="138">
        <v>4399.67</v>
      </c>
      <c r="K99" s="138">
        <v>50976.24</v>
      </c>
      <c r="L99" s="138">
        <v>50699.63</v>
      </c>
      <c r="M99" s="138">
        <v>276.61</v>
      </c>
      <c r="N99" s="138">
        <v>41581.370000000003</v>
      </c>
      <c r="O99" s="138">
        <v>35584.449999999997</v>
      </c>
      <c r="P99" s="138">
        <v>5996.92</v>
      </c>
      <c r="Q99" s="138">
        <v>9515.61</v>
      </c>
      <c r="R99" s="138">
        <v>4457.2</v>
      </c>
      <c r="S99" s="138">
        <v>5058.42</v>
      </c>
    </row>
    <row r="100" spans="1:19" ht="12" customHeight="1">
      <c r="A100" s="16"/>
      <c r="B100" s="16"/>
      <c r="C100" s="33"/>
      <c r="D100" s="29"/>
      <c r="E100" s="131"/>
      <c r="F100" s="136">
        <f t="shared" ref="F100" si="70">IF(F99=0,0,F99/E99)</f>
        <v>0.87644897353649331</v>
      </c>
      <c r="G100" s="136">
        <f t="shared" ref="G100" si="71">IF(G99=0,0,G99/E99)</f>
        <v>0.12355102646350677</v>
      </c>
      <c r="H100" s="136"/>
      <c r="I100" s="136">
        <f t="shared" ref="I100" si="72">IF(I99=0,0,I99/H99)</f>
        <v>0.82579503803298349</v>
      </c>
      <c r="J100" s="136">
        <f t="shared" ref="J100" si="73">IF(J99=0,0,J99/H99)</f>
        <v>0.17420496196701657</v>
      </c>
      <c r="K100" s="136"/>
      <c r="L100" s="136">
        <f t="shared" ref="L100" si="74">IF(L99=0,0,L99/K99)</f>
        <v>0.99457374651406227</v>
      </c>
      <c r="M100" s="136">
        <f t="shared" ref="M100" si="75">IF(M99=0,0,M99/K99)</f>
        <v>5.4262534859377629E-3</v>
      </c>
      <c r="N100" s="136"/>
      <c r="O100" s="136">
        <f t="shared" ref="O100" si="76">IF(O99=0,0,O99/N99)</f>
        <v>0.85577868165478899</v>
      </c>
      <c r="P100" s="136">
        <f t="shared" ref="P100" si="77">IF(P99=0,0,P99/N99)</f>
        <v>0.14422131834521085</v>
      </c>
      <c r="Q100" s="136"/>
      <c r="R100" s="136">
        <f t="shared" ref="R100" si="78">IF(R99=0,0,R99/Q99)</f>
        <v>0.46840927696700468</v>
      </c>
      <c r="S100" s="136">
        <f t="shared" ref="S100" si="79">IF(S99=0,0,S99/Q99)</f>
        <v>0.53159177393777168</v>
      </c>
    </row>
    <row r="101" spans="1:19" ht="12" customHeight="1">
      <c r="A101" s="16"/>
      <c r="B101" s="16"/>
      <c r="C101" s="150" t="s">
        <v>24</v>
      </c>
      <c r="D101" s="10"/>
      <c r="E101" s="138">
        <v>10402676.34</v>
      </c>
      <c r="F101" s="138">
        <v>9210426.4800000004</v>
      </c>
      <c r="G101" s="138">
        <v>1192249.8600000001</v>
      </c>
      <c r="H101" s="138">
        <v>1037465.78</v>
      </c>
      <c r="I101" s="138">
        <v>808071.77</v>
      </c>
      <c r="J101" s="138">
        <v>229394.01</v>
      </c>
      <c r="K101" s="138">
        <v>3084917.31</v>
      </c>
      <c r="L101" s="138">
        <v>3056382.35</v>
      </c>
      <c r="M101" s="138">
        <v>28534.959999999999</v>
      </c>
      <c r="N101" s="138">
        <v>5446965.8499999996</v>
      </c>
      <c r="O101" s="138">
        <v>4814388.2699999996</v>
      </c>
      <c r="P101" s="138">
        <v>632577.57999999996</v>
      </c>
      <c r="Q101" s="138">
        <v>833327.4</v>
      </c>
      <c r="R101" s="138">
        <v>531584.09</v>
      </c>
      <c r="S101" s="138">
        <v>301743.31</v>
      </c>
    </row>
    <row r="102" spans="1:19" ht="12" customHeight="1">
      <c r="A102" s="12"/>
      <c r="B102" s="12"/>
      <c r="C102" s="33"/>
      <c r="D102" s="29"/>
      <c r="E102" s="131"/>
      <c r="F102" s="136">
        <f t="shared" ref="F102" si="80">IF(F101=0,0,F101/E101)</f>
        <v>0.88539008414444242</v>
      </c>
      <c r="G102" s="136">
        <f t="shared" ref="G102" si="81">IF(G101=0,0,G101/E101)</f>
        <v>0.11460991585555762</v>
      </c>
      <c r="H102" s="136"/>
      <c r="I102" s="136">
        <f t="shared" ref="I102" si="82">IF(I101=0,0,I101/H101)</f>
        <v>0.77889004686014796</v>
      </c>
      <c r="J102" s="136">
        <f t="shared" ref="J102" si="83">IF(J101=0,0,J101/H101)</f>
        <v>0.22110995313985199</v>
      </c>
      <c r="K102" s="136"/>
      <c r="L102" s="136">
        <f t="shared" ref="L102" si="84">IF(L101=0,0,L101/K101)</f>
        <v>0.99075017022093215</v>
      </c>
      <c r="M102" s="136">
        <f t="shared" ref="M102" si="85">IF(M101=0,0,M101/K101)</f>
        <v>9.2498297790678859E-3</v>
      </c>
      <c r="N102" s="136"/>
      <c r="O102" s="136">
        <f t="shared" ref="O102" si="86">IF(O101=0,0,O101/N101)</f>
        <v>0.88386606462752104</v>
      </c>
      <c r="P102" s="136">
        <f t="shared" ref="P102" si="87">IF(P101=0,0,P101/N101)</f>
        <v>0.11613393537247897</v>
      </c>
      <c r="Q102" s="136"/>
      <c r="R102" s="136">
        <f t="shared" ref="R102" si="88">IF(R101=0,0,R101/Q101)</f>
        <v>0.63790544988680309</v>
      </c>
      <c r="S102" s="136">
        <f t="shared" ref="S102" si="89">IF(S101=0,0,S101/Q101)</f>
        <v>0.3620945501131968</v>
      </c>
    </row>
    <row r="103" spans="1:19" ht="14.1" customHeight="1"/>
    <row r="104" spans="1:19" ht="14.1" customHeight="1">
      <c r="A104" s="9" t="s">
        <v>345</v>
      </c>
      <c r="G104" s="34"/>
      <c r="H104" s="34"/>
      <c r="I104" s="34"/>
      <c r="J104" s="34"/>
    </row>
    <row r="105" spans="1:19" ht="14.1" customHeight="1">
      <c r="A105" s="9" t="s">
        <v>346</v>
      </c>
      <c r="G105" s="34"/>
      <c r="H105" s="34"/>
      <c r="I105" s="34"/>
      <c r="J105" s="34"/>
    </row>
    <row r="106" spans="1:19" ht="14.1" customHeight="1"/>
    <row r="107" spans="1:19" ht="14.1" customHeight="1"/>
    <row r="108" spans="1:19" ht="14.1" customHeight="1"/>
    <row r="109" spans="1:19" ht="14.1" customHeight="1"/>
  </sheetData>
  <mergeCells count="1">
    <mergeCell ref="A3:D3"/>
  </mergeCells>
  <phoneticPr fontId="3"/>
  <pageMargins left="0.59055118110236227" right="0.59055118110236227" top="0.78740157480314965" bottom="0.78740157480314965" header="0.51181102362204722" footer="0.51181102362204722"/>
  <pageSetup paperSize="9" scale="5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37"/>
  <sheetViews>
    <sheetView showGridLines="0" zoomScaleNormal="100" workbookViewId="0"/>
  </sheetViews>
  <sheetFormatPr defaultRowHeight="18" customHeight="1"/>
  <cols>
    <col min="1" max="1" width="1.625" style="9" customWidth="1"/>
    <col min="2" max="2" width="9" style="9"/>
    <col min="3" max="5" width="10.125" style="9" customWidth="1"/>
    <col min="6" max="16384" width="9" style="9"/>
  </cols>
  <sheetData>
    <row r="1" spans="1:17" ht="13.5" customHeight="1">
      <c r="A1" s="9" t="s">
        <v>386</v>
      </c>
    </row>
    <row r="2" spans="1:17" ht="13.5" customHeight="1">
      <c r="G2" s="1"/>
      <c r="Q2" s="11" t="s">
        <v>11</v>
      </c>
    </row>
    <row r="3" spans="1:17" ht="12.75" customHeight="1">
      <c r="A3" s="185" t="s">
        <v>1</v>
      </c>
      <c r="B3" s="186"/>
      <c r="C3" s="35" t="s">
        <v>8</v>
      </c>
      <c r="D3" s="8"/>
      <c r="E3" s="8"/>
      <c r="F3" s="35" t="s">
        <v>5</v>
      </c>
      <c r="G3" s="8"/>
      <c r="H3" s="10"/>
      <c r="I3" s="35" t="s">
        <v>6</v>
      </c>
      <c r="J3" s="8"/>
      <c r="K3" s="10"/>
      <c r="L3" s="35" t="s">
        <v>7</v>
      </c>
      <c r="M3" s="8"/>
      <c r="N3" s="10"/>
      <c r="O3" s="35" t="s">
        <v>4</v>
      </c>
      <c r="P3" s="8"/>
      <c r="Q3" s="10"/>
    </row>
    <row r="4" spans="1:17" s="23" customFormat="1" ht="12.75"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2.75" customHeight="1">
      <c r="A5" s="13"/>
      <c r="B5" s="36" t="s">
        <v>33</v>
      </c>
      <c r="C5" s="138">
        <v>14813168.99</v>
      </c>
      <c r="D5" s="138">
        <v>12595565.689999999</v>
      </c>
      <c r="E5" s="138">
        <v>2217603.2999999998</v>
      </c>
      <c r="F5" s="138">
        <v>1667986.45</v>
      </c>
      <c r="G5" s="138">
        <v>1275840.24</v>
      </c>
      <c r="H5" s="138">
        <v>392146.21</v>
      </c>
      <c r="I5" s="138">
        <v>4725058.8499999996</v>
      </c>
      <c r="J5" s="138">
        <v>4592614.6500000004</v>
      </c>
      <c r="K5" s="138">
        <v>132444.21</v>
      </c>
      <c r="L5" s="138">
        <v>7065656.25</v>
      </c>
      <c r="M5" s="138">
        <v>5894188.29</v>
      </c>
      <c r="N5" s="138">
        <v>1171467.96</v>
      </c>
      <c r="O5" s="138">
        <v>1354467.44</v>
      </c>
      <c r="P5" s="138">
        <v>832922.52</v>
      </c>
      <c r="Q5" s="138">
        <v>521544.93</v>
      </c>
    </row>
    <row r="6" spans="1:17" ht="12.75" customHeight="1">
      <c r="A6" s="14"/>
      <c r="B6" s="25"/>
      <c r="C6" s="131"/>
      <c r="D6" s="136">
        <f>IF(D5=0,0,D5/C5)</f>
        <v>0.85029514606246315</v>
      </c>
      <c r="E6" s="136">
        <f>IF(E5=0,0,E5/C5)</f>
        <v>0.14970485393753682</v>
      </c>
      <c r="F6" s="136"/>
      <c r="G6" s="136">
        <f>IF(G5=0,0,G5/F5)</f>
        <v>0.76489844386925332</v>
      </c>
      <c r="H6" s="136">
        <f>IF(H5=0,0,H5/F5)</f>
        <v>0.23510155613074676</v>
      </c>
      <c r="I6" s="136"/>
      <c r="J6" s="136">
        <f>IF(J5=0,0,J5/I5)</f>
        <v>0.97196983059798303</v>
      </c>
      <c r="K6" s="136">
        <f>IF(K5=0,0,K5/I5)</f>
        <v>2.8030171518392835E-2</v>
      </c>
      <c r="L6" s="136"/>
      <c r="M6" s="136">
        <f>IF(M5=0,0,M5/L5)</f>
        <v>0.83420252577387977</v>
      </c>
      <c r="N6" s="136">
        <f>IF(N5=0,0,N5/L5)</f>
        <v>0.16579747422612018</v>
      </c>
      <c r="O6" s="136"/>
      <c r="P6" s="136">
        <f>IF(P5=0,0,P5/O5)</f>
        <v>0.61494466046374663</v>
      </c>
      <c r="Q6" s="136">
        <f>IF(Q5=0,0,Q5/O5)</f>
        <v>0.38505534691922899</v>
      </c>
    </row>
    <row r="7" spans="1:17" ht="12.75" customHeight="1">
      <c r="A7" s="14"/>
      <c r="B7" s="43" t="s">
        <v>34</v>
      </c>
      <c r="C7" s="138">
        <v>2439075.16</v>
      </c>
      <c r="D7" s="138">
        <v>1773576.36</v>
      </c>
      <c r="E7" s="138">
        <v>665498.80000000005</v>
      </c>
      <c r="F7" s="138">
        <v>97545.23</v>
      </c>
      <c r="G7" s="138">
        <v>67767.5</v>
      </c>
      <c r="H7" s="138">
        <v>29777.73</v>
      </c>
      <c r="I7" s="138">
        <v>1070165.26</v>
      </c>
      <c r="J7" s="138">
        <v>969811.48</v>
      </c>
      <c r="K7" s="138">
        <v>100353.78</v>
      </c>
      <c r="L7" s="138">
        <v>917862.15</v>
      </c>
      <c r="M7" s="138">
        <v>515583.77</v>
      </c>
      <c r="N7" s="138">
        <v>402278.38</v>
      </c>
      <c r="O7" s="138">
        <v>353502.52</v>
      </c>
      <c r="P7" s="138">
        <v>220413.61</v>
      </c>
      <c r="Q7" s="138">
        <v>133088.91</v>
      </c>
    </row>
    <row r="8" spans="1:17" ht="12.75" customHeight="1">
      <c r="A8" s="14"/>
      <c r="B8" s="4"/>
      <c r="C8" s="131"/>
      <c r="D8" s="136">
        <f>IF(D7=0,0,D7/C7)</f>
        <v>0.72715117151207431</v>
      </c>
      <c r="E8" s="136">
        <f>IF(E7=0,0,E7/C7)</f>
        <v>0.27284882848792574</v>
      </c>
      <c r="F8" s="136"/>
      <c r="G8" s="136">
        <f>IF(G7=0,0,G7/F7)</f>
        <v>0.6947289990499792</v>
      </c>
      <c r="H8" s="136">
        <f>IF(H7=0,0,H7/F7)</f>
        <v>0.30527100095002085</v>
      </c>
      <c r="I8" s="136"/>
      <c r="J8" s="136">
        <f>IF(J7=0,0,J7/I7)</f>
        <v>0.90622590383844082</v>
      </c>
      <c r="K8" s="136">
        <f>IF(K7=0,0,K7/I7)</f>
        <v>9.3774096161559198E-2</v>
      </c>
      <c r="L8" s="136"/>
      <c r="M8" s="136">
        <f>IF(M7=0,0,M7/L7)</f>
        <v>0.56172244383320524</v>
      </c>
      <c r="N8" s="136">
        <f>IF(N7=0,0,N7/L7)</f>
        <v>0.43827755616679476</v>
      </c>
      <c r="O8" s="136"/>
      <c r="P8" s="136">
        <f>IF(P7=0,0,P7/O7)</f>
        <v>0.6235135466643914</v>
      </c>
      <c r="Q8" s="136">
        <f>IF(Q7=0,0,Q7/O7)</f>
        <v>0.37648645333560848</v>
      </c>
    </row>
    <row r="9" spans="1:17" ht="12.75" customHeight="1">
      <c r="A9" s="14"/>
      <c r="B9" s="43" t="s">
        <v>35</v>
      </c>
      <c r="C9" s="138">
        <v>2719901.53</v>
      </c>
      <c r="D9" s="138">
        <v>2424208.41</v>
      </c>
      <c r="E9" s="138">
        <v>295693.11</v>
      </c>
      <c r="F9" s="138">
        <v>190030.22</v>
      </c>
      <c r="G9" s="138">
        <v>151406.26</v>
      </c>
      <c r="H9" s="138">
        <v>38623.96</v>
      </c>
      <c r="I9" s="138">
        <v>889337.58</v>
      </c>
      <c r="J9" s="138">
        <v>879512.37</v>
      </c>
      <c r="K9" s="138">
        <v>9825.2000000000007</v>
      </c>
      <c r="L9" s="138">
        <v>1393538.68</v>
      </c>
      <c r="M9" s="138">
        <v>1225457.3500000001</v>
      </c>
      <c r="N9" s="138">
        <v>168081.33</v>
      </c>
      <c r="O9" s="138">
        <v>246995.05</v>
      </c>
      <c r="P9" s="138">
        <v>167832.43</v>
      </c>
      <c r="Q9" s="138">
        <v>79162.62</v>
      </c>
    </row>
    <row r="10" spans="1:17" ht="12.75" customHeight="1">
      <c r="A10" s="14"/>
      <c r="B10" s="4"/>
      <c r="C10" s="131"/>
      <c r="D10" s="136">
        <f>IF(D9=0,0,D9/C9)</f>
        <v>0.89128535840780987</v>
      </c>
      <c r="E10" s="136">
        <f>IF(E9=0,0,E9/C9)</f>
        <v>0.1087146379155866</v>
      </c>
      <c r="F10" s="136"/>
      <c r="G10" s="136">
        <f>IF(G9=0,0,G9/F9)</f>
        <v>0.79674832771335002</v>
      </c>
      <c r="H10" s="136">
        <f>IF(H9=0,0,H9/F9)</f>
        <v>0.20325167228664998</v>
      </c>
      <c r="I10" s="136"/>
      <c r="J10" s="136">
        <f>IF(J9=0,0,J9/I9)</f>
        <v>0.98895221542307932</v>
      </c>
      <c r="K10" s="136">
        <f>IF(K9=0,0,K9/I9)</f>
        <v>1.1047773332596607E-2</v>
      </c>
      <c r="L10" s="136"/>
      <c r="M10" s="136">
        <f>IF(M9=0,0,M9/L9)</f>
        <v>0.87938524246775851</v>
      </c>
      <c r="N10" s="136">
        <f>IF(N9=0,0,N9/L9)</f>
        <v>0.12061475753224159</v>
      </c>
      <c r="O10" s="136"/>
      <c r="P10" s="136">
        <f>IF(P9=0,0,P9/O9)</f>
        <v>0.67949713972000658</v>
      </c>
      <c r="Q10" s="136">
        <f>IF(Q9=0,0,Q9/O9)</f>
        <v>0.32050286027999347</v>
      </c>
    </row>
    <row r="11" spans="1:17" ht="12.75" customHeight="1">
      <c r="A11" s="14"/>
      <c r="B11" s="44" t="s">
        <v>36</v>
      </c>
      <c r="C11" s="138">
        <v>922062.76</v>
      </c>
      <c r="D11" s="138">
        <v>809682.87</v>
      </c>
      <c r="E11" s="138">
        <v>112379.88</v>
      </c>
      <c r="F11" s="138">
        <v>153634.62</v>
      </c>
      <c r="G11" s="138">
        <v>120376.11</v>
      </c>
      <c r="H11" s="138">
        <v>33258.519999999997</v>
      </c>
      <c r="I11" s="138">
        <v>389739.29</v>
      </c>
      <c r="J11" s="138">
        <v>387422.09</v>
      </c>
      <c r="K11" s="138">
        <v>2317.1999999999998</v>
      </c>
      <c r="L11" s="138">
        <v>291299.09999999998</v>
      </c>
      <c r="M11" s="138">
        <v>255581.47</v>
      </c>
      <c r="N11" s="138">
        <v>35717.629999999997</v>
      </c>
      <c r="O11" s="138">
        <v>87389.74</v>
      </c>
      <c r="P11" s="138">
        <v>46303.199999999997</v>
      </c>
      <c r="Q11" s="138">
        <v>41086.54</v>
      </c>
    </row>
    <row r="12" spans="1:17" ht="12.75" customHeight="1">
      <c r="A12" s="14"/>
      <c r="B12" s="44"/>
      <c r="C12" s="131"/>
      <c r="D12" s="136">
        <f>IF(D11=0,0,D11/C11)</f>
        <v>0.87812121378809394</v>
      </c>
      <c r="E12" s="136">
        <f>IF(E11=0,0,E11/C11)</f>
        <v>0.12187877536665725</v>
      </c>
      <c r="F12" s="136"/>
      <c r="G12" s="136">
        <f>IF(G11=0,0,G11/F11)</f>
        <v>0.78352203429148981</v>
      </c>
      <c r="H12" s="136">
        <f>IF(H11=0,0,H11/F11)</f>
        <v>0.21647803079800632</v>
      </c>
      <c r="I12" s="136"/>
      <c r="J12" s="136">
        <f>IF(J11=0,0,J11/I11)</f>
        <v>0.99405448703927191</v>
      </c>
      <c r="K12" s="136">
        <f>IF(K11=0,0,K11/I11)</f>
        <v>5.9455129607281828E-3</v>
      </c>
      <c r="L12" s="136"/>
      <c r="M12" s="136">
        <f>IF(M11=0,0,M11/L11)</f>
        <v>0.87738503139899859</v>
      </c>
      <c r="N12" s="136">
        <f>IF(N11=0,0,N11/L11)</f>
        <v>0.12261496860100152</v>
      </c>
      <c r="O12" s="136"/>
      <c r="P12" s="136">
        <f>IF(P11=0,0,P11/O11)</f>
        <v>0.52984709646693073</v>
      </c>
      <c r="Q12" s="136">
        <f>IF(Q11=0,0,Q11/O11)</f>
        <v>0.47015290353306921</v>
      </c>
    </row>
    <row r="13" spans="1:17" ht="12.75" customHeight="1">
      <c r="A13" s="14"/>
      <c r="B13" s="43" t="s">
        <v>37</v>
      </c>
      <c r="C13" s="138">
        <v>760114.95</v>
      </c>
      <c r="D13" s="138">
        <v>629253.63</v>
      </c>
      <c r="E13" s="138">
        <v>130861.33</v>
      </c>
      <c r="F13" s="138">
        <v>258668.7</v>
      </c>
      <c r="G13" s="138">
        <v>199154.08</v>
      </c>
      <c r="H13" s="138">
        <v>59514.62</v>
      </c>
      <c r="I13" s="138">
        <v>248652.4</v>
      </c>
      <c r="J13" s="138">
        <v>247233.92000000001</v>
      </c>
      <c r="K13" s="138">
        <v>1418.48</v>
      </c>
      <c r="L13" s="138">
        <v>174809.67</v>
      </c>
      <c r="M13" s="138">
        <v>143625.57</v>
      </c>
      <c r="N13" s="138">
        <v>31184.1</v>
      </c>
      <c r="O13" s="138">
        <v>77984.179999999993</v>
      </c>
      <c r="P13" s="138">
        <v>39240.06</v>
      </c>
      <c r="Q13" s="138">
        <v>38744.120000000003</v>
      </c>
    </row>
    <row r="14" spans="1:17" ht="12.75" customHeight="1">
      <c r="A14" s="14"/>
      <c r="B14" s="4"/>
      <c r="C14" s="131"/>
      <c r="D14" s="136">
        <f>IF(D13=0,0,D13/C13)</f>
        <v>0.82784009181769158</v>
      </c>
      <c r="E14" s="136">
        <f>IF(E13=0,0,E13/C13)</f>
        <v>0.1721599213382134</v>
      </c>
      <c r="F14" s="136"/>
      <c r="G14" s="136">
        <f>IF(G13=0,0,G13/F13)</f>
        <v>0.76991951480793763</v>
      </c>
      <c r="H14" s="136">
        <f>IF(H13=0,0,H13/F13)</f>
        <v>0.23008048519206228</v>
      </c>
      <c r="I14" s="136"/>
      <c r="J14" s="136">
        <f>IF(J13=0,0,J13/I13)</f>
        <v>0.99429532954437605</v>
      </c>
      <c r="K14" s="136">
        <f>IF(K13=0,0,K13/I13)</f>
        <v>5.7046704556239962E-3</v>
      </c>
      <c r="L14" s="136"/>
      <c r="M14" s="136">
        <f>IF(M13=0,0,M13/L13)</f>
        <v>0.82161112711899742</v>
      </c>
      <c r="N14" s="136">
        <f>IF(N13=0,0,N13/L13)</f>
        <v>0.1783888728810025</v>
      </c>
      <c r="O14" s="136"/>
      <c r="P14" s="136">
        <f>IF(P13=0,0,P13/O13)</f>
        <v>0.50317974748211758</v>
      </c>
      <c r="Q14" s="136">
        <f>IF(Q13=0,0,Q13/O13)</f>
        <v>0.49682025251788253</v>
      </c>
    </row>
    <row r="15" spans="1:17" ht="12.75" customHeight="1">
      <c r="A15" s="14"/>
      <c r="B15" s="44" t="s">
        <v>38</v>
      </c>
      <c r="C15" s="138">
        <v>880161.08</v>
      </c>
      <c r="D15" s="138">
        <v>781095.46</v>
      </c>
      <c r="E15" s="138">
        <v>99065.62</v>
      </c>
      <c r="F15" s="138">
        <v>104059.11</v>
      </c>
      <c r="G15" s="138">
        <v>79929.25</v>
      </c>
      <c r="H15" s="138">
        <v>24129.87</v>
      </c>
      <c r="I15" s="138">
        <v>342200.19</v>
      </c>
      <c r="J15" s="138">
        <v>339970.69</v>
      </c>
      <c r="K15" s="138">
        <v>2229.5</v>
      </c>
      <c r="L15" s="138">
        <v>377207.84</v>
      </c>
      <c r="M15" s="138">
        <v>325413.03999999998</v>
      </c>
      <c r="N15" s="138">
        <v>51794.8</v>
      </c>
      <c r="O15" s="138">
        <v>56693.94</v>
      </c>
      <c r="P15" s="138">
        <v>35782.5</v>
      </c>
      <c r="Q15" s="138">
        <v>20911.45</v>
      </c>
    </row>
    <row r="16" spans="1:17" ht="12.75" customHeight="1">
      <c r="A16" s="14"/>
      <c r="B16" s="44"/>
      <c r="C16" s="131"/>
      <c r="D16" s="136">
        <f>IF(D15=0,0,D15/C15)</f>
        <v>0.88744603430999247</v>
      </c>
      <c r="E16" s="136">
        <f>IF(E15=0,0,E15/C15)</f>
        <v>0.11255396569000756</v>
      </c>
      <c r="F16" s="136"/>
      <c r="G16" s="136">
        <f>IF(G15=0,0,G15/F15)</f>
        <v>0.76811391141054353</v>
      </c>
      <c r="H16" s="136">
        <f>IF(H15=0,0,H15/F15)</f>
        <v>0.23188618468868319</v>
      </c>
      <c r="I16" s="136"/>
      <c r="J16" s="136">
        <f>IF(J15=0,0,J15/I15)</f>
        <v>0.99348480782550119</v>
      </c>
      <c r="K16" s="136">
        <f>IF(K15=0,0,K15/I15)</f>
        <v>6.5151921744987925E-3</v>
      </c>
      <c r="L16" s="136"/>
      <c r="M16" s="136">
        <f>IF(M15=0,0,M15/L15)</f>
        <v>0.86268896213822055</v>
      </c>
      <c r="N16" s="136">
        <f>IF(N15=0,0,N15/L15)</f>
        <v>0.13731103786177934</v>
      </c>
      <c r="O16" s="136"/>
      <c r="P16" s="136">
        <f>IF(P15=0,0,P15/O15)</f>
        <v>0.63115211255382853</v>
      </c>
      <c r="Q16" s="136">
        <f>IF(Q15=0,0,Q15/O15)</f>
        <v>0.36884806383186636</v>
      </c>
    </row>
    <row r="17" spans="1:17" ht="12.75" customHeight="1">
      <c r="A17" s="14"/>
      <c r="B17" s="43" t="s">
        <v>39</v>
      </c>
      <c r="C17" s="138">
        <v>551112.55000000005</v>
      </c>
      <c r="D17" s="138">
        <v>482430.19</v>
      </c>
      <c r="E17" s="138">
        <v>68682.36</v>
      </c>
      <c r="F17" s="138">
        <v>63905.57</v>
      </c>
      <c r="G17" s="138">
        <v>52697.919999999998</v>
      </c>
      <c r="H17" s="138">
        <v>11207.65</v>
      </c>
      <c r="I17" s="138">
        <v>157870.01999999999</v>
      </c>
      <c r="J17" s="138">
        <v>156980.20000000001</v>
      </c>
      <c r="K17" s="138">
        <v>889.82</v>
      </c>
      <c r="L17" s="138">
        <v>261745.11</v>
      </c>
      <c r="M17" s="138">
        <v>225698.71</v>
      </c>
      <c r="N17" s="138">
        <v>36046.400000000001</v>
      </c>
      <c r="O17" s="138">
        <v>67591.850000000006</v>
      </c>
      <c r="P17" s="138">
        <v>47053.36</v>
      </c>
      <c r="Q17" s="138">
        <v>20538.490000000002</v>
      </c>
    </row>
    <row r="18" spans="1:17" ht="12.75" customHeight="1">
      <c r="A18" s="14"/>
      <c r="B18" s="4"/>
      <c r="C18" s="131"/>
      <c r="D18" s="136">
        <f>IF(D17=0,0,D17/C17)</f>
        <v>0.87537507538160753</v>
      </c>
      <c r="E18" s="136">
        <f>IF(E17=0,0,E17/C17)</f>
        <v>0.12462492461839236</v>
      </c>
      <c r="F18" s="136"/>
      <c r="G18" s="136">
        <f>IF(G17=0,0,G17/F17)</f>
        <v>0.82462170355416586</v>
      </c>
      <c r="H18" s="136">
        <f>IF(H17=0,0,H17/F17)</f>
        <v>0.17537829644583405</v>
      </c>
      <c r="I18" s="136"/>
      <c r="J18" s="136">
        <f>IF(J17=0,0,J17/I17)</f>
        <v>0.99436359100987015</v>
      </c>
      <c r="K18" s="136">
        <f>IF(K17=0,0,K17/I17)</f>
        <v>5.6364089901299822E-3</v>
      </c>
      <c r="L18" s="136"/>
      <c r="M18" s="136">
        <f>IF(M17=0,0,M17/L17)</f>
        <v>0.86228434219840822</v>
      </c>
      <c r="N18" s="136">
        <f>IF(N17=0,0,N17/L17)</f>
        <v>0.13771565780159178</v>
      </c>
      <c r="O18" s="136"/>
      <c r="P18" s="136">
        <f>IF(P17=0,0,P17/O17)</f>
        <v>0.69613954936874778</v>
      </c>
      <c r="Q18" s="136">
        <f>IF(Q17=0,0,Q17/O17)</f>
        <v>0.30386045063125217</v>
      </c>
    </row>
    <row r="19" spans="1:17" ht="12.75" customHeight="1">
      <c r="A19" s="14"/>
      <c r="B19" s="44" t="s">
        <v>40</v>
      </c>
      <c r="C19" s="138">
        <v>1275769.71</v>
      </c>
      <c r="D19" s="138">
        <v>1052471.8899999999</v>
      </c>
      <c r="E19" s="138">
        <v>223297.82</v>
      </c>
      <c r="F19" s="138">
        <v>210120.87</v>
      </c>
      <c r="G19" s="138">
        <v>156238.04999999999</v>
      </c>
      <c r="H19" s="138">
        <v>53882.82</v>
      </c>
      <c r="I19" s="138">
        <v>286373.06</v>
      </c>
      <c r="J19" s="138">
        <v>284428.98</v>
      </c>
      <c r="K19" s="138">
        <v>1944.08</v>
      </c>
      <c r="L19" s="138">
        <v>681241.94</v>
      </c>
      <c r="M19" s="138">
        <v>559341.05000000005</v>
      </c>
      <c r="N19" s="138">
        <v>121900.89</v>
      </c>
      <c r="O19" s="138">
        <v>98033.85</v>
      </c>
      <c r="P19" s="138">
        <v>52463.81</v>
      </c>
      <c r="Q19" s="138">
        <v>45570.04</v>
      </c>
    </row>
    <row r="20" spans="1:17" ht="12.75" customHeight="1">
      <c r="A20" s="14"/>
      <c r="B20" s="44"/>
      <c r="C20" s="131"/>
      <c r="D20" s="136">
        <f>IF(D19=0,0,D19/C19)</f>
        <v>0.82497011941128462</v>
      </c>
      <c r="E20" s="136">
        <f>IF(E19=0,0,E19/C19)</f>
        <v>0.17502988058871535</v>
      </c>
      <c r="F20" s="136"/>
      <c r="G20" s="136">
        <f>IF(G19=0,0,G19/F19)</f>
        <v>0.74356274081674989</v>
      </c>
      <c r="H20" s="136">
        <f>IF(H19=0,0,H19/F19)</f>
        <v>0.25643725918325011</v>
      </c>
      <c r="I20" s="136"/>
      <c r="J20" s="136">
        <f>IF(J19=0,0,J19/I19)</f>
        <v>0.9932113726060684</v>
      </c>
      <c r="K20" s="136">
        <f>IF(K19=0,0,K19/I19)</f>
        <v>6.7886273939315378E-3</v>
      </c>
      <c r="L20" s="136"/>
      <c r="M20" s="136">
        <f>IF(M19=0,0,M19/L19)</f>
        <v>0.82106079669727927</v>
      </c>
      <c r="N20" s="136">
        <f>IF(N19=0,0,N19/L19)</f>
        <v>0.17893920330272092</v>
      </c>
      <c r="O20" s="136"/>
      <c r="P20" s="136">
        <f>IF(P19=0,0,P19/O19)</f>
        <v>0.53516015131508143</v>
      </c>
      <c r="Q20" s="136">
        <f>IF(Q19=0,0,Q19/O19)</f>
        <v>0.46483984868491851</v>
      </c>
    </row>
    <row r="21" spans="1:17" ht="12.75" customHeight="1">
      <c r="A21" s="14"/>
      <c r="B21" s="43" t="s">
        <v>41</v>
      </c>
      <c r="C21" s="138">
        <v>1069975.52</v>
      </c>
      <c r="D21" s="138">
        <v>860963.58</v>
      </c>
      <c r="E21" s="138">
        <v>209011.93</v>
      </c>
      <c r="F21" s="138">
        <v>182655.69</v>
      </c>
      <c r="G21" s="138">
        <v>133979.85</v>
      </c>
      <c r="H21" s="138">
        <v>48675.839999999997</v>
      </c>
      <c r="I21" s="138">
        <v>238063.56</v>
      </c>
      <c r="J21" s="138">
        <v>236308.2</v>
      </c>
      <c r="K21" s="138">
        <v>1755.36</v>
      </c>
      <c r="L21" s="138">
        <v>586391.32999999996</v>
      </c>
      <c r="M21" s="138">
        <v>464415.11</v>
      </c>
      <c r="N21" s="138">
        <v>121976.22</v>
      </c>
      <c r="O21" s="138">
        <v>62864.94</v>
      </c>
      <c r="P21" s="138">
        <v>26260.43</v>
      </c>
      <c r="Q21" s="138">
        <v>36604.51</v>
      </c>
    </row>
    <row r="22" spans="1:17" ht="12.75" customHeight="1">
      <c r="A22" s="14"/>
      <c r="B22" s="4"/>
      <c r="C22" s="131"/>
      <c r="D22" s="136">
        <f>IF(D21=0,0,D21/C21)</f>
        <v>0.80465726916817681</v>
      </c>
      <c r="E22" s="136">
        <f>IF(E21=0,0,E21/C21)</f>
        <v>0.19534272148581491</v>
      </c>
      <c r="F22" s="136"/>
      <c r="G22" s="136">
        <f>IF(G21=0,0,G21/F21)</f>
        <v>0.7335104096675007</v>
      </c>
      <c r="H22" s="136">
        <f>IF(H21=0,0,H21/F21)</f>
        <v>0.26648959033249936</v>
      </c>
      <c r="I22" s="136"/>
      <c r="J22" s="136">
        <f>IF(J21=0,0,J21/I21)</f>
        <v>0.99262650697149957</v>
      </c>
      <c r="K22" s="136">
        <f>IF(K21=0,0,K21/I21)</f>
        <v>7.3734930285004555E-3</v>
      </c>
      <c r="L22" s="136"/>
      <c r="M22" s="136">
        <f>IF(M21=0,0,M21/L21)</f>
        <v>0.79198836381158644</v>
      </c>
      <c r="N22" s="136">
        <f>IF(N21=0,0,N21/L21)</f>
        <v>0.20801163618841365</v>
      </c>
      <c r="O22" s="136"/>
      <c r="P22" s="136">
        <f>IF(P21=0,0,P21/O21)</f>
        <v>0.41772775095307496</v>
      </c>
      <c r="Q22" s="136">
        <f>IF(Q21=0,0,Q21/O21)</f>
        <v>0.58227224904692509</v>
      </c>
    </row>
    <row r="23" spans="1:17" ht="12.75" customHeight="1">
      <c r="A23" s="14"/>
      <c r="B23" s="44" t="s">
        <v>42</v>
      </c>
      <c r="C23" s="138">
        <v>1479107.74</v>
      </c>
      <c r="D23" s="138">
        <v>1340025.22</v>
      </c>
      <c r="E23" s="138">
        <v>139082.51999999999</v>
      </c>
      <c r="F23" s="138">
        <v>120770.91</v>
      </c>
      <c r="G23" s="138">
        <v>89894.29</v>
      </c>
      <c r="H23" s="138">
        <v>30876.62</v>
      </c>
      <c r="I23" s="138">
        <v>294499.40000000002</v>
      </c>
      <c r="J23" s="138">
        <v>291883.2</v>
      </c>
      <c r="K23" s="138">
        <v>2616.1999999999998</v>
      </c>
      <c r="L23" s="138">
        <v>980568.77</v>
      </c>
      <c r="M23" s="138">
        <v>904796.05</v>
      </c>
      <c r="N23" s="138">
        <v>75772.72</v>
      </c>
      <c r="O23" s="138">
        <v>83268.66</v>
      </c>
      <c r="P23" s="138">
        <v>53451.68</v>
      </c>
      <c r="Q23" s="138">
        <v>29816.98</v>
      </c>
    </row>
    <row r="24" spans="1:17" ht="12.75" customHeight="1">
      <c r="A24" s="14"/>
      <c r="B24" s="44"/>
      <c r="C24" s="131"/>
      <c r="D24" s="136">
        <f>IF(D23=0,0,D23/C23)</f>
        <v>0.90596863484738444</v>
      </c>
      <c r="E24" s="136">
        <f>IF(E23=0,0,E23/C23)</f>
        <v>9.4031365152615579E-2</v>
      </c>
      <c r="F24" s="136"/>
      <c r="G24" s="136">
        <f>IF(G23=0,0,G23/F23)</f>
        <v>0.7443372745970035</v>
      </c>
      <c r="H24" s="136">
        <f>IF(H23=0,0,H23/F23)</f>
        <v>0.25566272540299645</v>
      </c>
      <c r="I24" s="136"/>
      <c r="J24" s="136">
        <f>IF(J23=0,0,J23/I23)</f>
        <v>0.99111645049191943</v>
      </c>
      <c r="K24" s="136">
        <f>IF(K23=0,0,K23/I23)</f>
        <v>8.8835495080804901E-3</v>
      </c>
      <c r="L24" s="136"/>
      <c r="M24" s="136">
        <f>IF(M23=0,0,M23/L23)</f>
        <v>0.92272574620136028</v>
      </c>
      <c r="N24" s="136">
        <f>IF(N23=0,0,N23/L23)</f>
        <v>7.7274253798639739E-2</v>
      </c>
      <c r="O24" s="136"/>
      <c r="P24" s="136">
        <f>IF(P23=0,0,P23/O23)</f>
        <v>0.64191833998529579</v>
      </c>
      <c r="Q24" s="136">
        <f>IF(Q23=0,0,Q23/O23)</f>
        <v>0.35808166001470421</v>
      </c>
    </row>
    <row r="25" spans="1:17" ht="12.75" customHeight="1">
      <c r="A25" s="14"/>
      <c r="B25" s="43" t="s">
        <v>43</v>
      </c>
      <c r="C25" s="138">
        <v>822042.22</v>
      </c>
      <c r="D25" s="138">
        <v>752056.17</v>
      </c>
      <c r="E25" s="138">
        <v>69986.039999999994</v>
      </c>
      <c r="F25" s="138">
        <v>62534.2</v>
      </c>
      <c r="G25" s="138">
        <v>49328.29</v>
      </c>
      <c r="H25" s="138">
        <v>13205.9</v>
      </c>
      <c r="I25" s="138">
        <v>171594.56</v>
      </c>
      <c r="J25" s="138">
        <v>170807.78</v>
      </c>
      <c r="K25" s="138">
        <v>786.77</v>
      </c>
      <c r="L25" s="138">
        <v>563984.67000000004</v>
      </c>
      <c r="M25" s="138">
        <v>519582.57</v>
      </c>
      <c r="N25" s="138">
        <v>44402.1</v>
      </c>
      <c r="O25" s="138">
        <v>23928.799999999999</v>
      </c>
      <c r="P25" s="138">
        <v>12337.53</v>
      </c>
      <c r="Q25" s="138">
        <v>11591.27</v>
      </c>
    </row>
    <row r="26" spans="1:17" ht="12.75" customHeight="1">
      <c r="A26" s="14"/>
      <c r="B26" s="4"/>
      <c r="C26" s="131"/>
      <c r="D26" s="136">
        <f>IF(D25=0,0,D25/C25)</f>
        <v>0.91486319279318773</v>
      </c>
      <c r="E26" s="136">
        <f>IF(E25=0,0,E25/C25)</f>
        <v>8.5136795041987012E-2</v>
      </c>
      <c r="F26" s="136"/>
      <c r="G26" s="136">
        <f>IF(G25=0,0,G25/F25)</f>
        <v>0.78882099715035936</v>
      </c>
      <c r="H26" s="136">
        <f>IF(H25=0,0,H25/F25)</f>
        <v>0.21117884293714481</v>
      </c>
      <c r="I26" s="136"/>
      <c r="J26" s="136">
        <f>IF(J25=0,0,J25/I25)</f>
        <v>0.99541488960955404</v>
      </c>
      <c r="K26" s="136">
        <f>IF(K25=0,0,K25/I25)</f>
        <v>4.5850521135401964E-3</v>
      </c>
      <c r="L26" s="136"/>
      <c r="M26" s="136">
        <f>IF(M25=0,0,M25/L25)</f>
        <v>0.92127073241192881</v>
      </c>
      <c r="N26" s="136">
        <f>IF(N25=0,0,N25/L25)</f>
        <v>7.8729267588071139E-2</v>
      </c>
      <c r="O26" s="136"/>
      <c r="P26" s="136">
        <f>IF(P25=0,0,P25/O25)</f>
        <v>0.51559334358597175</v>
      </c>
      <c r="Q26" s="136">
        <f>IF(Q25=0,0,Q25/O25)</f>
        <v>0.4844066564140283</v>
      </c>
    </row>
    <row r="27" spans="1:17" ht="12.75" customHeight="1">
      <c r="A27" s="14"/>
      <c r="B27" s="44" t="s">
        <v>44</v>
      </c>
      <c r="C27" s="138">
        <v>1807130.28</v>
      </c>
      <c r="D27" s="138">
        <v>1615026.83</v>
      </c>
      <c r="E27" s="138">
        <v>192103.46</v>
      </c>
      <c r="F27" s="138">
        <v>210145.4</v>
      </c>
      <c r="G27" s="138">
        <v>163513.54</v>
      </c>
      <c r="H27" s="138">
        <v>46631.87</v>
      </c>
      <c r="I27" s="138">
        <v>598792.44999999995</v>
      </c>
      <c r="J27" s="138">
        <v>592055.1</v>
      </c>
      <c r="K27" s="138">
        <v>6737.35</v>
      </c>
      <c r="L27" s="138">
        <v>830961.96</v>
      </c>
      <c r="M27" s="138">
        <v>749847.6</v>
      </c>
      <c r="N27" s="138">
        <v>81114.36</v>
      </c>
      <c r="O27" s="138">
        <v>167230.47</v>
      </c>
      <c r="P27" s="138">
        <v>109610.59</v>
      </c>
      <c r="Q27" s="138">
        <v>57619.88</v>
      </c>
    </row>
    <row r="28" spans="1:17" ht="12.75" customHeight="1">
      <c r="A28" s="14"/>
      <c r="B28" s="44"/>
      <c r="C28" s="131"/>
      <c r="D28" s="136">
        <f>IF(D27=0,0,D27/C27)</f>
        <v>0.89369695581660002</v>
      </c>
      <c r="E28" s="136">
        <f>IF(E27=0,0,E27/C27)</f>
        <v>0.10630304971703533</v>
      </c>
      <c r="F28" s="136"/>
      <c r="G28" s="136">
        <f>IF(G27=0,0,G27/F27)</f>
        <v>0.77809716510568405</v>
      </c>
      <c r="H28" s="136">
        <f>IF(H27=0,0,H27/F27)</f>
        <v>0.22190288248041595</v>
      </c>
      <c r="I28" s="136"/>
      <c r="J28" s="136">
        <f>IF(J27=0,0,J27/I27)</f>
        <v>0.98874843862844297</v>
      </c>
      <c r="K28" s="136">
        <f>IF(K27=0,0,K27/I27)</f>
        <v>1.1251561371557041E-2</v>
      </c>
      <c r="L28" s="136"/>
      <c r="M28" s="136">
        <f>IF(M27=0,0,M27/L27)</f>
        <v>0.90238499004214345</v>
      </c>
      <c r="N28" s="136">
        <f>IF(N27=0,0,N27/L27)</f>
        <v>9.7615009957856561E-2</v>
      </c>
      <c r="O28" s="136"/>
      <c r="P28" s="136">
        <f>IF(P27=0,0,P27/O27)</f>
        <v>0.65544628320425102</v>
      </c>
      <c r="Q28" s="136">
        <f>IF(Q27=0,0,Q27/O27)</f>
        <v>0.34455371679574898</v>
      </c>
    </row>
    <row r="29" spans="1:17" ht="12.75" customHeight="1">
      <c r="A29" s="14"/>
      <c r="B29" s="43" t="s">
        <v>45</v>
      </c>
      <c r="C29" s="138">
        <v>86715.5</v>
      </c>
      <c r="D29" s="138">
        <v>74775.070000000007</v>
      </c>
      <c r="E29" s="138">
        <v>11940.42</v>
      </c>
      <c r="F29" s="138">
        <v>13915.94</v>
      </c>
      <c r="G29" s="138">
        <v>11555.12</v>
      </c>
      <c r="H29" s="138">
        <v>2360.8200000000002</v>
      </c>
      <c r="I29" s="138">
        <v>37771.089999999997</v>
      </c>
      <c r="J29" s="138">
        <v>36200.629999999997</v>
      </c>
      <c r="K29" s="138">
        <v>1570.46</v>
      </c>
      <c r="L29" s="138">
        <v>6045.03</v>
      </c>
      <c r="M29" s="138">
        <v>4846.01</v>
      </c>
      <c r="N29" s="138">
        <v>1199.03</v>
      </c>
      <c r="O29" s="138">
        <v>28983.439999999999</v>
      </c>
      <c r="P29" s="138">
        <v>22173.32</v>
      </c>
      <c r="Q29" s="138">
        <v>6810.12</v>
      </c>
    </row>
    <row r="30" spans="1:17" ht="12.75" customHeight="1">
      <c r="A30" s="33"/>
      <c r="B30" s="12"/>
      <c r="C30" s="131"/>
      <c r="D30" s="136">
        <f>IF(D29=0,0,D29/C29)</f>
        <v>0.86230339443352122</v>
      </c>
      <c r="E30" s="136">
        <f>IF(E29=0,0,E29/C29)</f>
        <v>0.13769649024684169</v>
      </c>
      <c r="F30" s="136"/>
      <c r="G30" s="136">
        <f>IF(G29=0,0,G29/F29)</f>
        <v>0.83035138122182195</v>
      </c>
      <c r="H30" s="136">
        <f>IF(H29=0,0,H29/F29)</f>
        <v>0.16964861877817813</v>
      </c>
      <c r="I30" s="136"/>
      <c r="J30" s="136">
        <f>IF(J29=0,0,J29/I29)</f>
        <v>0.9584216394072822</v>
      </c>
      <c r="K30" s="136">
        <f>IF(K29=0,0,K29/I29)</f>
        <v>4.1578360592717876E-2</v>
      </c>
      <c r="L30" s="136"/>
      <c r="M30" s="136">
        <f>IF(M29=0,0,M29/L29)</f>
        <v>0.80165193555697833</v>
      </c>
      <c r="N30" s="136">
        <f>IF(N29=0,0,N29/L29)</f>
        <v>0.19834971869453089</v>
      </c>
      <c r="O30" s="136"/>
      <c r="P30" s="136">
        <f>IF(P29=0,0,P29/O29)</f>
        <v>0.76503410223217128</v>
      </c>
      <c r="Q30" s="136">
        <f>IF(Q29=0,0,Q29/O29)</f>
        <v>0.23496589776782881</v>
      </c>
    </row>
    <row r="31" spans="1:17" ht="14.1" customHeight="1"/>
    <row r="32" spans="1:17" ht="14.1" customHeight="1">
      <c r="A32" s="9" t="s">
        <v>345</v>
      </c>
      <c r="G32" s="34"/>
      <c r="H32" s="34"/>
      <c r="I32" s="34"/>
      <c r="J32" s="34"/>
    </row>
    <row r="33" spans="1:10" ht="14.1" customHeight="1">
      <c r="A33" s="9" t="s">
        <v>346</v>
      </c>
      <c r="G33" s="34"/>
      <c r="H33" s="34"/>
      <c r="I33" s="34"/>
      <c r="J33" s="34"/>
    </row>
    <row r="34" spans="1:10" ht="14.1" customHeight="1"/>
    <row r="35" spans="1:10" ht="14.1" customHeight="1"/>
    <row r="36" spans="1:10" ht="14.1" customHeight="1"/>
    <row r="37" spans="1:10" ht="14.1" customHeight="1"/>
  </sheetData>
  <mergeCells count="1">
    <mergeCell ref="A3:B3"/>
  </mergeCells>
  <phoneticPr fontId="3"/>
  <pageMargins left="0.59055118110236227" right="0.59055118110236227" top="0.78740157480314965" bottom="0.78740157480314965" header="0.51181102362204722" footer="0.51181102362204722"/>
  <pageSetup paperSize="9" scale="61"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Q109"/>
  <sheetViews>
    <sheetView showGridLines="0" zoomScaleNormal="100" workbookViewId="0"/>
  </sheetViews>
  <sheetFormatPr defaultRowHeight="18" customHeight="1"/>
  <cols>
    <col min="1" max="1" width="1.5" style="9" customWidth="1"/>
    <col min="2" max="2" width="9.875" style="9" customWidth="1"/>
    <col min="3" max="5" width="10.125" style="9" customWidth="1"/>
    <col min="6" max="17" width="9.25" style="9" customWidth="1"/>
    <col min="18" max="16384" width="9" style="9"/>
  </cols>
  <sheetData>
    <row r="1" spans="1:17" ht="13.5" customHeight="1">
      <c r="A1" s="9" t="s">
        <v>387</v>
      </c>
    </row>
    <row r="2" spans="1:17" ht="13.5" customHeight="1">
      <c r="G2" s="1"/>
      <c r="K2" s="1"/>
      <c r="Q2" s="1" t="s">
        <v>11</v>
      </c>
    </row>
    <row r="3" spans="1:17" ht="15" customHeight="1">
      <c r="A3" s="185" t="s">
        <v>1</v>
      </c>
      <c r="B3" s="186"/>
      <c r="C3" s="40" t="s">
        <v>8</v>
      </c>
      <c r="D3" s="8"/>
      <c r="E3" s="8"/>
      <c r="F3" s="40" t="s">
        <v>5</v>
      </c>
      <c r="G3" s="8"/>
      <c r="H3" s="10"/>
      <c r="I3" s="40" t="s">
        <v>6</v>
      </c>
      <c r="J3" s="8"/>
      <c r="K3" s="10"/>
      <c r="L3" s="40" t="s">
        <v>7</v>
      </c>
      <c r="M3" s="8"/>
      <c r="N3" s="10"/>
      <c r="O3" s="40" t="s">
        <v>4</v>
      </c>
      <c r="P3" s="8"/>
      <c r="Q3" s="10"/>
    </row>
    <row r="4" spans="1:17" s="23" customFormat="1" ht="15" customHeight="1">
      <c r="A4" s="5"/>
      <c r="B4" s="3"/>
      <c r="C4" s="6"/>
      <c r="D4" s="2" t="s">
        <v>9</v>
      </c>
      <c r="E4" s="7" t="s">
        <v>10</v>
      </c>
      <c r="F4" s="6"/>
      <c r="G4" s="2" t="s">
        <v>9</v>
      </c>
      <c r="H4" s="2" t="s">
        <v>10</v>
      </c>
      <c r="I4" s="6"/>
      <c r="J4" s="2" t="s">
        <v>9</v>
      </c>
      <c r="K4" s="2" t="s">
        <v>10</v>
      </c>
      <c r="L4" s="6"/>
      <c r="M4" s="2" t="s">
        <v>9</v>
      </c>
      <c r="N4" s="2" t="s">
        <v>10</v>
      </c>
      <c r="O4" s="4"/>
      <c r="P4" s="2" t="s">
        <v>9</v>
      </c>
      <c r="Q4" s="2" t="s">
        <v>10</v>
      </c>
    </row>
    <row r="5" spans="1:17" ht="12.75" customHeight="1">
      <c r="A5" s="13"/>
      <c r="B5" s="42" t="s">
        <v>0</v>
      </c>
      <c r="C5" s="138">
        <v>14813168.99</v>
      </c>
      <c r="D5" s="138">
        <v>12595565.689999999</v>
      </c>
      <c r="E5" s="138">
        <v>2217603.2999999998</v>
      </c>
      <c r="F5" s="138">
        <v>1667986.45</v>
      </c>
      <c r="G5" s="138">
        <v>1275840.24</v>
      </c>
      <c r="H5" s="138">
        <v>392146.21</v>
      </c>
      <c r="I5" s="138">
        <v>4725058.8499999996</v>
      </c>
      <c r="J5" s="138">
        <v>4592614.6500000004</v>
      </c>
      <c r="K5" s="138">
        <v>132444.21</v>
      </c>
      <c r="L5" s="138">
        <v>7065656.25</v>
      </c>
      <c r="M5" s="138">
        <v>5894188.29</v>
      </c>
      <c r="N5" s="138">
        <v>1171467.96</v>
      </c>
      <c r="O5" s="138">
        <v>1354467.44</v>
      </c>
      <c r="P5" s="138">
        <v>832922.52</v>
      </c>
      <c r="Q5" s="138">
        <v>521544.93</v>
      </c>
    </row>
    <row r="6" spans="1:17" ht="12.75" customHeight="1">
      <c r="A6" s="14"/>
      <c r="B6" s="28"/>
      <c r="C6" s="131"/>
      <c r="D6" s="136">
        <f>IF(D5=0,0,D5/C5)</f>
        <v>0.85029514606246315</v>
      </c>
      <c r="E6" s="136">
        <f>IF(E5=0,0,E5/C5)</f>
        <v>0.14970485393753682</v>
      </c>
      <c r="F6" s="136"/>
      <c r="G6" s="136">
        <f>IF(G5=0,0,G5/F5)</f>
        <v>0.76489844386925332</v>
      </c>
      <c r="H6" s="136">
        <f>IF(H5=0,0,H5/F5)</f>
        <v>0.23510155613074676</v>
      </c>
      <c r="I6" s="136"/>
      <c r="J6" s="136">
        <f>IF(J5=0,0,J5/I5)</f>
        <v>0.97196983059798303</v>
      </c>
      <c r="K6" s="136">
        <f>IF(K5=0,0,K5/I5)</f>
        <v>2.8030171518392835E-2</v>
      </c>
      <c r="L6" s="136"/>
      <c r="M6" s="136">
        <f>IF(M5=0,0,M5/L5)</f>
        <v>0.83420252577387977</v>
      </c>
      <c r="N6" s="136">
        <f>IF(N5=0,0,N5/L5)</f>
        <v>0.16579747422612018</v>
      </c>
      <c r="O6" s="136"/>
      <c r="P6" s="136">
        <f>IF(P5=0,0,P5/O5)</f>
        <v>0.61494466046374663</v>
      </c>
      <c r="Q6" s="136">
        <f>IF(Q5=0,0,Q5/O5)</f>
        <v>0.38505534691922899</v>
      </c>
    </row>
    <row r="7" spans="1:17" ht="12.75" customHeight="1">
      <c r="A7" s="16"/>
      <c r="B7" s="41" t="s">
        <v>46</v>
      </c>
      <c r="C7" s="138">
        <v>2439075.16</v>
      </c>
      <c r="D7" s="138">
        <v>1773576.36</v>
      </c>
      <c r="E7" s="138">
        <v>665498.80000000005</v>
      </c>
      <c r="F7" s="138">
        <v>97545.23</v>
      </c>
      <c r="G7" s="138">
        <v>67767.5</v>
      </c>
      <c r="H7" s="138">
        <v>29777.73</v>
      </c>
      <c r="I7" s="138">
        <v>1070165.26</v>
      </c>
      <c r="J7" s="138">
        <v>969811.48</v>
      </c>
      <c r="K7" s="138">
        <v>100353.78</v>
      </c>
      <c r="L7" s="138">
        <v>917862.15</v>
      </c>
      <c r="M7" s="138">
        <v>515583.77</v>
      </c>
      <c r="N7" s="138">
        <v>402278.38</v>
      </c>
      <c r="O7" s="138">
        <v>353502.52</v>
      </c>
      <c r="P7" s="138">
        <v>220413.61</v>
      </c>
      <c r="Q7" s="138">
        <v>133088.91</v>
      </c>
    </row>
    <row r="8" spans="1:17" ht="12.75" customHeight="1">
      <c r="A8" s="16"/>
      <c r="B8" s="31"/>
      <c r="C8" s="131"/>
      <c r="D8" s="136">
        <f>IF(D7=0,0,D7/C7)</f>
        <v>0.72715117151207431</v>
      </c>
      <c r="E8" s="136">
        <f>IF(E7=0,0,E7/C7)</f>
        <v>0.27284882848792574</v>
      </c>
      <c r="F8" s="136"/>
      <c r="G8" s="136">
        <f>IF(G7=0,0,G7/F7)</f>
        <v>0.6947289990499792</v>
      </c>
      <c r="H8" s="136">
        <f>IF(H7=0,0,H7/F7)</f>
        <v>0.30527100095002085</v>
      </c>
      <c r="I8" s="136"/>
      <c r="J8" s="136">
        <f>IF(J7=0,0,J7/I7)</f>
        <v>0.90622590383844082</v>
      </c>
      <c r="K8" s="136">
        <f>IF(K7=0,0,K7/I7)</f>
        <v>9.3774096161559198E-2</v>
      </c>
      <c r="L8" s="136"/>
      <c r="M8" s="136">
        <f>IF(M7=0,0,M7/L7)</f>
        <v>0.56172244383320524</v>
      </c>
      <c r="N8" s="136">
        <f>IF(N7=0,0,N7/L7)</f>
        <v>0.43827755616679476</v>
      </c>
      <c r="O8" s="136"/>
      <c r="P8" s="136">
        <f>IF(P7=0,0,P7/O7)</f>
        <v>0.6235135466643914</v>
      </c>
      <c r="Q8" s="136">
        <f>IF(Q7=0,0,Q7/O7)</f>
        <v>0.37648645333560848</v>
      </c>
    </row>
    <row r="9" spans="1:17" ht="12.75" customHeight="1">
      <c r="A9" s="16"/>
      <c r="B9" s="41" t="s">
        <v>47</v>
      </c>
      <c r="C9" s="138">
        <v>358256.58</v>
      </c>
      <c r="D9" s="138">
        <v>315885.95</v>
      </c>
      <c r="E9" s="138">
        <v>42370.63</v>
      </c>
      <c r="F9" s="138">
        <v>28515.95</v>
      </c>
      <c r="G9" s="138">
        <v>22433.45</v>
      </c>
      <c r="H9" s="138">
        <v>6082.51</v>
      </c>
      <c r="I9" s="138">
        <v>147742.31</v>
      </c>
      <c r="J9" s="138">
        <v>145065.63</v>
      </c>
      <c r="K9" s="138">
        <v>2676.67</v>
      </c>
      <c r="L9" s="138">
        <v>135848.72</v>
      </c>
      <c r="M9" s="138">
        <v>118230.03</v>
      </c>
      <c r="N9" s="138">
        <v>17618.689999999999</v>
      </c>
      <c r="O9" s="138">
        <v>46149.599999999999</v>
      </c>
      <c r="P9" s="138">
        <v>30156.84</v>
      </c>
      <c r="Q9" s="138">
        <v>15992.75</v>
      </c>
    </row>
    <row r="10" spans="1:17" ht="12.75" customHeight="1">
      <c r="A10" s="16"/>
      <c r="B10" s="31"/>
      <c r="C10" s="131"/>
      <c r="D10" s="136">
        <f>IF(D9=0,0,D9/C9)</f>
        <v>0.88173104873607622</v>
      </c>
      <c r="E10" s="136">
        <f>IF(E9=0,0,E9/C9)</f>
        <v>0.11826895126392374</v>
      </c>
      <c r="F10" s="136"/>
      <c r="G10" s="136">
        <f>IF(G9=0,0,G9/F9)</f>
        <v>0.78669832146570606</v>
      </c>
      <c r="H10" s="136">
        <f>IF(H9=0,0,H9/F9)</f>
        <v>0.21330202921522867</v>
      </c>
      <c r="I10" s="136"/>
      <c r="J10" s="136">
        <f>IF(J9=0,0,J9/I9)</f>
        <v>0.98188277955042136</v>
      </c>
      <c r="K10" s="136">
        <f>IF(K9=0,0,K9/I9)</f>
        <v>1.8117152764160788E-2</v>
      </c>
      <c r="L10" s="136"/>
      <c r="M10" s="136">
        <f>IF(M9=0,0,M9/L9)</f>
        <v>0.87030654392621443</v>
      </c>
      <c r="N10" s="136">
        <f>IF(N9=0,0,N9/L9)</f>
        <v>0.1296934560737856</v>
      </c>
      <c r="O10" s="136"/>
      <c r="P10" s="136">
        <f>IF(P9=0,0,P9/O9)</f>
        <v>0.65345831816527122</v>
      </c>
      <c r="Q10" s="136">
        <f>IF(Q9=0,0,Q9/O9)</f>
        <v>0.34654146514812695</v>
      </c>
    </row>
    <row r="11" spans="1:17" ht="12.75" customHeight="1">
      <c r="A11" s="16"/>
      <c r="B11" s="41" t="s">
        <v>48</v>
      </c>
      <c r="C11" s="138">
        <v>733106.75</v>
      </c>
      <c r="D11" s="138">
        <v>651370.17000000004</v>
      </c>
      <c r="E11" s="138">
        <v>81736.58</v>
      </c>
      <c r="F11" s="138">
        <v>31207.35</v>
      </c>
      <c r="G11" s="138">
        <v>25907.5</v>
      </c>
      <c r="H11" s="138">
        <v>5299.85</v>
      </c>
      <c r="I11" s="138">
        <v>156194.81</v>
      </c>
      <c r="J11" s="138">
        <v>152721.46</v>
      </c>
      <c r="K11" s="138">
        <v>3473.35</v>
      </c>
      <c r="L11" s="138">
        <v>487973.07</v>
      </c>
      <c r="M11" s="138">
        <v>433847.66</v>
      </c>
      <c r="N11" s="138">
        <v>54125.41</v>
      </c>
      <c r="O11" s="138">
        <v>57731.519999999997</v>
      </c>
      <c r="P11" s="138">
        <v>38893.56</v>
      </c>
      <c r="Q11" s="138">
        <v>18837.96</v>
      </c>
    </row>
    <row r="12" spans="1:17" ht="12.75" customHeight="1">
      <c r="A12" s="16"/>
      <c r="B12" s="31"/>
      <c r="C12" s="131"/>
      <c r="D12" s="136">
        <f>IF(D11=0,0,D11/C11)</f>
        <v>0.88850657833937563</v>
      </c>
      <c r="E12" s="136">
        <f>IF(E11=0,0,E11/C11)</f>
        <v>0.11149342166062447</v>
      </c>
      <c r="F12" s="136"/>
      <c r="G12" s="136">
        <f>IF(G11=0,0,G11/F11)</f>
        <v>0.83017302013788419</v>
      </c>
      <c r="H12" s="136">
        <f>IF(H11=0,0,H11/F11)</f>
        <v>0.16982697986211584</v>
      </c>
      <c r="I12" s="136"/>
      <c r="J12" s="136">
        <f>IF(J11=0,0,J11/I11)</f>
        <v>0.9777627054317618</v>
      </c>
      <c r="K12" s="136">
        <f>IF(K11=0,0,K11/I11)</f>
        <v>2.2237294568238215E-2</v>
      </c>
      <c r="L12" s="136"/>
      <c r="M12" s="136">
        <f>IF(M11=0,0,M11/L11)</f>
        <v>0.88908115359726714</v>
      </c>
      <c r="N12" s="136">
        <f>IF(N11=0,0,N11/L11)</f>
        <v>0.11091884640273285</v>
      </c>
      <c r="O12" s="136"/>
      <c r="P12" s="136">
        <f>IF(P11=0,0,P11/O11)</f>
        <v>0.67369714152684701</v>
      </c>
      <c r="Q12" s="136">
        <f>IF(Q11=0,0,Q11/O11)</f>
        <v>0.32630285847315299</v>
      </c>
    </row>
    <row r="13" spans="1:17" ht="12.75" customHeight="1">
      <c r="A13" s="16"/>
      <c r="B13" s="41" t="s">
        <v>49</v>
      </c>
      <c r="C13" s="138">
        <v>353461.43</v>
      </c>
      <c r="D13" s="138">
        <v>312553.96999999997</v>
      </c>
      <c r="E13" s="138">
        <v>40907.46</v>
      </c>
      <c r="F13" s="138">
        <v>39761.300000000003</v>
      </c>
      <c r="G13" s="138">
        <v>31651.91</v>
      </c>
      <c r="H13" s="138">
        <v>8109.38</v>
      </c>
      <c r="I13" s="138">
        <v>139029.25</v>
      </c>
      <c r="J13" s="138">
        <v>138066.35</v>
      </c>
      <c r="K13" s="138">
        <v>962.9</v>
      </c>
      <c r="L13" s="138">
        <v>156209.91</v>
      </c>
      <c r="M13" s="138">
        <v>132065.24</v>
      </c>
      <c r="N13" s="138">
        <v>24144.68</v>
      </c>
      <c r="O13" s="138">
        <v>18460.97</v>
      </c>
      <c r="P13" s="138">
        <v>10770.47</v>
      </c>
      <c r="Q13" s="138">
        <v>7690.5</v>
      </c>
    </row>
    <row r="14" spans="1:17" ht="12.75" customHeight="1">
      <c r="A14" s="16"/>
      <c r="B14" s="31"/>
      <c r="C14" s="131"/>
      <c r="D14" s="136">
        <f>IF(D13=0,0,D13/C13)</f>
        <v>0.8842661277073427</v>
      </c>
      <c r="E14" s="136">
        <f>IF(E13=0,0,E13/C13)</f>
        <v>0.11573387229265722</v>
      </c>
      <c r="F14" s="136"/>
      <c r="G14" s="136">
        <f>IF(G13=0,0,G13/F13)</f>
        <v>0.79604816743919338</v>
      </c>
      <c r="H14" s="136">
        <f>IF(H13=0,0,H13/F13)</f>
        <v>0.20395158105997538</v>
      </c>
      <c r="I14" s="136"/>
      <c r="J14" s="136">
        <f>IF(J13=0,0,J13/I13)</f>
        <v>0.99307411929504052</v>
      </c>
      <c r="K14" s="136">
        <f>IF(K13=0,0,K13/I13)</f>
        <v>6.9258807049595679E-3</v>
      </c>
      <c r="L14" s="136"/>
      <c r="M14" s="136">
        <f>IF(M13=0,0,M13/L13)</f>
        <v>0.84543445419051833</v>
      </c>
      <c r="N14" s="136">
        <f>IF(N13=0,0,N13/L13)</f>
        <v>0.1545656098259067</v>
      </c>
      <c r="O14" s="136"/>
      <c r="P14" s="136">
        <f>IF(P13=0,0,P13/O13)</f>
        <v>0.58341842275893407</v>
      </c>
      <c r="Q14" s="136">
        <f>IF(Q13=0,0,Q13/O13)</f>
        <v>0.41658157724106587</v>
      </c>
    </row>
    <row r="15" spans="1:17" ht="12.75" customHeight="1">
      <c r="A15" s="16"/>
      <c r="B15" s="41" t="s">
        <v>50</v>
      </c>
      <c r="C15" s="138">
        <v>410336.87</v>
      </c>
      <c r="D15" s="138">
        <v>364159.72</v>
      </c>
      <c r="E15" s="138">
        <v>46177.15</v>
      </c>
      <c r="F15" s="138">
        <v>24428.63</v>
      </c>
      <c r="G15" s="138">
        <v>19601.11</v>
      </c>
      <c r="H15" s="138">
        <v>4827.5200000000004</v>
      </c>
      <c r="I15" s="138">
        <v>149987.17000000001</v>
      </c>
      <c r="J15" s="138">
        <v>148821.06</v>
      </c>
      <c r="K15" s="138">
        <v>1166.1099999999999</v>
      </c>
      <c r="L15" s="138">
        <v>181986.73</v>
      </c>
      <c r="M15" s="138">
        <v>157238.22</v>
      </c>
      <c r="N15" s="138">
        <v>24748.51</v>
      </c>
      <c r="O15" s="138">
        <v>53934.34</v>
      </c>
      <c r="P15" s="138">
        <v>38499.33</v>
      </c>
      <c r="Q15" s="138">
        <v>15435.01</v>
      </c>
    </row>
    <row r="16" spans="1:17" ht="12.75" customHeight="1">
      <c r="A16" s="16"/>
      <c r="B16" s="31"/>
      <c r="C16" s="131"/>
      <c r="D16" s="136">
        <f>IF(D15=0,0,D15/C15)</f>
        <v>0.88746526725711972</v>
      </c>
      <c r="E16" s="136">
        <f>IF(E15=0,0,E15/C15)</f>
        <v>0.11253473274288027</v>
      </c>
      <c r="F16" s="136"/>
      <c r="G16" s="136">
        <f>IF(G15=0,0,G15/F15)</f>
        <v>0.80238269604148904</v>
      </c>
      <c r="H16" s="136">
        <f>IF(H15=0,0,H15/F15)</f>
        <v>0.19761730395851099</v>
      </c>
      <c r="I16" s="136"/>
      <c r="J16" s="136">
        <f>IF(J15=0,0,J15/I15)</f>
        <v>0.9922252683346181</v>
      </c>
      <c r="K16" s="136">
        <f>IF(K15=0,0,K15/I15)</f>
        <v>7.7747316653817775E-3</v>
      </c>
      <c r="L16" s="136"/>
      <c r="M16" s="136">
        <f>IF(M15=0,0,M15/L15)</f>
        <v>0.86400926045541893</v>
      </c>
      <c r="N16" s="136">
        <f>IF(N15=0,0,N15/L15)</f>
        <v>0.13599073954458107</v>
      </c>
      <c r="O16" s="136"/>
      <c r="P16" s="136">
        <f>IF(P15=0,0,P15/O15)</f>
        <v>0.71381850598338659</v>
      </c>
      <c r="Q16" s="136">
        <f>IF(Q15=0,0,Q15/O15)</f>
        <v>0.28618149401661358</v>
      </c>
    </row>
    <row r="17" spans="1:17" ht="12.75" customHeight="1">
      <c r="A17" s="16"/>
      <c r="B17" s="41" t="s">
        <v>51</v>
      </c>
      <c r="C17" s="138">
        <v>331582.03000000003</v>
      </c>
      <c r="D17" s="138">
        <v>300929.90000000002</v>
      </c>
      <c r="E17" s="138">
        <v>30652.13</v>
      </c>
      <c r="F17" s="138">
        <v>24858.92</v>
      </c>
      <c r="G17" s="138">
        <v>19739.2</v>
      </c>
      <c r="H17" s="138">
        <v>5119.72</v>
      </c>
      <c r="I17" s="138">
        <v>129374.06</v>
      </c>
      <c r="J17" s="138">
        <v>128510.3</v>
      </c>
      <c r="K17" s="138">
        <v>863.76</v>
      </c>
      <c r="L17" s="138">
        <v>151177.22</v>
      </c>
      <c r="M17" s="138">
        <v>131689.71</v>
      </c>
      <c r="N17" s="138">
        <v>19487.509999999998</v>
      </c>
      <c r="O17" s="138">
        <v>26171.83</v>
      </c>
      <c r="P17" s="138">
        <v>20990.69</v>
      </c>
      <c r="Q17" s="138">
        <v>5181.1400000000003</v>
      </c>
    </row>
    <row r="18" spans="1:17" ht="12.75" customHeight="1">
      <c r="A18" s="16"/>
      <c r="B18" s="31"/>
      <c r="C18" s="131"/>
      <c r="D18" s="136">
        <f>IF(D17=0,0,D17/C17)</f>
        <v>0.90755792767177401</v>
      </c>
      <c r="E18" s="136">
        <f>IF(E17=0,0,E17/C17)</f>
        <v>9.2442072328225988E-2</v>
      </c>
      <c r="F18" s="136"/>
      <c r="G18" s="136">
        <f>IF(G17=0,0,G17/F17)</f>
        <v>0.79404897718806777</v>
      </c>
      <c r="H18" s="136">
        <f>IF(H17=0,0,H17/F17)</f>
        <v>0.20595102281193231</v>
      </c>
      <c r="I18" s="136"/>
      <c r="J18" s="136">
        <f>IF(J17=0,0,J17/I17)</f>
        <v>0.99332354569378134</v>
      </c>
      <c r="K18" s="136">
        <f>IF(K17=0,0,K17/I17)</f>
        <v>6.6764543062187275E-3</v>
      </c>
      <c r="L18" s="136"/>
      <c r="M18" s="136">
        <f>IF(M17=0,0,M17/L17)</f>
        <v>0.8710949308368019</v>
      </c>
      <c r="N18" s="136">
        <f>IF(N17=0,0,N17/L17)</f>
        <v>0.12890506916319799</v>
      </c>
      <c r="O18" s="136"/>
      <c r="P18" s="136">
        <f>IF(P17=0,0,P17/O17)</f>
        <v>0.80203371334751894</v>
      </c>
      <c r="Q18" s="136">
        <f>IF(Q17=0,0,Q17/O17)</f>
        <v>0.19796628665248092</v>
      </c>
    </row>
    <row r="19" spans="1:17" ht="12.75" customHeight="1">
      <c r="A19" s="16"/>
      <c r="B19" s="41" t="s">
        <v>52</v>
      </c>
      <c r="C19" s="138">
        <v>533157.86</v>
      </c>
      <c r="D19" s="138">
        <v>479308.7</v>
      </c>
      <c r="E19" s="138">
        <v>53849.16</v>
      </c>
      <c r="F19" s="138">
        <v>41258.080000000002</v>
      </c>
      <c r="G19" s="138">
        <v>32073.11</v>
      </c>
      <c r="H19" s="138">
        <v>9184.9699999999993</v>
      </c>
      <c r="I19" s="138">
        <v>167009.98000000001</v>
      </c>
      <c r="J19" s="138">
        <v>166327.56</v>
      </c>
      <c r="K19" s="138">
        <v>682.42</v>
      </c>
      <c r="L19" s="138">
        <v>280343.02</v>
      </c>
      <c r="M19" s="138">
        <v>252386.5</v>
      </c>
      <c r="N19" s="138">
        <v>27956.52</v>
      </c>
      <c r="O19" s="138">
        <v>44546.79</v>
      </c>
      <c r="P19" s="138">
        <v>28521.54</v>
      </c>
      <c r="Q19" s="138">
        <v>16025.25</v>
      </c>
    </row>
    <row r="20" spans="1:17" ht="12.75" customHeight="1">
      <c r="A20" s="16"/>
      <c r="B20" s="31"/>
      <c r="C20" s="131"/>
      <c r="D20" s="136">
        <f>IF(D19=0,0,D19/C19)</f>
        <v>0.89899959460411971</v>
      </c>
      <c r="E20" s="136">
        <f>IF(E19=0,0,E19/C19)</f>
        <v>0.10100040539588032</v>
      </c>
      <c r="F20" s="136"/>
      <c r="G20" s="136">
        <f>IF(G19=0,0,G19/F19)</f>
        <v>0.7773776675986861</v>
      </c>
      <c r="H20" s="136">
        <f>IF(H19=0,0,H19/F19)</f>
        <v>0.22262233240131385</v>
      </c>
      <c r="I20" s="136"/>
      <c r="J20" s="136">
        <f>IF(J19=0,0,J19/I19)</f>
        <v>0.99591389688209042</v>
      </c>
      <c r="K20" s="136">
        <f>IF(K19=0,0,K19/I19)</f>
        <v>4.0861031179094797E-3</v>
      </c>
      <c r="L20" s="136"/>
      <c r="M20" s="136">
        <f>IF(M19=0,0,M19/L19)</f>
        <v>0.90027745295745187</v>
      </c>
      <c r="N20" s="136">
        <f>IF(N19=0,0,N19/L19)</f>
        <v>9.9722547042548085E-2</v>
      </c>
      <c r="O20" s="136"/>
      <c r="P20" s="136">
        <f>IF(P19=0,0,P19/O19)</f>
        <v>0.64026027464605195</v>
      </c>
      <c r="Q20" s="136">
        <f>IF(Q19=0,0,Q19/O19)</f>
        <v>0.35973972535394805</v>
      </c>
    </row>
    <row r="21" spans="1:17" ht="12.75" customHeight="1">
      <c r="A21" s="16"/>
      <c r="B21" s="41" t="s">
        <v>53</v>
      </c>
      <c r="C21" s="138">
        <v>392697.54</v>
      </c>
      <c r="D21" s="138">
        <v>353947.58</v>
      </c>
      <c r="E21" s="138">
        <v>38749.96</v>
      </c>
      <c r="F21" s="138">
        <v>67889.88</v>
      </c>
      <c r="G21" s="138">
        <v>52644.15</v>
      </c>
      <c r="H21" s="138">
        <v>15245.73</v>
      </c>
      <c r="I21" s="138">
        <v>182347.56</v>
      </c>
      <c r="J21" s="138">
        <v>181730.17</v>
      </c>
      <c r="K21" s="138">
        <v>617.39</v>
      </c>
      <c r="L21" s="138">
        <v>109024.9</v>
      </c>
      <c r="M21" s="138">
        <v>100146.18</v>
      </c>
      <c r="N21" s="138">
        <v>8878.7199999999993</v>
      </c>
      <c r="O21" s="138">
        <v>33435.19</v>
      </c>
      <c r="P21" s="138">
        <v>19427.080000000002</v>
      </c>
      <c r="Q21" s="138">
        <v>14008.12</v>
      </c>
    </row>
    <row r="22" spans="1:17" ht="12.75" customHeight="1">
      <c r="A22" s="16"/>
      <c r="B22" s="31"/>
      <c r="C22" s="131"/>
      <c r="D22" s="136">
        <f>IF(D21=0,0,D21/C21)</f>
        <v>0.90132364974835344</v>
      </c>
      <c r="E22" s="136">
        <f>IF(E21=0,0,E21/C21)</f>
        <v>9.8676350251646602E-2</v>
      </c>
      <c r="F22" s="136"/>
      <c r="G22" s="136">
        <f>IF(G21=0,0,G21/F21)</f>
        <v>0.77543442409973329</v>
      </c>
      <c r="H22" s="136">
        <f>IF(H21=0,0,H21/F21)</f>
        <v>0.22456557590026671</v>
      </c>
      <c r="I22" s="136"/>
      <c r="J22" s="136">
        <f>IF(J21=0,0,J21/I21)</f>
        <v>0.9966142129897434</v>
      </c>
      <c r="K22" s="136">
        <f>IF(K21=0,0,K21/I21)</f>
        <v>3.3857870102566769E-3</v>
      </c>
      <c r="L22" s="136"/>
      <c r="M22" s="136">
        <f>IF(M21=0,0,M21/L21)</f>
        <v>0.91856245683325555</v>
      </c>
      <c r="N22" s="136">
        <f>IF(N21=0,0,N21/L21)</f>
        <v>8.143754316674448E-2</v>
      </c>
      <c r="O22" s="136"/>
      <c r="P22" s="136">
        <f>IF(P21=0,0,P21/O21)</f>
        <v>0.58103692546685093</v>
      </c>
      <c r="Q22" s="136">
        <f>IF(Q21=0,0,Q21/O21)</f>
        <v>0.41896337361923169</v>
      </c>
    </row>
    <row r="23" spans="1:17" ht="12.75" customHeight="1">
      <c r="A23" s="16"/>
      <c r="B23" s="41" t="s">
        <v>54</v>
      </c>
      <c r="C23" s="138">
        <v>301135.44</v>
      </c>
      <c r="D23" s="138">
        <v>261439.13</v>
      </c>
      <c r="E23" s="138">
        <v>39696.31</v>
      </c>
      <c r="F23" s="138">
        <v>43727.54</v>
      </c>
      <c r="G23" s="138">
        <v>34429.19</v>
      </c>
      <c r="H23" s="138">
        <v>9298.34</v>
      </c>
      <c r="I23" s="138">
        <v>128958.92</v>
      </c>
      <c r="J23" s="138">
        <v>128025.26</v>
      </c>
      <c r="K23" s="138">
        <v>933.66</v>
      </c>
      <c r="L23" s="138">
        <v>99581.36</v>
      </c>
      <c r="M23" s="138">
        <v>85633.1</v>
      </c>
      <c r="N23" s="138">
        <v>13948.26</v>
      </c>
      <c r="O23" s="138">
        <v>28867.63</v>
      </c>
      <c r="P23" s="138">
        <v>13351.58</v>
      </c>
      <c r="Q23" s="138">
        <v>15516.04</v>
      </c>
    </row>
    <row r="24" spans="1:17" ht="12.75" customHeight="1">
      <c r="A24" s="16"/>
      <c r="B24" s="31"/>
      <c r="C24" s="131"/>
      <c r="D24" s="136">
        <f>IF(D23=0,0,D23/C23)</f>
        <v>0.86817788699994924</v>
      </c>
      <c r="E24" s="136">
        <f>IF(E23=0,0,E23/C23)</f>
        <v>0.13182211300005073</v>
      </c>
      <c r="F24" s="136"/>
      <c r="G24" s="136">
        <f>IF(G23=0,0,G23/F23)</f>
        <v>0.787357120935685</v>
      </c>
      <c r="H24" s="136">
        <f>IF(H23=0,0,H23/F23)</f>
        <v>0.21264265037548419</v>
      </c>
      <c r="I24" s="136"/>
      <c r="J24" s="136">
        <f>IF(J23=0,0,J23/I23)</f>
        <v>0.99276002001257457</v>
      </c>
      <c r="K24" s="136">
        <f>IF(K23=0,0,K23/I23)</f>
        <v>7.2399799874254527E-3</v>
      </c>
      <c r="L24" s="136"/>
      <c r="M24" s="136">
        <f>IF(M23=0,0,M23/L23)</f>
        <v>0.85993101520204185</v>
      </c>
      <c r="N24" s="136">
        <f>IF(N23=0,0,N23/L23)</f>
        <v>0.14006898479795818</v>
      </c>
      <c r="O24" s="136"/>
      <c r="P24" s="136">
        <f>IF(P23=0,0,P23/O23)</f>
        <v>0.46251043123387681</v>
      </c>
      <c r="Q24" s="136">
        <f>IF(Q23=0,0,Q23/O23)</f>
        <v>0.53748922235736019</v>
      </c>
    </row>
    <row r="25" spans="1:17" ht="12.75" customHeight="1">
      <c r="A25" s="16"/>
      <c r="B25" s="41" t="s">
        <v>55</v>
      </c>
      <c r="C25" s="138">
        <v>228229.78</v>
      </c>
      <c r="D25" s="138">
        <v>194296.16</v>
      </c>
      <c r="E25" s="138">
        <v>33933.620000000003</v>
      </c>
      <c r="F25" s="138">
        <v>42017.2</v>
      </c>
      <c r="G25" s="138">
        <v>33302.76</v>
      </c>
      <c r="H25" s="138">
        <v>8714.44</v>
      </c>
      <c r="I25" s="138">
        <v>78432.81</v>
      </c>
      <c r="J25" s="138">
        <v>77666.67</v>
      </c>
      <c r="K25" s="138">
        <v>766.14</v>
      </c>
      <c r="L25" s="138">
        <v>82692.850000000006</v>
      </c>
      <c r="M25" s="138">
        <v>69802.19</v>
      </c>
      <c r="N25" s="138">
        <v>12890.65</v>
      </c>
      <c r="O25" s="138">
        <v>25086.92</v>
      </c>
      <c r="P25" s="138">
        <v>13524.54</v>
      </c>
      <c r="Q25" s="138">
        <v>11562.38</v>
      </c>
    </row>
    <row r="26" spans="1:17" ht="12.75" customHeight="1">
      <c r="A26" s="16"/>
      <c r="B26" s="31"/>
      <c r="C26" s="131"/>
      <c r="D26" s="136">
        <f>IF(D25=0,0,D25/C25)</f>
        <v>0.85131817591902337</v>
      </c>
      <c r="E26" s="136">
        <f>IF(E25=0,0,E25/C25)</f>
        <v>0.14868182408097666</v>
      </c>
      <c r="F26" s="136"/>
      <c r="G26" s="136">
        <f>IF(G25=0,0,G25/F25)</f>
        <v>0.79259826928019961</v>
      </c>
      <c r="H26" s="136">
        <f>IF(H25=0,0,H25/F25)</f>
        <v>0.20740173071980048</v>
      </c>
      <c r="I26" s="136"/>
      <c r="J26" s="136">
        <f>IF(J25=0,0,J25/I25)</f>
        <v>0.99023189402496226</v>
      </c>
      <c r="K26" s="136">
        <f>IF(K25=0,0,K25/I25)</f>
        <v>9.7681059750377424E-3</v>
      </c>
      <c r="L26" s="136"/>
      <c r="M26" s="136">
        <f>IF(M25=0,0,M25/L25)</f>
        <v>0.8441139711595379</v>
      </c>
      <c r="N26" s="136">
        <f>IF(N25=0,0,N25/L25)</f>
        <v>0.15588590791102253</v>
      </c>
      <c r="O26" s="136"/>
      <c r="P26" s="136">
        <f>IF(P25=0,0,P25/O25)</f>
        <v>0.53910723197586641</v>
      </c>
      <c r="Q26" s="136">
        <f>IF(Q25=0,0,Q25/O25)</f>
        <v>0.4608927680241337</v>
      </c>
    </row>
    <row r="27" spans="1:17" ht="12.75" customHeight="1">
      <c r="A27" s="16"/>
      <c r="B27" s="41" t="s">
        <v>56</v>
      </c>
      <c r="C27" s="138">
        <v>214814.17</v>
      </c>
      <c r="D27" s="138">
        <v>186759.72</v>
      </c>
      <c r="E27" s="138">
        <v>28054.45</v>
      </c>
      <c r="F27" s="138">
        <v>68302.19</v>
      </c>
      <c r="G27" s="138">
        <v>55545.9</v>
      </c>
      <c r="H27" s="138">
        <v>12756.29</v>
      </c>
      <c r="I27" s="138">
        <v>82662.39</v>
      </c>
      <c r="J27" s="138">
        <v>82356.52</v>
      </c>
      <c r="K27" s="138">
        <v>305.88</v>
      </c>
      <c r="L27" s="138">
        <v>43256.06</v>
      </c>
      <c r="M27" s="138">
        <v>37454.94</v>
      </c>
      <c r="N27" s="138">
        <v>5801.12</v>
      </c>
      <c r="O27" s="138">
        <v>20593.53</v>
      </c>
      <c r="P27" s="138">
        <v>11402.37</v>
      </c>
      <c r="Q27" s="138">
        <v>9191.17</v>
      </c>
    </row>
    <row r="28" spans="1:17" ht="12.75" customHeight="1">
      <c r="A28" s="16"/>
      <c r="B28" s="31"/>
      <c r="C28" s="131"/>
      <c r="D28" s="136">
        <f>IF(D27=0,0,D27/C27)</f>
        <v>0.86940130625461065</v>
      </c>
      <c r="E28" s="136">
        <f>IF(E27=0,0,E27/C27)</f>
        <v>0.13059869374538932</v>
      </c>
      <c r="F28" s="136"/>
      <c r="G28" s="136">
        <f>IF(G27=0,0,G27/F27)</f>
        <v>0.81323746720273538</v>
      </c>
      <c r="H28" s="136">
        <f>IF(H27=0,0,H27/F27)</f>
        <v>0.18676253279726462</v>
      </c>
      <c r="I28" s="136"/>
      <c r="J28" s="136">
        <f>IF(J27=0,0,J27/I27)</f>
        <v>0.99629976825010746</v>
      </c>
      <c r="K28" s="136">
        <f>IF(K27=0,0,K27/I27)</f>
        <v>3.7003527238929335E-3</v>
      </c>
      <c r="L28" s="136"/>
      <c r="M28" s="136">
        <f>IF(M27=0,0,M27/L27)</f>
        <v>0.86588884886880602</v>
      </c>
      <c r="N28" s="136">
        <f>IF(N27=0,0,N27/L27)</f>
        <v>0.1341111511311941</v>
      </c>
      <c r="O28" s="136"/>
      <c r="P28" s="136">
        <f>IF(P27=0,0,P27/O27)</f>
        <v>0.55368700752129441</v>
      </c>
      <c r="Q28" s="136">
        <f>IF(Q27=0,0,Q27/O27)</f>
        <v>0.44631347806811172</v>
      </c>
    </row>
    <row r="29" spans="1:17" ht="12.75" customHeight="1">
      <c r="A29" s="16"/>
      <c r="B29" s="41" t="s">
        <v>57</v>
      </c>
      <c r="C29" s="138">
        <v>329055.84000000003</v>
      </c>
      <c r="D29" s="138">
        <v>277138.5</v>
      </c>
      <c r="E29" s="138">
        <v>51917.34</v>
      </c>
      <c r="F29" s="138">
        <v>73207.28</v>
      </c>
      <c r="G29" s="138">
        <v>53909.46</v>
      </c>
      <c r="H29" s="138">
        <v>19297.830000000002</v>
      </c>
      <c r="I29" s="138">
        <v>136362.59</v>
      </c>
      <c r="J29" s="138">
        <v>135405.5</v>
      </c>
      <c r="K29" s="138">
        <v>957.08</v>
      </c>
      <c r="L29" s="138">
        <v>81387.429999999993</v>
      </c>
      <c r="M29" s="138">
        <v>68104.929999999993</v>
      </c>
      <c r="N29" s="138">
        <v>13282.49</v>
      </c>
      <c r="O29" s="138">
        <v>38098.54</v>
      </c>
      <c r="P29" s="138">
        <v>19718.61</v>
      </c>
      <c r="Q29" s="138">
        <v>18379.93</v>
      </c>
    </row>
    <row r="30" spans="1:17" ht="12.75" customHeight="1">
      <c r="A30" s="16"/>
      <c r="B30" s="31"/>
      <c r="C30" s="131"/>
      <c r="D30" s="136">
        <f>IF(D29=0,0,D29/C29)</f>
        <v>0.8422233138302605</v>
      </c>
      <c r="E30" s="136">
        <f>IF(E29=0,0,E29/C29)</f>
        <v>0.15777668616973944</v>
      </c>
      <c r="F30" s="136"/>
      <c r="G30" s="136">
        <f>IF(G29=0,0,G29/F29)</f>
        <v>0.73639479570884203</v>
      </c>
      <c r="H30" s="136">
        <f>IF(H29=0,0,H29/F29)</f>
        <v>0.26360534088959464</v>
      </c>
      <c r="I30" s="136"/>
      <c r="J30" s="136">
        <f>IF(J29=0,0,J29/I29)</f>
        <v>0.99298128614306902</v>
      </c>
      <c r="K30" s="136">
        <f>IF(K29=0,0,K29/I29)</f>
        <v>7.0186405230349474E-3</v>
      </c>
      <c r="L30" s="136"/>
      <c r="M30" s="136">
        <f>IF(M29=0,0,M29/L29)</f>
        <v>0.83679912241976429</v>
      </c>
      <c r="N30" s="136">
        <f>IF(N29=0,0,N29/L29)</f>
        <v>0.16320075471113907</v>
      </c>
      <c r="O30" s="136"/>
      <c r="P30" s="136">
        <f>IF(P29=0,0,P29/O29)</f>
        <v>0.51756865223706738</v>
      </c>
      <c r="Q30" s="136">
        <f>IF(Q29=0,0,Q29/O29)</f>
        <v>0.48243134776293267</v>
      </c>
    </row>
    <row r="31" spans="1:17" ht="12.75" customHeight="1">
      <c r="A31" s="16"/>
      <c r="B31" s="41" t="s">
        <v>58</v>
      </c>
      <c r="C31" s="138">
        <v>97230.71</v>
      </c>
      <c r="D31" s="138">
        <v>75214.350000000006</v>
      </c>
      <c r="E31" s="138">
        <v>22016.36</v>
      </c>
      <c r="F31" s="138">
        <v>57451.23</v>
      </c>
      <c r="G31" s="138">
        <v>44789.77</v>
      </c>
      <c r="H31" s="138">
        <v>12661.47</v>
      </c>
      <c r="I31" s="138">
        <v>8394.98</v>
      </c>
      <c r="J31" s="138">
        <v>8349.16</v>
      </c>
      <c r="K31" s="138">
        <v>45.83</v>
      </c>
      <c r="L31" s="138">
        <v>24955.02</v>
      </c>
      <c r="M31" s="138">
        <v>19785.150000000001</v>
      </c>
      <c r="N31" s="138">
        <v>5169.8599999999997</v>
      </c>
      <c r="O31" s="138">
        <v>6429.48</v>
      </c>
      <c r="P31" s="138">
        <v>2290.27</v>
      </c>
      <c r="Q31" s="138">
        <v>4139.21</v>
      </c>
    </row>
    <row r="32" spans="1:17" ht="12.75" customHeight="1">
      <c r="A32" s="16"/>
      <c r="B32" s="31"/>
      <c r="C32" s="131"/>
      <c r="D32" s="136">
        <f>IF(D31=0,0,D31/C31)</f>
        <v>0.77356577978295127</v>
      </c>
      <c r="E32" s="136">
        <f>IF(E31=0,0,E31/C31)</f>
        <v>0.2264342202170487</v>
      </c>
      <c r="F32" s="136"/>
      <c r="G32" s="136">
        <f>IF(G31=0,0,G31/F31)</f>
        <v>0.779613769800925</v>
      </c>
      <c r="H32" s="136">
        <f>IF(H31=0,0,H31/F31)</f>
        <v>0.22038640425975212</v>
      </c>
      <c r="I32" s="136"/>
      <c r="J32" s="136">
        <f>IF(J31=0,0,J31/I31)</f>
        <v>0.99454197627629848</v>
      </c>
      <c r="K32" s="136">
        <f>IF(K31=0,0,K31/I31)</f>
        <v>5.4592149117687E-3</v>
      </c>
      <c r="L32" s="136"/>
      <c r="M32" s="136">
        <f>IF(M31=0,0,M31/L31)</f>
        <v>0.7928324641695339</v>
      </c>
      <c r="N32" s="136">
        <f>IF(N31=0,0,N31/L31)</f>
        <v>0.20716713510948898</v>
      </c>
      <c r="O32" s="136"/>
      <c r="P32" s="136">
        <f>IF(P31=0,0,P31/O31)</f>
        <v>0.35621387732755994</v>
      </c>
      <c r="Q32" s="136">
        <f>IF(Q31=0,0,Q31/O31)</f>
        <v>0.64378612267244018</v>
      </c>
    </row>
    <row r="33" spans="1:17" ht="12.75" customHeight="1">
      <c r="A33" s="16"/>
      <c r="B33" s="41" t="s">
        <v>59</v>
      </c>
      <c r="C33" s="138">
        <v>119014.23</v>
      </c>
      <c r="D33" s="138">
        <v>90141.05</v>
      </c>
      <c r="E33" s="138">
        <v>28873.17</v>
      </c>
      <c r="F33" s="138">
        <v>59708</v>
      </c>
      <c r="G33" s="138">
        <v>44908.959999999999</v>
      </c>
      <c r="H33" s="138">
        <v>14799.04</v>
      </c>
      <c r="I33" s="138">
        <v>21232.44</v>
      </c>
      <c r="J33" s="138">
        <v>21122.74</v>
      </c>
      <c r="K33" s="138">
        <v>109.7</v>
      </c>
      <c r="L33" s="138">
        <v>25211.17</v>
      </c>
      <c r="M33" s="138">
        <v>18280.55</v>
      </c>
      <c r="N33" s="138">
        <v>6930.62</v>
      </c>
      <c r="O33" s="138">
        <v>12862.62</v>
      </c>
      <c r="P33" s="138">
        <v>5828.81</v>
      </c>
      <c r="Q33" s="138">
        <v>7033.81</v>
      </c>
    </row>
    <row r="34" spans="1:17" ht="12.75" customHeight="1">
      <c r="A34" s="16"/>
      <c r="B34" s="31"/>
      <c r="C34" s="131"/>
      <c r="D34" s="136">
        <f>IF(D33=0,0,D33/C33)</f>
        <v>0.75739724569070443</v>
      </c>
      <c r="E34" s="136">
        <f>IF(E33=0,0,E33/C33)</f>
        <v>0.24260267028572968</v>
      </c>
      <c r="F34" s="136"/>
      <c r="G34" s="136">
        <f>IF(G33=0,0,G33/F33)</f>
        <v>0.75214309640249211</v>
      </c>
      <c r="H34" s="136">
        <f>IF(H33=0,0,H33/F33)</f>
        <v>0.24785690359750789</v>
      </c>
      <c r="I34" s="136"/>
      <c r="J34" s="136">
        <f>IF(J33=0,0,J33/I33)</f>
        <v>0.99483337760521173</v>
      </c>
      <c r="K34" s="136">
        <f>IF(K33=0,0,K33/I33)</f>
        <v>5.1666223947883522E-3</v>
      </c>
      <c r="L34" s="136"/>
      <c r="M34" s="136">
        <f>IF(M33=0,0,M33/L33)</f>
        <v>0.72509724856085622</v>
      </c>
      <c r="N34" s="136">
        <f>IF(N33=0,0,N33/L33)</f>
        <v>0.27490275143914383</v>
      </c>
      <c r="O34" s="136"/>
      <c r="P34" s="136">
        <f>IF(P33=0,0,P33/O33)</f>
        <v>0.45315884322167643</v>
      </c>
      <c r="Q34" s="136">
        <f>IF(Q33=0,0,Q33/O33)</f>
        <v>0.54684115677832357</v>
      </c>
    </row>
    <row r="35" spans="1:17" ht="12.75" customHeight="1">
      <c r="A35" s="16"/>
      <c r="B35" s="41" t="s">
        <v>60</v>
      </c>
      <c r="C35" s="138">
        <v>464624.37</v>
      </c>
      <c r="D35" s="138">
        <v>409809.34</v>
      </c>
      <c r="E35" s="138">
        <v>54815.03</v>
      </c>
      <c r="F35" s="138">
        <v>45610.82</v>
      </c>
      <c r="G35" s="138">
        <v>35145.339999999997</v>
      </c>
      <c r="H35" s="138">
        <v>10465.49</v>
      </c>
      <c r="I35" s="138">
        <v>185856.43</v>
      </c>
      <c r="J35" s="138">
        <v>184707.78</v>
      </c>
      <c r="K35" s="138">
        <v>1148.6400000000001</v>
      </c>
      <c r="L35" s="138">
        <v>200529.3</v>
      </c>
      <c r="M35" s="138">
        <v>167881.01</v>
      </c>
      <c r="N35" s="138">
        <v>32648.29</v>
      </c>
      <c r="O35" s="138">
        <v>32627.83</v>
      </c>
      <c r="P35" s="138">
        <v>22075.21</v>
      </c>
      <c r="Q35" s="138">
        <v>10552.61</v>
      </c>
    </row>
    <row r="36" spans="1:17" ht="12.75" customHeight="1">
      <c r="A36" s="16"/>
      <c r="B36" s="31"/>
      <c r="C36" s="131"/>
      <c r="D36" s="136">
        <f>IF(D35=0,0,D35/C35)</f>
        <v>0.88202291240125874</v>
      </c>
      <c r="E36" s="136">
        <f>IF(E35=0,0,E35/C35)</f>
        <v>0.11797708759874131</v>
      </c>
      <c r="F36" s="136"/>
      <c r="G36" s="136">
        <f>IF(G35=0,0,G35/F35)</f>
        <v>0.77054830410854258</v>
      </c>
      <c r="H36" s="136">
        <f>IF(H35=0,0,H35/F35)</f>
        <v>0.22945191513768004</v>
      </c>
      <c r="I36" s="136"/>
      <c r="J36" s="136">
        <f>IF(J35=0,0,J35/I35)</f>
        <v>0.99381969189874142</v>
      </c>
      <c r="K36" s="136">
        <f>IF(K35=0,0,K35/I35)</f>
        <v>6.1802542962866563E-3</v>
      </c>
      <c r="L36" s="136"/>
      <c r="M36" s="136">
        <f>IF(M35=0,0,M35/L35)</f>
        <v>0.8371894281783262</v>
      </c>
      <c r="N36" s="136">
        <f>IF(N35=0,0,N35/L35)</f>
        <v>0.16281057182167397</v>
      </c>
      <c r="O36" s="136"/>
      <c r="P36" s="136">
        <f>IF(P35=0,0,P35/O35)</f>
        <v>0.67657610083171327</v>
      </c>
      <c r="Q36" s="136">
        <f>IF(Q35=0,0,Q35/O35)</f>
        <v>0.32342359268146242</v>
      </c>
    </row>
    <row r="37" spans="1:17" ht="12.75" customHeight="1">
      <c r="A37" s="16"/>
      <c r="B37" s="41" t="s">
        <v>61</v>
      </c>
      <c r="C37" s="138">
        <v>127999.86</v>
      </c>
      <c r="D37" s="138">
        <v>113918.56</v>
      </c>
      <c r="E37" s="138">
        <v>14081.29</v>
      </c>
      <c r="F37" s="138">
        <v>23623.65</v>
      </c>
      <c r="G37" s="138">
        <v>17402.25</v>
      </c>
      <c r="H37" s="138">
        <v>6221.4</v>
      </c>
      <c r="I37" s="138">
        <v>63177.37</v>
      </c>
      <c r="J37" s="138">
        <v>62914.96</v>
      </c>
      <c r="K37" s="138">
        <v>262.39999999999998</v>
      </c>
      <c r="L37" s="138">
        <v>32554.57</v>
      </c>
      <c r="M37" s="138">
        <v>28882.86</v>
      </c>
      <c r="N37" s="138">
        <v>3671.71</v>
      </c>
      <c r="O37" s="138">
        <v>8644.27</v>
      </c>
      <c r="P37" s="138">
        <v>4718.49</v>
      </c>
      <c r="Q37" s="138">
        <v>3925.78</v>
      </c>
    </row>
    <row r="38" spans="1:17" ht="12.75" customHeight="1">
      <c r="A38" s="16"/>
      <c r="B38" s="31"/>
      <c r="C38" s="131"/>
      <c r="D38" s="136">
        <f>IF(D37=0,0,D37/C37)</f>
        <v>0.88998972342625993</v>
      </c>
      <c r="E38" s="136">
        <f>IF(E37=0,0,E37/C37)</f>
        <v>0.11001019844865456</v>
      </c>
      <c r="F38" s="136"/>
      <c r="G38" s="136">
        <f>IF(G37=0,0,G37/F37)</f>
        <v>0.7366452686185242</v>
      </c>
      <c r="H38" s="136">
        <f>IF(H37=0,0,H37/F37)</f>
        <v>0.26335473138147575</v>
      </c>
      <c r="I38" s="136"/>
      <c r="J38" s="136">
        <f>IF(J37=0,0,J37/I37)</f>
        <v>0.99584645577997311</v>
      </c>
      <c r="K38" s="136">
        <f>IF(K37=0,0,K37/I37)</f>
        <v>4.153385935501905E-3</v>
      </c>
      <c r="L38" s="136"/>
      <c r="M38" s="136">
        <f>IF(M37=0,0,M37/L37)</f>
        <v>0.88721368459174854</v>
      </c>
      <c r="N38" s="136">
        <f>IF(N37=0,0,N37/L37)</f>
        <v>0.11278631540825144</v>
      </c>
      <c r="O38" s="136"/>
      <c r="P38" s="136">
        <f>IF(P37=0,0,P37/O37)</f>
        <v>0.54585176076175312</v>
      </c>
      <c r="Q38" s="136">
        <f>IF(Q37=0,0,Q37/O37)</f>
        <v>0.45414823923824682</v>
      </c>
    </row>
    <row r="39" spans="1:17" ht="12.75" customHeight="1">
      <c r="A39" s="16"/>
      <c r="B39" s="41" t="s">
        <v>62</v>
      </c>
      <c r="C39" s="138">
        <v>147138</v>
      </c>
      <c r="D39" s="138">
        <v>133494.34</v>
      </c>
      <c r="E39" s="138">
        <v>13643.65</v>
      </c>
      <c r="F39" s="138">
        <v>18816.79</v>
      </c>
      <c r="G39" s="138">
        <v>14568.53</v>
      </c>
      <c r="H39" s="138">
        <v>4248.26</v>
      </c>
      <c r="I39" s="138">
        <v>50792.58</v>
      </c>
      <c r="J39" s="138">
        <v>50096.82</v>
      </c>
      <c r="K39" s="138">
        <v>695.76</v>
      </c>
      <c r="L39" s="138">
        <v>68209.25</v>
      </c>
      <c r="M39" s="138">
        <v>62893.54</v>
      </c>
      <c r="N39" s="138">
        <v>5315.71</v>
      </c>
      <c r="O39" s="138">
        <v>9319.3700000000008</v>
      </c>
      <c r="P39" s="138">
        <v>5935.45</v>
      </c>
      <c r="Q39" s="138">
        <v>3383.92</v>
      </c>
    </row>
    <row r="40" spans="1:17" ht="12.75" customHeight="1">
      <c r="A40" s="16"/>
      <c r="B40" s="31"/>
      <c r="C40" s="131"/>
      <c r="D40" s="136">
        <f>IF(D39=0,0,D39/C39)</f>
        <v>0.90727303619731137</v>
      </c>
      <c r="E40" s="136">
        <f>IF(E39=0,0,E39/C39)</f>
        <v>9.2726895839280135E-2</v>
      </c>
      <c r="F40" s="136"/>
      <c r="G40" s="136">
        <f>IF(G39=0,0,G39/F39)</f>
        <v>0.77423035491175696</v>
      </c>
      <c r="H40" s="136">
        <f>IF(H39=0,0,H39/F39)</f>
        <v>0.22576964508824299</v>
      </c>
      <c r="I40" s="136"/>
      <c r="J40" s="136">
        <f>IF(J39=0,0,J39/I39)</f>
        <v>0.98630193622769302</v>
      </c>
      <c r="K40" s="136">
        <f>IF(K39=0,0,K39/I39)</f>
        <v>1.3698063772306899E-2</v>
      </c>
      <c r="L40" s="136"/>
      <c r="M40" s="136">
        <f>IF(M39=0,0,M39/L39)</f>
        <v>0.92206760813232813</v>
      </c>
      <c r="N40" s="136">
        <f>IF(N39=0,0,N39/L39)</f>
        <v>7.793239186767191E-2</v>
      </c>
      <c r="O40" s="136"/>
      <c r="P40" s="136">
        <f>IF(P39=0,0,P39/O39)</f>
        <v>0.63689391021066866</v>
      </c>
      <c r="Q40" s="136">
        <f>IF(Q39=0,0,Q39/O39)</f>
        <v>0.36310608978933123</v>
      </c>
    </row>
    <row r="41" spans="1:17" ht="12.75" customHeight="1">
      <c r="A41" s="16"/>
      <c r="B41" s="41" t="s">
        <v>63</v>
      </c>
      <c r="C41" s="138">
        <v>140398.85</v>
      </c>
      <c r="D41" s="138">
        <v>123873.22</v>
      </c>
      <c r="E41" s="138">
        <v>16525.64</v>
      </c>
      <c r="F41" s="138">
        <v>16007.85</v>
      </c>
      <c r="G41" s="138">
        <v>12813.13</v>
      </c>
      <c r="H41" s="138">
        <v>3194.72</v>
      </c>
      <c r="I41" s="138">
        <v>42373.81</v>
      </c>
      <c r="J41" s="138">
        <v>42251.12</v>
      </c>
      <c r="K41" s="138">
        <v>122.69</v>
      </c>
      <c r="L41" s="138">
        <v>75914.720000000001</v>
      </c>
      <c r="M41" s="138">
        <v>65755.63</v>
      </c>
      <c r="N41" s="138">
        <v>10159.09</v>
      </c>
      <c r="O41" s="138">
        <v>6102.47</v>
      </c>
      <c r="P41" s="138">
        <v>3053.34</v>
      </c>
      <c r="Q41" s="138">
        <v>3049.14</v>
      </c>
    </row>
    <row r="42" spans="1:17" ht="12.75" customHeight="1">
      <c r="A42" s="16"/>
      <c r="B42" s="31"/>
      <c r="C42" s="131"/>
      <c r="D42" s="136">
        <f>IF(D41=0,0,D41/C41)</f>
        <v>0.88229511851414733</v>
      </c>
      <c r="E42" s="136">
        <f>IF(E41=0,0,E41/C41)</f>
        <v>0.11770495271150724</v>
      </c>
      <c r="F42" s="136"/>
      <c r="G42" s="136">
        <f>IF(G41=0,0,G41/F41)</f>
        <v>0.80042791505417643</v>
      </c>
      <c r="H42" s="136">
        <f>IF(H41=0,0,H41/F41)</f>
        <v>0.19957208494582343</v>
      </c>
      <c r="I42" s="136"/>
      <c r="J42" s="136">
        <f>IF(J41=0,0,J41/I41)</f>
        <v>0.99710457945603681</v>
      </c>
      <c r="K42" s="136">
        <f>IF(K41=0,0,K41/I41)</f>
        <v>2.8954205439633584E-3</v>
      </c>
      <c r="L42" s="136"/>
      <c r="M42" s="136">
        <f>IF(M41=0,0,M41/L41)</f>
        <v>0.86617760033890667</v>
      </c>
      <c r="N42" s="136">
        <f>IF(N41=0,0,N41/L41)</f>
        <v>0.13382239966109338</v>
      </c>
      <c r="O42" s="136"/>
      <c r="P42" s="136">
        <f>IF(P41=0,0,P41/O41)</f>
        <v>0.50034494229385806</v>
      </c>
      <c r="Q42" s="136">
        <f>IF(Q41=0,0,Q41/O41)</f>
        <v>0.49965669638687282</v>
      </c>
    </row>
    <row r="43" spans="1:17" ht="12.75" customHeight="1">
      <c r="A43" s="16"/>
      <c r="B43" s="41" t="s">
        <v>64</v>
      </c>
      <c r="C43" s="138">
        <v>118173.21</v>
      </c>
      <c r="D43" s="138">
        <v>103897.17</v>
      </c>
      <c r="E43" s="138">
        <v>14276.04</v>
      </c>
      <c r="F43" s="138">
        <v>17038.04</v>
      </c>
      <c r="G43" s="138">
        <v>13963.52</v>
      </c>
      <c r="H43" s="138">
        <v>3074.52</v>
      </c>
      <c r="I43" s="138">
        <v>33957.06</v>
      </c>
      <c r="J43" s="138">
        <v>33688.33</v>
      </c>
      <c r="K43" s="138">
        <v>268.73</v>
      </c>
      <c r="L43" s="138">
        <v>56011.1</v>
      </c>
      <c r="M43" s="138">
        <v>49153.8</v>
      </c>
      <c r="N43" s="138">
        <v>6857.3</v>
      </c>
      <c r="O43" s="138">
        <v>11167.02</v>
      </c>
      <c r="P43" s="138">
        <v>7091.52</v>
      </c>
      <c r="Q43" s="138">
        <v>4075.49</v>
      </c>
    </row>
    <row r="44" spans="1:17" ht="12.75" customHeight="1">
      <c r="A44" s="16"/>
      <c r="B44" s="31"/>
      <c r="C44" s="131"/>
      <c r="D44" s="136">
        <f>IF(D43=0,0,D43/C43)</f>
        <v>0.87919393913392041</v>
      </c>
      <c r="E44" s="136">
        <f>IF(E43=0,0,E43/C43)</f>
        <v>0.12080606086607955</v>
      </c>
      <c r="F44" s="136"/>
      <c r="G44" s="136">
        <f>IF(G43=0,0,G43/F43)</f>
        <v>0.81954966651093664</v>
      </c>
      <c r="H44" s="136">
        <f>IF(H43=0,0,H43/F43)</f>
        <v>0.18045033348906328</v>
      </c>
      <c r="I44" s="136"/>
      <c r="J44" s="136">
        <f>IF(J43=0,0,J43/I43)</f>
        <v>0.99208618178369989</v>
      </c>
      <c r="K44" s="136">
        <f>IF(K43=0,0,K43/I43)</f>
        <v>7.9138182163002342E-3</v>
      </c>
      <c r="L44" s="136"/>
      <c r="M44" s="136">
        <f>IF(M43=0,0,M43/L43)</f>
        <v>0.87757248116891129</v>
      </c>
      <c r="N44" s="136">
        <f>IF(N43=0,0,N43/L43)</f>
        <v>0.12242751883108885</v>
      </c>
      <c r="O44" s="136"/>
      <c r="P44" s="136">
        <f>IF(P43=0,0,P43/O43)</f>
        <v>0.63504139869007137</v>
      </c>
      <c r="Q44" s="136">
        <f>IF(Q43=0,0,Q43/O43)</f>
        <v>0.36495770581587567</v>
      </c>
    </row>
    <row r="45" spans="1:17" ht="12.75" customHeight="1">
      <c r="A45" s="16"/>
      <c r="B45" s="41" t="s">
        <v>65</v>
      </c>
      <c r="C45" s="138">
        <v>432939.33</v>
      </c>
      <c r="D45" s="138">
        <v>378533.02</v>
      </c>
      <c r="E45" s="138">
        <v>54406.32</v>
      </c>
      <c r="F45" s="138">
        <v>46867.53</v>
      </c>
      <c r="G45" s="138">
        <v>38734.400000000001</v>
      </c>
      <c r="H45" s="138">
        <v>8133.13</v>
      </c>
      <c r="I45" s="138">
        <v>123912.97</v>
      </c>
      <c r="J45" s="138">
        <v>123291.87</v>
      </c>
      <c r="K45" s="138">
        <v>621.1</v>
      </c>
      <c r="L45" s="138">
        <v>205734.01</v>
      </c>
      <c r="M45" s="138">
        <v>176544.91</v>
      </c>
      <c r="N45" s="138">
        <v>29189.09</v>
      </c>
      <c r="O45" s="138">
        <v>56424.83</v>
      </c>
      <c r="P45" s="138">
        <v>39961.83</v>
      </c>
      <c r="Q45" s="138">
        <v>16463</v>
      </c>
    </row>
    <row r="46" spans="1:17" ht="12.75" customHeight="1">
      <c r="A46" s="16"/>
      <c r="B46" s="31"/>
      <c r="C46" s="131"/>
      <c r="D46" s="136">
        <f>IF(D45=0,0,D45/C45)</f>
        <v>0.87433271539455659</v>
      </c>
      <c r="E46" s="136">
        <f>IF(E45=0,0,E45/C45)</f>
        <v>0.12566730770336804</v>
      </c>
      <c r="F46" s="136"/>
      <c r="G46" s="136">
        <f>IF(G45=0,0,G45/F45)</f>
        <v>0.82646557222025574</v>
      </c>
      <c r="H46" s="136">
        <f>IF(H45=0,0,H45/F45)</f>
        <v>0.17353442777974432</v>
      </c>
      <c r="I46" s="136"/>
      <c r="J46" s="136">
        <f>IF(J45=0,0,J45/I45)</f>
        <v>0.99498761106282896</v>
      </c>
      <c r="K46" s="136">
        <f>IF(K45=0,0,K45/I45)</f>
        <v>5.0123889371709836E-3</v>
      </c>
      <c r="L46" s="136"/>
      <c r="M46" s="136">
        <f>IF(M45=0,0,M45/L45)</f>
        <v>0.85812214519125929</v>
      </c>
      <c r="N46" s="136">
        <f>IF(N45=0,0,N45/L45)</f>
        <v>0.14187780620229004</v>
      </c>
      <c r="O46" s="136"/>
      <c r="P46" s="136">
        <f>IF(P45=0,0,P45/O45)</f>
        <v>0.70823128753777376</v>
      </c>
      <c r="Q46" s="136">
        <f>IF(Q45=0,0,Q45/O45)</f>
        <v>0.2917687124622263</v>
      </c>
    </row>
    <row r="47" spans="1:17" ht="12.75" customHeight="1">
      <c r="A47" s="16"/>
      <c r="B47" s="41" t="s">
        <v>66</v>
      </c>
      <c r="C47" s="138">
        <v>401537.41</v>
      </c>
      <c r="D47" s="138">
        <v>338707.84</v>
      </c>
      <c r="E47" s="138">
        <v>62829.57</v>
      </c>
      <c r="F47" s="138">
        <v>35842.339999999997</v>
      </c>
      <c r="G47" s="138">
        <v>28605.64</v>
      </c>
      <c r="H47" s="138">
        <v>7236.7</v>
      </c>
      <c r="I47" s="138">
        <v>58990.99</v>
      </c>
      <c r="J47" s="138">
        <v>58707.45</v>
      </c>
      <c r="K47" s="138">
        <v>283.54000000000002</v>
      </c>
      <c r="L47" s="138">
        <v>282752.73</v>
      </c>
      <c r="M47" s="138">
        <v>237830.09</v>
      </c>
      <c r="N47" s="138">
        <v>44922.64</v>
      </c>
      <c r="O47" s="138">
        <v>23951.35</v>
      </c>
      <c r="P47" s="138">
        <v>13564.65</v>
      </c>
      <c r="Q47" s="138">
        <v>10386.69</v>
      </c>
    </row>
    <row r="48" spans="1:17" ht="12.75" customHeight="1">
      <c r="A48" s="16"/>
      <c r="B48" s="31"/>
      <c r="C48" s="131"/>
      <c r="D48" s="136">
        <f>IF(D47=0,0,D47/C47)</f>
        <v>0.84352748103844188</v>
      </c>
      <c r="E48" s="136">
        <f>IF(E47=0,0,E47/C47)</f>
        <v>0.15647251896155828</v>
      </c>
      <c r="F48" s="136"/>
      <c r="G48" s="136">
        <f>IF(G47=0,0,G47/F47)</f>
        <v>0.79809632964812016</v>
      </c>
      <c r="H48" s="136">
        <f>IF(H47=0,0,H47/F47)</f>
        <v>0.20190367035187995</v>
      </c>
      <c r="I48" s="136"/>
      <c r="J48" s="136">
        <f>IF(J47=0,0,J47/I47)</f>
        <v>0.99519350327906009</v>
      </c>
      <c r="K48" s="136">
        <f>IF(K47=0,0,K47/I47)</f>
        <v>4.8064967209399271E-3</v>
      </c>
      <c r="L48" s="136"/>
      <c r="M48" s="136">
        <f>IF(M47=0,0,M47/L47)</f>
        <v>0.84112393892713255</v>
      </c>
      <c r="N48" s="136">
        <f>IF(N47=0,0,N47/L47)</f>
        <v>0.15887606107286745</v>
      </c>
      <c r="O48" s="136"/>
      <c r="P48" s="136">
        <f>IF(P47=0,0,P47/O47)</f>
        <v>0.56634177196692459</v>
      </c>
      <c r="Q48" s="136">
        <f>IF(Q47=0,0,Q47/O47)</f>
        <v>0.43365781052007513</v>
      </c>
    </row>
    <row r="49" spans="1:17" ht="12.75" customHeight="1">
      <c r="A49" s="16"/>
      <c r="B49" s="41" t="s">
        <v>67</v>
      </c>
      <c r="C49" s="138">
        <v>379558.40000000002</v>
      </c>
      <c r="D49" s="138">
        <v>308200.95</v>
      </c>
      <c r="E49" s="138">
        <v>71357.440000000002</v>
      </c>
      <c r="F49" s="138">
        <v>55429.49</v>
      </c>
      <c r="G49" s="138">
        <v>41139.24</v>
      </c>
      <c r="H49" s="138">
        <v>14290.25</v>
      </c>
      <c r="I49" s="138">
        <v>81411.960000000006</v>
      </c>
      <c r="J49" s="138">
        <v>80726.34</v>
      </c>
      <c r="K49" s="138">
        <v>685.62</v>
      </c>
      <c r="L49" s="138">
        <v>208463.9</v>
      </c>
      <c r="M49" s="138">
        <v>167795.95</v>
      </c>
      <c r="N49" s="138">
        <v>40667.949999999997</v>
      </c>
      <c r="O49" s="138">
        <v>34253.050000000003</v>
      </c>
      <c r="P49" s="138">
        <v>18539.43</v>
      </c>
      <c r="Q49" s="138">
        <v>15713.63</v>
      </c>
    </row>
    <row r="50" spans="1:17" ht="12.75" customHeight="1">
      <c r="A50" s="16"/>
      <c r="B50" s="31"/>
      <c r="C50" s="131"/>
      <c r="D50" s="136">
        <f>IF(D49=0,0,D49/C49)</f>
        <v>0.81199875961116919</v>
      </c>
      <c r="E50" s="136">
        <f>IF(E49=0,0,E49/C49)</f>
        <v>0.18800121404242404</v>
      </c>
      <c r="F50" s="136"/>
      <c r="G50" s="136">
        <f>IF(G49=0,0,G49/F49)</f>
        <v>0.7421904838020339</v>
      </c>
      <c r="H50" s="136">
        <f>IF(H49=0,0,H49/F49)</f>
        <v>0.2578095161979661</v>
      </c>
      <c r="I50" s="136"/>
      <c r="J50" s="136">
        <f>IF(J49=0,0,J49/I49)</f>
        <v>0.99157838725415759</v>
      </c>
      <c r="K50" s="136">
        <f>IF(K49=0,0,K49/I49)</f>
        <v>8.4216127458422562E-3</v>
      </c>
      <c r="L50" s="136"/>
      <c r="M50" s="136">
        <f>IF(M49=0,0,M49/L49)</f>
        <v>0.80491610297994054</v>
      </c>
      <c r="N50" s="136">
        <f>IF(N49=0,0,N49/L49)</f>
        <v>0.19508389702005957</v>
      </c>
      <c r="O50" s="136"/>
      <c r="P50" s="136">
        <f>IF(P49=0,0,P49/O49)</f>
        <v>0.5412490274588686</v>
      </c>
      <c r="Q50" s="136">
        <f>IF(Q49=0,0,Q49/O49)</f>
        <v>0.45875126448593623</v>
      </c>
    </row>
    <row r="51" spans="1:17" ht="12.75" customHeight="1">
      <c r="A51" s="16"/>
      <c r="B51" s="41" t="s">
        <v>68</v>
      </c>
      <c r="C51" s="138">
        <v>246800.17</v>
      </c>
      <c r="D51" s="138">
        <v>206366.23</v>
      </c>
      <c r="E51" s="138">
        <v>40433.94</v>
      </c>
      <c r="F51" s="138">
        <v>84972.1</v>
      </c>
      <c r="G51" s="138">
        <v>61718.93</v>
      </c>
      <c r="H51" s="138">
        <v>23253.17</v>
      </c>
      <c r="I51" s="138">
        <v>79985.350000000006</v>
      </c>
      <c r="J51" s="138">
        <v>79690.66</v>
      </c>
      <c r="K51" s="138">
        <v>294.69</v>
      </c>
      <c r="L51" s="138">
        <v>59590.97</v>
      </c>
      <c r="M51" s="138">
        <v>51707.4</v>
      </c>
      <c r="N51" s="138">
        <v>7883.58</v>
      </c>
      <c r="O51" s="138">
        <v>22251.75</v>
      </c>
      <c r="P51" s="138">
        <v>13249.25</v>
      </c>
      <c r="Q51" s="138">
        <v>9002.5</v>
      </c>
    </row>
    <row r="52" spans="1:17" ht="12.75" customHeight="1">
      <c r="A52" s="16"/>
      <c r="B52" s="31"/>
      <c r="C52" s="131"/>
      <c r="D52" s="136">
        <f>IF(D51=0,0,D51/C51)</f>
        <v>0.83616729275348556</v>
      </c>
      <c r="E52" s="136">
        <f>IF(E51=0,0,E51/C51)</f>
        <v>0.16383270724651447</v>
      </c>
      <c r="F52" s="136"/>
      <c r="G52" s="136">
        <f>IF(G51=0,0,G51/F51)</f>
        <v>0.72634347038616198</v>
      </c>
      <c r="H52" s="136">
        <f>IF(H51=0,0,H51/F51)</f>
        <v>0.27365652961383791</v>
      </c>
      <c r="I52" s="136"/>
      <c r="J52" s="136">
        <f>IF(J51=0,0,J51/I51)</f>
        <v>0.99631570031261973</v>
      </c>
      <c r="K52" s="136">
        <f>IF(K51=0,0,K51/I51)</f>
        <v>3.6842996873802511E-3</v>
      </c>
      <c r="L52" s="136"/>
      <c r="M52" s="136">
        <f>IF(M51=0,0,M51/L51)</f>
        <v>0.86770529159031984</v>
      </c>
      <c r="N52" s="136">
        <f>IF(N51=0,0,N51/L51)</f>
        <v>0.13229487622034009</v>
      </c>
      <c r="O52" s="136"/>
      <c r="P52" s="136">
        <f>IF(P51=0,0,P51/O51)</f>
        <v>0.59542507892637653</v>
      </c>
      <c r="Q52" s="136">
        <f>IF(Q51=0,0,Q51/O51)</f>
        <v>0.40457492107362342</v>
      </c>
    </row>
    <row r="53" spans="1:17" ht="12.75" customHeight="1">
      <c r="A53" s="16"/>
      <c r="B53" s="41" t="s">
        <v>69</v>
      </c>
      <c r="C53" s="138">
        <v>247873.74</v>
      </c>
      <c r="D53" s="138">
        <v>199196.87</v>
      </c>
      <c r="E53" s="138">
        <v>48676.87</v>
      </c>
      <c r="F53" s="138">
        <v>33876.93</v>
      </c>
      <c r="G53" s="138">
        <v>24774.23</v>
      </c>
      <c r="H53" s="138">
        <v>9102.7000000000007</v>
      </c>
      <c r="I53" s="138">
        <v>65984.77</v>
      </c>
      <c r="J53" s="138">
        <v>65304.54</v>
      </c>
      <c r="K53" s="138">
        <v>680.23</v>
      </c>
      <c r="L53" s="138">
        <v>130434.34</v>
      </c>
      <c r="M53" s="138">
        <v>102007.61</v>
      </c>
      <c r="N53" s="138">
        <v>28426.73</v>
      </c>
      <c r="O53" s="138">
        <v>17577.7</v>
      </c>
      <c r="P53" s="138">
        <v>7110.48</v>
      </c>
      <c r="Q53" s="138">
        <v>10467.219999999999</v>
      </c>
    </row>
    <row r="54" spans="1:17" ht="12.75" customHeight="1">
      <c r="A54" s="16"/>
      <c r="B54" s="31"/>
      <c r="C54" s="131"/>
      <c r="D54" s="136">
        <f>IF(D53=0,0,D53/C53)</f>
        <v>0.80362231997629119</v>
      </c>
      <c r="E54" s="136">
        <f>IF(E53=0,0,E53/C53)</f>
        <v>0.19637768002370887</v>
      </c>
      <c r="F54" s="136"/>
      <c r="G54" s="136">
        <f>IF(G53=0,0,G53/F53)</f>
        <v>0.73130091776320938</v>
      </c>
      <c r="H54" s="136">
        <f>IF(H53=0,0,H53/F53)</f>
        <v>0.26869908223679068</v>
      </c>
      <c r="I54" s="136"/>
      <c r="J54" s="136">
        <f>IF(J53=0,0,J53/I53)</f>
        <v>0.98969110599309507</v>
      </c>
      <c r="K54" s="136">
        <f>IF(K53=0,0,K53/I53)</f>
        <v>1.0308894006904927E-2</v>
      </c>
      <c r="L54" s="136"/>
      <c r="M54" s="136">
        <f>IF(M53=0,0,M53/L53)</f>
        <v>0.78206099712698363</v>
      </c>
      <c r="N54" s="136">
        <f>IF(N53=0,0,N53/L53)</f>
        <v>0.21793900287301643</v>
      </c>
      <c r="O54" s="136"/>
      <c r="P54" s="136">
        <f>IF(P53=0,0,P53/O53)</f>
        <v>0.40451708699090322</v>
      </c>
      <c r="Q54" s="136">
        <f>IF(Q53=0,0,Q53/O53)</f>
        <v>0.59548291300909673</v>
      </c>
    </row>
    <row r="55" spans="1:17" ht="12.75" customHeight="1">
      <c r="A55" s="16"/>
      <c r="B55" s="41" t="s">
        <v>70</v>
      </c>
      <c r="C55" s="138">
        <v>147597.9</v>
      </c>
      <c r="D55" s="138">
        <v>119282.57</v>
      </c>
      <c r="E55" s="138">
        <v>28315.32</v>
      </c>
      <c r="F55" s="138">
        <v>22658.7</v>
      </c>
      <c r="G55" s="138">
        <v>16212.32</v>
      </c>
      <c r="H55" s="138">
        <v>6446.38</v>
      </c>
      <c r="I55" s="138">
        <v>53672.85</v>
      </c>
      <c r="J55" s="138">
        <v>53337.01</v>
      </c>
      <c r="K55" s="138">
        <v>335.84</v>
      </c>
      <c r="L55" s="138">
        <v>61577.33</v>
      </c>
      <c r="M55" s="138">
        <v>45935.17</v>
      </c>
      <c r="N55" s="138">
        <v>15642.16</v>
      </c>
      <c r="O55" s="138">
        <v>9689.02</v>
      </c>
      <c r="P55" s="138">
        <v>3798.07</v>
      </c>
      <c r="Q55" s="138">
        <v>5890.94</v>
      </c>
    </row>
    <row r="56" spans="1:17" ht="12.75" customHeight="1">
      <c r="A56" s="16"/>
      <c r="B56" s="31"/>
      <c r="C56" s="131"/>
      <c r="D56" s="136">
        <f>IF(D55=0,0,D55/C55)</f>
        <v>0.80815899142196479</v>
      </c>
      <c r="E56" s="136">
        <f>IF(E55=0,0,E55/C55)</f>
        <v>0.19184094082639389</v>
      </c>
      <c r="F56" s="136"/>
      <c r="G56" s="136">
        <f>IF(G55=0,0,G55/F55)</f>
        <v>0.71550088928314504</v>
      </c>
      <c r="H56" s="136">
        <f>IF(H55=0,0,H55/F55)</f>
        <v>0.28449911071685491</v>
      </c>
      <c r="I56" s="136"/>
      <c r="J56" s="136">
        <f>IF(J55=0,0,J55/I55)</f>
        <v>0.9937428327357315</v>
      </c>
      <c r="K56" s="136">
        <f>IF(K55=0,0,K55/I55)</f>
        <v>6.2571672642686201E-3</v>
      </c>
      <c r="L56" s="136"/>
      <c r="M56" s="136">
        <f>IF(M55=0,0,M55/L55)</f>
        <v>0.74597534514731312</v>
      </c>
      <c r="N56" s="136">
        <f>IF(N55=0,0,N55/L55)</f>
        <v>0.25402465485268683</v>
      </c>
      <c r="O56" s="136"/>
      <c r="P56" s="136">
        <f>IF(P55=0,0,P55/O55)</f>
        <v>0.39199733306361223</v>
      </c>
      <c r="Q56" s="136">
        <f>IF(Q55=0,0,Q55/O55)</f>
        <v>0.60800163484026237</v>
      </c>
    </row>
    <row r="57" spans="1:17" ht="12.75" customHeight="1">
      <c r="A57" s="16"/>
      <c r="B57" s="41" t="s">
        <v>71</v>
      </c>
      <c r="C57" s="138">
        <v>138900.16</v>
      </c>
      <c r="D57" s="138">
        <v>114719.34</v>
      </c>
      <c r="E57" s="138">
        <v>24180.83</v>
      </c>
      <c r="F57" s="138">
        <v>21872.01</v>
      </c>
      <c r="G57" s="138">
        <v>16714.89</v>
      </c>
      <c r="H57" s="138">
        <v>5157.1099999999997</v>
      </c>
      <c r="I57" s="138">
        <v>32487.27</v>
      </c>
      <c r="J57" s="138">
        <v>32186.58</v>
      </c>
      <c r="K57" s="138">
        <v>300.69</v>
      </c>
      <c r="L57" s="138">
        <v>76356.12</v>
      </c>
      <c r="M57" s="138">
        <v>61526.400000000001</v>
      </c>
      <c r="N57" s="138">
        <v>14829.71</v>
      </c>
      <c r="O57" s="138">
        <v>8184.77</v>
      </c>
      <c r="P57" s="138">
        <v>4291.46</v>
      </c>
      <c r="Q57" s="138">
        <v>3893.31</v>
      </c>
    </row>
    <row r="58" spans="1:17" ht="12.75" customHeight="1">
      <c r="A58" s="16"/>
      <c r="B58" s="31"/>
      <c r="C58" s="131"/>
      <c r="D58" s="136">
        <f>IF(D57=0,0,D57/C57)</f>
        <v>0.82591222357123273</v>
      </c>
      <c r="E58" s="136">
        <f>IF(E57=0,0,E57/C57)</f>
        <v>0.1740878484229248</v>
      </c>
      <c r="F58" s="136"/>
      <c r="G58" s="136">
        <f>IF(G57=0,0,G57/F57)</f>
        <v>0.76421371424025508</v>
      </c>
      <c r="H58" s="136">
        <f>IF(H57=0,0,H57/F57)</f>
        <v>0.23578582855439442</v>
      </c>
      <c r="I58" s="136"/>
      <c r="J58" s="136">
        <f>IF(J57=0,0,J57/I57)</f>
        <v>0.99074437464274467</v>
      </c>
      <c r="K58" s="136">
        <f>IF(K57=0,0,K57/I57)</f>
        <v>9.255625357255319E-3</v>
      </c>
      <c r="L58" s="136"/>
      <c r="M58" s="136">
        <f>IF(M57=0,0,M57/L57)</f>
        <v>0.80578216913064737</v>
      </c>
      <c r="N58" s="136">
        <f>IF(N57=0,0,N57/L57)</f>
        <v>0.19421769990408103</v>
      </c>
      <c r="O58" s="136"/>
      <c r="P58" s="136">
        <f>IF(P57=0,0,P57/O57)</f>
        <v>0.52432261383032142</v>
      </c>
      <c r="Q58" s="136">
        <f>IF(Q57=0,0,Q57/O57)</f>
        <v>0.47567738616967853</v>
      </c>
    </row>
    <row r="59" spans="1:17" ht="12.75" customHeight="1">
      <c r="A59" s="16"/>
      <c r="B59" s="41" t="s">
        <v>72</v>
      </c>
      <c r="C59" s="138">
        <v>84070.61</v>
      </c>
      <c r="D59" s="138">
        <v>61675.66</v>
      </c>
      <c r="E59" s="138">
        <v>22394.95</v>
      </c>
      <c r="F59" s="138">
        <v>51539.7</v>
      </c>
      <c r="G59" s="138">
        <v>36589.800000000003</v>
      </c>
      <c r="H59" s="138">
        <v>14949.9</v>
      </c>
      <c r="I59" s="138">
        <v>13103.51</v>
      </c>
      <c r="J59" s="138">
        <v>12992.18</v>
      </c>
      <c r="K59" s="138">
        <v>111.34</v>
      </c>
      <c r="L59" s="138">
        <v>12257.34</v>
      </c>
      <c r="M59" s="138">
        <v>9588.3700000000008</v>
      </c>
      <c r="N59" s="138">
        <v>2668.97</v>
      </c>
      <c r="O59" s="138">
        <v>7170.07</v>
      </c>
      <c r="P59" s="138">
        <v>2505.31</v>
      </c>
      <c r="Q59" s="138">
        <v>4664.76</v>
      </c>
    </row>
    <row r="60" spans="1:17" ht="12.75" customHeight="1">
      <c r="A60" s="16"/>
      <c r="B60" s="31"/>
      <c r="C60" s="131"/>
      <c r="D60" s="136">
        <f>IF(D59=0,0,D59/C59)</f>
        <v>0.73361737234926694</v>
      </c>
      <c r="E60" s="136">
        <f>IF(E59=0,0,E59/C59)</f>
        <v>0.26638262765073312</v>
      </c>
      <c r="F60" s="136"/>
      <c r="G60" s="136">
        <f>IF(G59=0,0,G59/F59)</f>
        <v>0.70993428366870592</v>
      </c>
      <c r="H60" s="136">
        <f>IF(H59=0,0,H59/F59)</f>
        <v>0.29006571633129413</v>
      </c>
      <c r="I60" s="136"/>
      <c r="J60" s="136">
        <f>IF(J59=0,0,J59/I59)</f>
        <v>0.99150380317945341</v>
      </c>
      <c r="K60" s="136">
        <f>IF(K59=0,0,K59/I59)</f>
        <v>8.4969599748464346E-3</v>
      </c>
      <c r="L60" s="136"/>
      <c r="M60" s="136">
        <f>IF(M59=0,0,M59/L59)</f>
        <v>0.78225536698826992</v>
      </c>
      <c r="N60" s="136">
        <f>IF(N59=0,0,N59/L59)</f>
        <v>0.21774463301173008</v>
      </c>
      <c r="O60" s="136"/>
      <c r="P60" s="136">
        <f>IF(P59=0,0,P59/O59)</f>
        <v>0.34941220936476214</v>
      </c>
      <c r="Q60" s="136">
        <f>IF(Q59=0,0,Q59/O59)</f>
        <v>0.65058779063523797</v>
      </c>
    </row>
    <row r="61" spans="1:17" ht="12.75" customHeight="1">
      <c r="A61" s="16"/>
      <c r="B61" s="41" t="s">
        <v>73</v>
      </c>
      <c r="C61" s="138">
        <v>366328.92</v>
      </c>
      <c r="D61" s="138">
        <v>288753.81</v>
      </c>
      <c r="E61" s="138">
        <v>77575.11</v>
      </c>
      <c r="F61" s="138">
        <v>56790.3</v>
      </c>
      <c r="G61" s="138">
        <v>40193</v>
      </c>
      <c r="H61" s="138">
        <v>16597.3</v>
      </c>
      <c r="I61" s="138">
        <v>78786.740000000005</v>
      </c>
      <c r="J61" s="138">
        <v>78313.31</v>
      </c>
      <c r="K61" s="138">
        <v>473.43</v>
      </c>
      <c r="L61" s="138">
        <v>205798.44</v>
      </c>
      <c r="M61" s="138">
        <v>160176.44</v>
      </c>
      <c r="N61" s="138">
        <v>45621.99</v>
      </c>
      <c r="O61" s="138">
        <v>24953.45</v>
      </c>
      <c r="P61" s="138">
        <v>10071.06</v>
      </c>
      <c r="Q61" s="138">
        <v>14882.39</v>
      </c>
    </row>
    <row r="62" spans="1:17" ht="12.75" customHeight="1">
      <c r="A62" s="16"/>
      <c r="B62" s="31"/>
      <c r="C62" s="131"/>
      <c r="D62" s="136">
        <f>IF(D61=0,0,D61/C61)</f>
        <v>0.78823645700699796</v>
      </c>
      <c r="E62" s="136">
        <f>IF(E61=0,0,E61/C61)</f>
        <v>0.21176354299300204</v>
      </c>
      <c r="F62" s="136"/>
      <c r="G62" s="136">
        <f>IF(G61=0,0,G61/F61)</f>
        <v>0.70774410418680656</v>
      </c>
      <c r="H62" s="136">
        <f>IF(H61=0,0,H61/F61)</f>
        <v>0.29225589581319344</v>
      </c>
      <c r="I62" s="136"/>
      <c r="J62" s="136">
        <f>IF(J61=0,0,J61/I61)</f>
        <v>0.99399099391598122</v>
      </c>
      <c r="K62" s="136">
        <f>IF(K61=0,0,K61/I61)</f>
        <v>6.0090060840187068E-3</v>
      </c>
      <c r="L62" s="136"/>
      <c r="M62" s="136">
        <f>IF(M61=0,0,M61/L61)</f>
        <v>0.77831707567851338</v>
      </c>
      <c r="N62" s="136">
        <f>IF(N61=0,0,N61/L61)</f>
        <v>0.22168287573025333</v>
      </c>
      <c r="O62" s="136"/>
      <c r="P62" s="136">
        <f>IF(P61=0,0,P61/O61)</f>
        <v>0.40359389182658106</v>
      </c>
      <c r="Q62" s="136">
        <f>IF(Q61=0,0,Q61/O61)</f>
        <v>0.59640610817341888</v>
      </c>
    </row>
    <row r="63" spans="1:17" ht="12.75" customHeight="1">
      <c r="A63" s="16"/>
      <c r="B63" s="41" t="s">
        <v>74</v>
      </c>
      <c r="C63" s="138">
        <v>124577.3</v>
      </c>
      <c r="D63" s="138">
        <v>101388.01</v>
      </c>
      <c r="E63" s="138">
        <v>23189.29</v>
      </c>
      <c r="F63" s="138">
        <v>15008.17</v>
      </c>
      <c r="G63" s="138">
        <v>12767.01</v>
      </c>
      <c r="H63" s="138">
        <v>2241.16</v>
      </c>
      <c r="I63" s="138">
        <v>24406.23</v>
      </c>
      <c r="J63" s="138">
        <v>24238.37</v>
      </c>
      <c r="K63" s="138">
        <v>167.86</v>
      </c>
      <c r="L63" s="138">
        <v>77716.5</v>
      </c>
      <c r="M63" s="138">
        <v>61271.99</v>
      </c>
      <c r="N63" s="138">
        <v>16444.509999999998</v>
      </c>
      <c r="O63" s="138">
        <v>7446.4</v>
      </c>
      <c r="P63" s="138">
        <v>3110.63</v>
      </c>
      <c r="Q63" s="138">
        <v>4335.7700000000004</v>
      </c>
    </row>
    <row r="64" spans="1:17" ht="12.75" customHeight="1">
      <c r="A64" s="16"/>
      <c r="B64" s="31"/>
      <c r="C64" s="131"/>
      <c r="D64" s="136">
        <f>IF(D63=0,0,D63/C63)</f>
        <v>0.81385621618063642</v>
      </c>
      <c r="E64" s="136">
        <f>IF(E63=0,0,E63/C63)</f>
        <v>0.18614378381936356</v>
      </c>
      <c r="F64" s="136"/>
      <c r="G64" s="136">
        <f>IF(G63=0,0,G63/F63)</f>
        <v>0.850670668042806</v>
      </c>
      <c r="H64" s="136">
        <f>IF(H63=0,0,H63/F63)</f>
        <v>0.14932933195719397</v>
      </c>
      <c r="I64" s="136"/>
      <c r="J64" s="136">
        <f>IF(J63=0,0,J63/I63)</f>
        <v>0.99312224788506864</v>
      </c>
      <c r="K64" s="136">
        <f>IF(K63=0,0,K63/I63)</f>
        <v>6.877752114931311E-3</v>
      </c>
      <c r="L64" s="136"/>
      <c r="M64" s="136">
        <f>IF(M63=0,0,M63/L63)</f>
        <v>0.78840387819832336</v>
      </c>
      <c r="N64" s="136">
        <f>IF(N63=0,0,N63/L63)</f>
        <v>0.21159612180167658</v>
      </c>
      <c r="O64" s="136"/>
      <c r="P64" s="136">
        <f>IF(P63=0,0,P63/O63)</f>
        <v>0.41773608723678557</v>
      </c>
      <c r="Q64" s="136">
        <f>IF(Q63=0,0,Q63/O63)</f>
        <v>0.58226391276321454</v>
      </c>
    </row>
    <row r="65" spans="1:17" ht="12.75" customHeight="1">
      <c r="A65" s="16"/>
      <c r="B65" s="41" t="s">
        <v>75</v>
      </c>
      <c r="C65" s="138">
        <v>208500.63</v>
      </c>
      <c r="D65" s="138">
        <v>175144.2</v>
      </c>
      <c r="E65" s="138">
        <v>33356.43</v>
      </c>
      <c r="F65" s="138">
        <v>14786.81</v>
      </c>
      <c r="G65" s="138">
        <v>11502.82</v>
      </c>
      <c r="H65" s="138">
        <v>3283.99</v>
      </c>
      <c r="I65" s="138">
        <v>35606.959999999999</v>
      </c>
      <c r="J65" s="138">
        <v>35240.74</v>
      </c>
      <c r="K65" s="138">
        <v>366.21</v>
      </c>
      <c r="L65" s="138">
        <v>152685.62</v>
      </c>
      <c r="M65" s="138">
        <v>125916.74</v>
      </c>
      <c r="N65" s="138">
        <v>26768.880000000001</v>
      </c>
      <c r="O65" s="138">
        <v>5421.24</v>
      </c>
      <c r="P65" s="138">
        <v>2483.9</v>
      </c>
      <c r="Q65" s="138">
        <v>2937.34</v>
      </c>
    </row>
    <row r="66" spans="1:17" ht="12.75" customHeight="1">
      <c r="A66" s="16"/>
      <c r="B66" s="31"/>
      <c r="C66" s="131"/>
      <c r="D66" s="136">
        <f>IF(D65=0,0,D65/C65)</f>
        <v>0.84001760570219863</v>
      </c>
      <c r="E66" s="136">
        <f>IF(E65=0,0,E65/C65)</f>
        <v>0.15998239429780139</v>
      </c>
      <c r="F66" s="136"/>
      <c r="G66" s="136">
        <f>IF(G65=0,0,G65/F65)</f>
        <v>0.77791085433572216</v>
      </c>
      <c r="H66" s="136">
        <f>IF(H65=0,0,H65/F65)</f>
        <v>0.22208914566427782</v>
      </c>
      <c r="I66" s="136"/>
      <c r="J66" s="136">
        <f>IF(J65=0,0,J65/I65)</f>
        <v>0.98971493213686312</v>
      </c>
      <c r="K66" s="136">
        <f>IF(K65=0,0,K65/I65)</f>
        <v>1.028478701916704E-2</v>
      </c>
      <c r="L66" s="136"/>
      <c r="M66" s="136">
        <f>IF(M65=0,0,M65/L65)</f>
        <v>0.82467975700658658</v>
      </c>
      <c r="N66" s="136">
        <f>IF(N65=0,0,N65/L65)</f>
        <v>0.17532024299341353</v>
      </c>
      <c r="O66" s="136"/>
      <c r="P66" s="136">
        <f>IF(P65=0,0,P65/O65)</f>
        <v>0.45817930953066094</v>
      </c>
      <c r="Q66" s="136">
        <f>IF(Q65=0,0,Q65/O65)</f>
        <v>0.54182069046933912</v>
      </c>
    </row>
    <row r="67" spans="1:17" ht="12.75" customHeight="1">
      <c r="A67" s="16"/>
      <c r="B67" s="41" t="s">
        <v>76</v>
      </c>
      <c r="C67" s="138">
        <v>122241.65</v>
      </c>
      <c r="D67" s="138">
        <v>110465.75</v>
      </c>
      <c r="E67" s="138">
        <v>11775.9</v>
      </c>
      <c r="F67" s="138">
        <v>10506.39</v>
      </c>
      <c r="G67" s="138">
        <v>8275.3700000000008</v>
      </c>
      <c r="H67" s="138">
        <v>2231.02</v>
      </c>
      <c r="I67" s="138">
        <v>37797.730000000003</v>
      </c>
      <c r="J67" s="138">
        <v>37301.949999999997</v>
      </c>
      <c r="K67" s="138">
        <v>495.79</v>
      </c>
      <c r="L67" s="138">
        <v>59926.41</v>
      </c>
      <c r="M67" s="138">
        <v>54578.34</v>
      </c>
      <c r="N67" s="138">
        <v>5348.06</v>
      </c>
      <c r="O67" s="138">
        <v>14011.12</v>
      </c>
      <c r="P67" s="138">
        <v>10310.09</v>
      </c>
      <c r="Q67" s="138">
        <v>3701.03</v>
      </c>
    </row>
    <row r="68" spans="1:17" ht="12.75" customHeight="1">
      <c r="A68" s="16"/>
      <c r="B68" s="31"/>
      <c r="C68" s="131"/>
      <c r="D68" s="136">
        <f>IF(D67=0,0,D67/C67)</f>
        <v>0.90366703983462271</v>
      </c>
      <c r="E68" s="136">
        <f>IF(E67=0,0,E67/C67)</f>
        <v>9.6332960165377346E-2</v>
      </c>
      <c r="F68" s="136"/>
      <c r="G68" s="136">
        <f>IF(G67=0,0,G67/F67)</f>
        <v>0.78765113421451149</v>
      </c>
      <c r="H68" s="136">
        <f>IF(H67=0,0,H67/F67)</f>
        <v>0.21234886578548864</v>
      </c>
      <c r="I68" s="136"/>
      <c r="J68" s="136">
        <f>IF(J67=0,0,J67/I67)</f>
        <v>0.986883339290481</v>
      </c>
      <c r="K68" s="136">
        <f>IF(K67=0,0,K67/I67)</f>
        <v>1.3116925275671315E-2</v>
      </c>
      <c r="L68" s="136"/>
      <c r="M68" s="136">
        <f>IF(M67=0,0,M67/L67)</f>
        <v>0.91075604228586349</v>
      </c>
      <c r="N68" s="136">
        <f>IF(N67=0,0,N67/L67)</f>
        <v>8.9243790842802026E-2</v>
      </c>
      <c r="O68" s="136"/>
      <c r="P68" s="136">
        <f>IF(P67=0,0,P67/O67)</f>
        <v>0.73585052444058718</v>
      </c>
      <c r="Q68" s="136">
        <f>IF(Q67=0,0,Q67/O67)</f>
        <v>0.26414947555941282</v>
      </c>
    </row>
    <row r="69" spans="1:17" ht="12.75" customHeight="1">
      <c r="A69" s="16"/>
      <c r="B69" s="41" t="s">
        <v>77</v>
      </c>
      <c r="C69" s="138">
        <v>298048.65000000002</v>
      </c>
      <c r="D69" s="138">
        <v>274109.11</v>
      </c>
      <c r="E69" s="138">
        <v>23939.55</v>
      </c>
      <c r="F69" s="138">
        <v>13264.91</v>
      </c>
      <c r="G69" s="138">
        <v>10772.63</v>
      </c>
      <c r="H69" s="138">
        <v>2492.27</v>
      </c>
      <c r="I69" s="138">
        <v>48127.03</v>
      </c>
      <c r="J69" s="138">
        <v>47522.58</v>
      </c>
      <c r="K69" s="138">
        <v>604.45000000000005</v>
      </c>
      <c r="L69" s="138">
        <v>223886.97</v>
      </c>
      <c r="M69" s="138">
        <v>206072.41</v>
      </c>
      <c r="N69" s="138">
        <v>17814.560000000001</v>
      </c>
      <c r="O69" s="138">
        <v>12769.75</v>
      </c>
      <c r="P69" s="138">
        <v>9741.48</v>
      </c>
      <c r="Q69" s="138">
        <v>3028.26</v>
      </c>
    </row>
    <row r="70" spans="1:17" ht="12.75" customHeight="1">
      <c r="A70" s="16"/>
      <c r="B70" s="31"/>
      <c r="C70" s="131"/>
      <c r="D70" s="136">
        <f>IF(D69=0,0,D69/C69)</f>
        <v>0.91967908594788117</v>
      </c>
      <c r="E70" s="136">
        <f>IF(E69=0,0,E69/C69)</f>
        <v>8.0320947603688186E-2</v>
      </c>
      <c r="F70" s="136"/>
      <c r="G70" s="136">
        <f>IF(G69=0,0,G69/F69)</f>
        <v>0.81211482022870862</v>
      </c>
      <c r="H70" s="136">
        <f>IF(H69=0,0,H69/F69)</f>
        <v>0.1878844259026258</v>
      </c>
      <c r="I70" s="136"/>
      <c r="J70" s="136">
        <f>IF(J69=0,0,J69/I69)</f>
        <v>0.98744052978128927</v>
      </c>
      <c r="K70" s="136">
        <f>IF(K69=0,0,K69/I69)</f>
        <v>1.2559470218710775E-2</v>
      </c>
      <c r="L70" s="136"/>
      <c r="M70" s="136">
        <f>IF(M69=0,0,M69/L69)</f>
        <v>0.92043056369024068</v>
      </c>
      <c r="N70" s="136">
        <f>IF(N69=0,0,N69/L69)</f>
        <v>7.956943630975935E-2</v>
      </c>
      <c r="O70" s="136"/>
      <c r="P70" s="136">
        <f>IF(P69=0,0,P69/O69)</f>
        <v>0.76285596820611201</v>
      </c>
      <c r="Q70" s="136">
        <f>IF(Q69=0,0,Q69/O69)</f>
        <v>0.23714324869320075</v>
      </c>
    </row>
    <row r="71" spans="1:17" ht="12.75" customHeight="1">
      <c r="A71" s="16"/>
      <c r="B71" s="41" t="s">
        <v>78</v>
      </c>
      <c r="C71" s="138">
        <v>371639.63</v>
      </c>
      <c r="D71" s="138">
        <v>332222.09999999998</v>
      </c>
      <c r="E71" s="138">
        <v>39417.54</v>
      </c>
      <c r="F71" s="138">
        <v>34737.25</v>
      </c>
      <c r="G71" s="138">
        <v>25387.99</v>
      </c>
      <c r="H71" s="138">
        <v>9349.27</v>
      </c>
      <c r="I71" s="138">
        <v>80349.08</v>
      </c>
      <c r="J71" s="138">
        <v>79927.100000000006</v>
      </c>
      <c r="K71" s="138">
        <v>421.98</v>
      </c>
      <c r="L71" s="138">
        <v>236409.89</v>
      </c>
      <c r="M71" s="138">
        <v>215413.12</v>
      </c>
      <c r="N71" s="138">
        <v>20996.77</v>
      </c>
      <c r="O71" s="138">
        <v>20143.41</v>
      </c>
      <c r="P71" s="138">
        <v>11493.89</v>
      </c>
      <c r="Q71" s="138">
        <v>8649.52</v>
      </c>
    </row>
    <row r="72" spans="1:17" s="24" customFormat="1" ht="12.75" customHeight="1">
      <c r="A72" s="16"/>
      <c r="B72" s="31"/>
      <c r="C72" s="131"/>
      <c r="D72" s="136">
        <f>IF(D71=0,0,D71/C71)</f>
        <v>0.89393614992028692</v>
      </c>
      <c r="E72" s="136">
        <f>IF(E71=0,0,E71/C71)</f>
        <v>0.10606387698749996</v>
      </c>
      <c r="F72" s="136"/>
      <c r="G72" s="136">
        <f>IF(G71=0,0,G71/F71)</f>
        <v>0.73085779674556861</v>
      </c>
      <c r="H72" s="136">
        <f>IF(H71=0,0,H71/F71)</f>
        <v>0.26914249112983901</v>
      </c>
      <c r="I72" s="136"/>
      <c r="J72" s="136">
        <f>IF(J71=0,0,J71/I71)</f>
        <v>0.99474816637601826</v>
      </c>
      <c r="K72" s="136">
        <f>IF(K71=0,0,K71/I71)</f>
        <v>5.251833623981756E-3</v>
      </c>
      <c r="L72" s="136"/>
      <c r="M72" s="136">
        <f>IF(M71=0,0,M71/L71)</f>
        <v>0.91118489163037963</v>
      </c>
      <c r="N72" s="136">
        <f>IF(N71=0,0,N71/L71)</f>
        <v>8.8815108369620241E-2</v>
      </c>
      <c r="O72" s="136"/>
      <c r="P72" s="136">
        <f>IF(P71=0,0,P71/O71)</f>
        <v>0.57060299125123304</v>
      </c>
      <c r="Q72" s="136">
        <f>IF(Q71=0,0,Q71/O71)</f>
        <v>0.42939700874876702</v>
      </c>
    </row>
    <row r="73" spans="1:17" ht="12.75" customHeight="1">
      <c r="A73" s="16"/>
      <c r="B73" s="17" t="s">
        <v>79</v>
      </c>
      <c r="C73" s="138">
        <v>380524.2</v>
      </c>
      <c r="D73" s="138">
        <v>345734.35</v>
      </c>
      <c r="E73" s="138">
        <v>34789.85</v>
      </c>
      <c r="F73" s="138">
        <v>35565.1</v>
      </c>
      <c r="G73" s="138">
        <v>26391.79</v>
      </c>
      <c r="H73" s="138">
        <v>9173.31</v>
      </c>
      <c r="I73" s="138">
        <v>69840.350000000006</v>
      </c>
      <c r="J73" s="138">
        <v>69090.84</v>
      </c>
      <c r="K73" s="138">
        <v>749.51</v>
      </c>
      <c r="L73" s="138">
        <v>255484.51</v>
      </c>
      <c r="M73" s="138">
        <v>237888.63</v>
      </c>
      <c r="N73" s="138">
        <v>17595.88</v>
      </c>
      <c r="O73" s="138">
        <v>19634.240000000002</v>
      </c>
      <c r="P73" s="138">
        <v>12363.08</v>
      </c>
      <c r="Q73" s="138">
        <v>7271.16</v>
      </c>
    </row>
    <row r="74" spans="1:17" ht="12.75" customHeight="1">
      <c r="A74" s="16"/>
      <c r="B74" s="31"/>
      <c r="C74" s="131"/>
      <c r="D74" s="136">
        <f>IF(D73=0,0,D73/C73)</f>
        <v>0.90857388308023501</v>
      </c>
      <c r="E74" s="136">
        <f>IF(E73=0,0,E73/C73)</f>
        <v>9.1426116919764891E-2</v>
      </c>
      <c r="F74" s="136"/>
      <c r="G74" s="136">
        <f>IF(G73=0,0,G73/F73)</f>
        <v>0.74206989436273207</v>
      </c>
      <c r="H74" s="136">
        <f>IF(H73=0,0,H73/F73)</f>
        <v>0.25793010563726798</v>
      </c>
      <c r="I74" s="136"/>
      <c r="J74" s="136">
        <f>IF(J73=0,0,J73/I73)</f>
        <v>0.98926823820327348</v>
      </c>
      <c r="K74" s="136">
        <f>IF(K73=0,0,K73/I73)</f>
        <v>1.0731761796726389E-2</v>
      </c>
      <c r="L74" s="136"/>
      <c r="M74" s="136">
        <f>IF(M73=0,0,M73/L73)</f>
        <v>0.93112740964217355</v>
      </c>
      <c r="N74" s="136">
        <f>IF(N73=0,0,N73/L73)</f>
        <v>6.8872590357826391E-2</v>
      </c>
      <c r="O74" s="136"/>
      <c r="P74" s="136">
        <f>IF(P73=0,0,P73/O73)</f>
        <v>0.62966939387518939</v>
      </c>
      <c r="Q74" s="136">
        <f>IF(Q73=0,0,Q73/O73)</f>
        <v>0.3703306061248105</v>
      </c>
    </row>
    <row r="75" spans="1:17" ht="12.75" customHeight="1">
      <c r="A75" s="16"/>
      <c r="B75" s="41" t="s">
        <v>80</v>
      </c>
      <c r="C75" s="138">
        <v>306653.61</v>
      </c>
      <c r="D75" s="138">
        <v>277493.90999999997</v>
      </c>
      <c r="E75" s="138">
        <v>29159.69</v>
      </c>
      <c r="F75" s="138">
        <v>26697.27</v>
      </c>
      <c r="G75" s="138">
        <v>19066.509999999998</v>
      </c>
      <c r="H75" s="138">
        <v>7630.75</v>
      </c>
      <c r="I75" s="138">
        <v>58385.21</v>
      </c>
      <c r="J75" s="138">
        <v>58040.73</v>
      </c>
      <c r="K75" s="138">
        <v>344.49</v>
      </c>
      <c r="L75" s="138">
        <v>204860.99</v>
      </c>
      <c r="M75" s="138">
        <v>190843.55</v>
      </c>
      <c r="N75" s="138">
        <v>14017.44</v>
      </c>
      <c r="O75" s="138">
        <v>16710.14</v>
      </c>
      <c r="P75" s="138">
        <v>9543.1299999999992</v>
      </c>
      <c r="Q75" s="138">
        <v>7167.01</v>
      </c>
    </row>
    <row r="76" spans="1:17" ht="12.75" customHeight="1">
      <c r="A76" s="16"/>
      <c r="B76" s="31"/>
      <c r="C76" s="131"/>
      <c r="D76" s="136">
        <f>IF(D75=0,0,D75/C75)</f>
        <v>0.90490997317787969</v>
      </c>
      <c r="E76" s="136">
        <f>IF(E75=0,0,E75/C75)</f>
        <v>9.5089994212036177E-2</v>
      </c>
      <c r="F76" s="136"/>
      <c r="G76" s="136">
        <f>IF(G75=0,0,G75/F75)</f>
        <v>0.7141745204659502</v>
      </c>
      <c r="H76" s="136">
        <f>IF(H75=0,0,H75/F75)</f>
        <v>0.28582510496391578</v>
      </c>
      <c r="I76" s="136"/>
      <c r="J76" s="136">
        <f>IF(J75=0,0,J75/I75)</f>
        <v>0.99409987563631275</v>
      </c>
      <c r="K76" s="136">
        <f>IF(K75=0,0,K75/I75)</f>
        <v>5.9002956399403211E-3</v>
      </c>
      <c r="L76" s="136"/>
      <c r="M76" s="136">
        <f>IF(M75=0,0,M75/L75)</f>
        <v>0.93157584565026264</v>
      </c>
      <c r="N76" s="136">
        <f>IF(N75=0,0,N75/L75)</f>
        <v>6.8424154349737351E-2</v>
      </c>
      <c r="O76" s="136"/>
      <c r="P76" s="136">
        <f>IF(P75=0,0,P75/O75)</f>
        <v>0.57109814759182143</v>
      </c>
      <c r="Q76" s="136">
        <f>IF(Q75=0,0,Q75/O75)</f>
        <v>0.42890185240817852</v>
      </c>
    </row>
    <row r="77" spans="1:17" ht="12.75" customHeight="1">
      <c r="A77" s="16"/>
      <c r="B77" s="41" t="s">
        <v>81</v>
      </c>
      <c r="C77" s="138">
        <v>151363.12</v>
      </c>
      <c r="D77" s="138">
        <v>141998.19</v>
      </c>
      <c r="E77" s="138">
        <v>9364.93</v>
      </c>
      <c r="F77" s="138">
        <v>12849.81</v>
      </c>
      <c r="G77" s="138">
        <v>10775.96</v>
      </c>
      <c r="H77" s="138">
        <v>2073.85</v>
      </c>
      <c r="I77" s="138">
        <v>34705.86</v>
      </c>
      <c r="J77" s="138">
        <v>34622.68</v>
      </c>
      <c r="K77" s="138">
        <v>83.18</v>
      </c>
      <c r="L77" s="138">
        <v>100002.78</v>
      </c>
      <c r="M77" s="138">
        <v>94668.21</v>
      </c>
      <c r="N77" s="138">
        <v>5334.57</v>
      </c>
      <c r="O77" s="138">
        <v>3804.68</v>
      </c>
      <c r="P77" s="138">
        <v>1931.34</v>
      </c>
      <c r="Q77" s="138">
        <v>1873.33</v>
      </c>
    </row>
    <row r="78" spans="1:17" ht="12.75" customHeight="1">
      <c r="A78" s="16"/>
      <c r="B78" s="31"/>
      <c r="C78" s="131"/>
      <c r="D78" s="136">
        <f>IF(D77=0,0,D77/C77)</f>
        <v>0.93812938052545436</v>
      </c>
      <c r="E78" s="136">
        <f>IF(E77=0,0,E77/C77)</f>
        <v>6.1870619474545717E-2</v>
      </c>
      <c r="F78" s="136"/>
      <c r="G78" s="136">
        <f>IF(G77=0,0,G77/F77)</f>
        <v>0.8386085086082985</v>
      </c>
      <c r="H78" s="136">
        <f>IF(H77=0,0,H77/F77)</f>
        <v>0.1613914913917015</v>
      </c>
      <c r="I78" s="136"/>
      <c r="J78" s="136">
        <f>IF(J77=0,0,J77/I77)</f>
        <v>0.9976032865919473</v>
      </c>
      <c r="K78" s="136">
        <f>IF(K77=0,0,K77/I77)</f>
        <v>2.3967134080527036E-3</v>
      </c>
      <c r="L78" s="136"/>
      <c r="M78" s="136">
        <f>IF(M77=0,0,M77/L77)</f>
        <v>0.94665578296923358</v>
      </c>
      <c r="N78" s="136">
        <f>IF(N77=0,0,N77/L77)</f>
        <v>5.3344217030766541E-2</v>
      </c>
      <c r="O78" s="136"/>
      <c r="P78" s="136">
        <f>IF(P77=0,0,P77/O77)</f>
        <v>0.50762219161664057</v>
      </c>
      <c r="Q78" s="136">
        <f>IF(Q77=0,0,Q77/O77)</f>
        <v>0.49237518004142267</v>
      </c>
    </row>
    <row r="79" spans="1:17" ht="12.75" customHeight="1">
      <c r="A79" s="16"/>
      <c r="B79" s="41" t="s">
        <v>82</v>
      </c>
      <c r="C79" s="138">
        <v>107424.18</v>
      </c>
      <c r="D79" s="138">
        <v>93935.03</v>
      </c>
      <c r="E79" s="138">
        <v>13489.15</v>
      </c>
      <c r="F79" s="138">
        <v>17755.61</v>
      </c>
      <c r="G79" s="138">
        <v>13670.87</v>
      </c>
      <c r="H79" s="138">
        <v>4084.75</v>
      </c>
      <c r="I79" s="138">
        <v>37369.18</v>
      </c>
      <c r="J79" s="138">
        <v>37148.76</v>
      </c>
      <c r="K79" s="138">
        <v>220.42</v>
      </c>
      <c r="L79" s="138">
        <v>46653.33</v>
      </c>
      <c r="M79" s="138">
        <v>40505.449999999997</v>
      </c>
      <c r="N79" s="138">
        <v>6147.88</v>
      </c>
      <c r="O79" s="138">
        <v>5646.05</v>
      </c>
      <c r="P79" s="138">
        <v>2609.9499999999998</v>
      </c>
      <c r="Q79" s="138">
        <v>3036.1</v>
      </c>
    </row>
    <row r="80" spans="1:17" ht="12.75" customHeight="1">
      <c r="A80" s="16"/>
      <c r="B80" s="31"/>
      <c r="C80" s="131"/>
      <c r="D80" s="136">
        <f>IF(D79=0,0,D79/C79)</f>
        <v>0.87443097075537379</v>
      </c>
      <c r="E80" s="136">
        <f>IF(E79=0,0,E79/C79)</f>
        <v>0.12556902924462632</v>
      </c>
      <c r="F80" s="136"/>
      <c r="G80" s="136">
        <f>IF(G79=0,0,G79/F79)</f>
        <v>0.76994651267965453</v>
      </c>
      <c r="H80" s="136">
        <f>IF(H79=0,0,H79/F79)</f>
        <v>0.23005405052262354</v>
      </c>
      <c r="I80" s="136"/>
      <c r="J80" s="136">
        <f>IF(J79=0,0,J79/I79)</f>
        <v>0.99410155641627673</v>
      </c>
      <c r="K80" s="136">
        <f>IF(K79=0,0,K79/I79)</f>
        <v>5.8984435837232708E-3</v>
      </c>
      <c r="L80" s="136"/>
      <c r="M80" s="136">
        <f>IF(M79=0,0,M79/L79)</f>
        <v>0.86822205403129837</v>
      </c>
      <c r="N80" s="136">
        <f>IF(N79=0,0,N79/L79)</f>
        <v>0.13177794596870149</v>
      </c>
      <c r="O80" s="136"/>
      <c r="P80" s="136">
        <f>IF(P79=0,0,P79/O79)</f>
        <v>0.46226122687542615</v>
      </c>
      <c r="Q80" s="136">
        <f>IF(Q79=0,0,Q79/O79)</f>
        <v>0.53773877312457374</v>
      </c>
    </row>
    <row r="81" spans="1:17" ht="12.75" customHeight="1">
      <c r="A81" s="16"/>
      <c r="B81" s="41" t="s">
        <v>83</v>
      </c>
      <c r="C81" s="138">
        <v>289003.32</v>
      </c>
      <c r="D81" s="138">
        <v>264059.57</v>
      </c>
      <c r="E81" s="138">
        <v>24943.75</v>
      </c>
      <c r="F81" s="138">
        <v>22292.97</v>
      </c>
      <c r="G81" s="138">
        <v>16718.73</v>
      </c>
      <c r="H81" s="138">
        <v>5574.24</v>
      </c>
      <c r="I81" s="138">
        <v>65808.039999999994</v>
      </c>
      <c r="J81" s="138">
        <v>65465.8</v>
      </c>
      <c r="K81" s="138">
        <v>342.25</v>
      </c>
      <c r="L81" s="138">
        <v>192851.09</v>
      </c>
      <c r="M81" s="138">
        <v>177756.4</v>
      </c>
      <c r="N81" s="138">
        <v>15094.69</v>
      </c>
      <c r="O81" s="138">
        <v>8051.21</v>
      </c>
      <c r="P81" s="138">
        <v>4118.6400000000003</v>
      </c>
      <c r="Q81" s="138">
        <v>3932.57</v>
      </c>
    </row>
    <row r="82" spans="1:17" ht="12.75" customHeight="1">
      <c r="A82" s="16"/>
      <c r="B82" s="31"/>
      <c r="C82" s="131"/>
      <c r="D82" s="136">
        <f>IF(D81=0,0,D81/C81)</f>
        <v>0.91369043788147486</v>
      </c>
      <c r="E82" s="136">
        <f>IF(E81=0,0,E81/C81)</f>
        <v>8.630956211852514E-2</v>
      </c>
      <c r="F82" s="136"/>
      <c r="G82" s="136">
        <f>IF(G81=0,0,G81/F81)</f>
        <v>0.7499552549525702</v>
      </c>
      <c r="H82" s="136">
        <f>IF(H81=0,0,H81/F81)</f>
        <v>0.25004474504742974</v>
      </c>
      <c r="I82" s="136"/>
      <c r="J82" s="136">
        <f>IF(J81=0,0,J81/I81)</f>
        <v>0.99479941964538088</v>
      </c>
      <c r="K82" s="136">
        <f>IF(K81=0,0,K81/I81)</f>
        <v>5.2007323117357705E-3</v>
      </c>
      <c r="L82" s="136"/>
      <c r="M82" s="136">
        <f>IF(M81=0,0,M81/L81)</f>
        <v>0.9217287804803177</v>
      </c>
      <c r="N82" s="136">
        <f>IF(N81=0,0,N81/L81)</f>
        <v>7.8271219519682259E-2</v>
      </c>
      <c r="O82" s="136"/>
      <c r="P82" s="136">
        <f>IF(P81=0,0,P81/O81)</f>
        <v>0.51155540595761384</v>
      </c>
      <c r="Q82" s="136">
        <f>IF(Q81=0,0,Q81/O81)</f>
        <v>0.48844459404238622</v>
      </c>
    </row>
    <row r="83" spans="1:17" ht="12.75" customHeight="1">
      <c r="A83" s="16"/>
      <c r="B83" s="41" t="s">
        <v>84</v>
      </c>
      <c r="C83" s="138">
        <v>274251.59999999998</v>
      </c>
      <c r="D83" s="138">
        <v>252063.38</v>
      </c>
      <c r="E83" s="138">
        <v>22188.21</v>
      </c>
      <c r="F83" s="138">
        <v>9635.7999999999993</v>
      </c>
      <c r="G83" s="138">
        <v>8162.74</v>
      </c>
      <c r="H83" s="138">
        <v>1473.06</v>
      </c>
      <c r="I83" s="138">
        <v>33711.480000000003</v>
      </c>
      <c r="J83" s="138">
        <v>33570.550000000003</v>
      </c>
      <c r="K83" s="138">
        <v>140.93</v>
      </c>
      <c r="L83" s="138">
        <v>224477.46</v>
      </c>
      <c r="M83" s="138">
        <v>206652.5</v>
      </c>
      <c r="N83" s="138">
        <v>17824.96</v>
      </c>
      <c r="O83" s="138">
        <v>6426.86</v>
      </c>
      <c r="P83" s="138">
        <v>3677.6</v>
      </c>
      <c r="Q83" s="138">
        <v>2749.26</v>
      </c>
    </row>
    <row r="84" spans="1:17" ht="12.75" customHeight="1">
      <c r="A84" s="16"/>
      <c r="B84" s="31"/>
      <c r="C84" s="131"/>
      <c r="D84" s="136">
        <f>IF(D83=0,0,D83/C83)</f>
        <v>0.91909538540522651</v>
      </c>
      <c r="E84" s="136">
        <f>IF(E83=0,0,E83/C83)</f>
        <v>8.0904578131905158E-2</v>
      </c>
      <c r="F84" s="136"/>
      <c r="G84" s="136">
        <f>IF(G83=0,0,G83/F83)</f>
        <v>0.84712634135204135</v>
      </c>
      <c r="H84" s="136">
        <f>IF(H83=0,0,H83/F83)</f>
        <v>0.15287365864795865</v>
      </c>
      <c r="I84" s="136"/>
      <c r="J84" s="136">
        <f>IF(J83=0,0,J83/I83)</f>
        <v>0.99581952498080772</v>
      </c>
      <c r="K84" s="136">
        <f>IF(K83=0,0,K83/I83)</f>
        <v>4.1804750191922748E-3</v>
      </c>
      <c r="L84" s="136"/>
      <c r="M84" s="136">
        <f>IF(M83=0,0,M83/L83)</f>
        <v>0.92059354199749055</v>
      </c>
      <c r="N84" s="136">
        <f>IF(N83=0,0,N83/L83)</f>
        <v>7.9406458002509478E-2</v>
      </c>
      <c r="O84" s="136"/>
      <c r="P84" s="136">
        <f>IF(P83=0,0,P83/O83)</f>
        <v>0.57222344970950045</v>
      </c>
      <c r="Q84" s="136">
        <f>IF(Q83=0,0,Q83/O83)</f>
        <v>0.4277765502904996</v>
      </c>
    </row>
    <row r="85" spans="1:17" ht="12.75" customHeight="1">
      <c r="A85" s="16"/>
      <c r="B85" s="41" t="s">
        <v>85</v>
      </c>
      <c r="C85" s="138">
        <v>254528.08</v>
      </c>
      <c r="D85" s="138">
        <v>215456.31</v>
      </c>
      <c r="E85" s="138">
        <v>39071.769999999997</v>
      </c>
      <c r="F85" s="138">
        <v>62703.03</v>
      </c>
      <c r="G85" s="138">
        <v>45374.76</v>
      </c>
      <c r="H85" s="138">
        <v>17328.28</v>
      </c>
      <c r="I85" s="138">
        <v>91180.23</v>
      </c>
      <c r="J85" s="138">
        <v>90740.55</v>
      </c>
      <c r="K85" s="138">
        <v>439.68</v>
      </c>
      <c r="L85" s="138">
        <v>76163.92</v>
      </c>
      <c r="M85" s="138">
        <v>67524.05</v>
      </c>
      <c r="N85" s="138">
        <v>8639.8799999999992</v>
      </c>
      <c r="O85" s="138">
        <v>24480.89</v>
      </c>
      <c r="P85" s="138">
        <v>11816.95</v>
      </c>
      <c r="Q85" s="138">
        <v>12663.93</v>
      </c>
    </row>
    <row r="86" spans="1:17" ht="12.75" customHeight="1">
      <c r="A86" s="16"/>
      <c r="B86" s="31"/>
      <c r="C86" s="131"/>
      <c r="D86" s="136">
        <f>IF(D85=0,0,D85/C85)</f>
        <v>0.8464932827843592</v>
      </c>
      <c r="E86" s="136">
        <f>IF(E85=0,0,E85/C85)</f>
        <v>0.1535067172156408</v>
      </c>
      <c r="F86" s="136"/>
      <c r="G86" s="136">
        <f>IF(G85=0,0,G85/F85)</f>
        <v>0.72364541235088642</v>
      </c>
      <c r="H86" s="136">
        <f>IF(H85=0,0,H85/F85)</f>
        <v>0.27635474713103975</v>
      </c>
      <c r="I86" s="136"/>
      <c r="J86" s="136">
        <f>IF(J85=0,0,J85/I85)</f>
        <v>0.99517790205179357</v>
      </c>
      <c r="K86" s="136">
        <f>IF(K85=0,0,K85/I85)</f>
        <v>4.8220979482065359E-3</v>
      </c>
      <c r="L86" s="136"/>
      <c r="M86" s="136">
        <f>IF(M85=0,0,M85/L85)</f>
        <v>0.88656216749347994</v>
      </c>
      <c r="N86" s="136">
        <f>IF(N85=0,0,N85/L85)</f>
        <v>0.11343796380228328</v>
      </c>
      <c r="O86" s="136"/>
      <c r="P86" s="136">
        <f>IF(P85=0,0,P85/O85)</f>
        <v>0.48270099657324556</v>
      </c>
      <c r="Q86" s="136">
        <f>IF(Q85=0,0,Q85/O85)</f>
        <v>0.5172985949448734</v>
      </c>
    </row>
    <row r="87" spans="1:17" ht="12.75" customHeight="1">
      <c r="A87" s="16"/>
      <c r="B87" s="41" t="s">
        <v>86</v>
      </c>
      <c r="C87" s="138">
        <v>148887.16</v>
      </c>
      <c r="D87" s="138">
        <v>137128.03</v>
      </c>
      <c r="E87" s="138">
        <v>11759.13</v>
      </c>
      <c r="F87" s="138">
        <v>15963.52</v>
      </c>
      <c r="G87" s="138">
        <v>12415.15</v>
      </c>
      <c r="H87" s="138">
        <v>3548.36</v>
      </c>
      <c r="I87" s="138">
        <v>64125.56</v>
      </c>
      <c r="J87" s="138">
        <v>63736.49</v>
      </c>
      <c r="K87" s="138">
        <v>389.07</v>
      </c>
      <c r="L87" s="138">
        <v>57797.42</v>
      </c>
      <c r="M87" s="138">
        <v>53232.45</v>
      </c>
      <c r="N87" s="138">
        <v>4564.97</v>
      </c>
      <c r="O87" s="138">
        <v>11000.66</v>
      </c>
      <c r="P87" s="138">
        <v>7743.94</v>
      </c>
      <c r="Q87" s="138">
        <v>3256.72</v>
      </c>
    </row>
    <row r="88" spans="1:17" ht="12.75" customHeight="1">
      <c r="A88" s="16"/>
      <c r="B88" s="31"/>
      <c r="C88" s="131"/>
      <c r="D88" s="136">
        <f>IF(D87=0,0,D87/C87)</f>
        <v>0.92101985154394772</v>
      </c>
      <c r="E88" s="136">
        <f>IF(E87=0,0,E87/C87)</f>
        <v>7.898014845605221E-2</v>
      </c>
      <c r="F88" s="136"/>
      <c r="G88" s="136">
        <f>IF(G87=0,0,G87/F87)</f>
        <v>0.77772007677504706</v>
      </c>
      <c r="H88" s="136">
        <f>IF(H87=0,0,H87/F87)</f>
        <v>0.22227929679669647</v>
      </c>
      <c r="I88" s="136"/>
      <c r="J88" s="136">
        <f>IF(J87=0,0,J87/I87)</f>
        <v>0.99393268456447004</v>
      </c>
      <c r="K88" s="136">
        <f>IF(K87=0,0,K87/I87)</f>
        <v>6.0673154355299196E-3</v>
      </c>
      <c r="L88" s="136"/>
      <c r="M88" s="136">
        <f>IF(M87=0,0,M87/L87)</f>
        <v>0.92101775477175274</v>
      </c>
      <c r="N88" s="136">
        <f>IF(N87=0,0,N87/L87)</f>
        <v>7.8982245228247219E-2</v>
      </c>
      <c r="O88" s="136"/>
      <c r="P88" s="136">
        <f>IF(P87=0,0,P87/O87)</f>
        <v>0.70395230831604649</v>
      </c>
      <c r="Q88" s="136">
        <f>IF(Q87=0,0,Q87/O87)</f>
        <v>0.29604769168395351</v>
      </c>
    </row>
    <row r="89" spans="1:17" ht="12.75" customHeight="1">
      <c r="A89" s="16"/>
      <c r="B89" s="41" t="s">
        <v>87</v>
      </c>
      <c r="C89" s="138">
        <v>180226.92</v>
      </c>
      <c r="D89" s="138">
        <v>164711.51999999999</v>
      </c>
      <c r="E89" s="138">
        <v>15515.4</v>
      </c>
      <c r="F89" s="138">
        <v>19469.36</v>
      </c>
      <c r="G89" s="138">
        <v>15931.96</v>
      </c>
      <c r="H89" s="138">
        <v>3537.4</v>
      </c>
      <c r="I89" s="138">
        <v>63731.91</v>
      </c>
      <c r="J89" s="138">
        <v>62701.35</v>
      </c>
      <c r="K89" s="138">
        <v>1030.57</v>
      </c>
      <c r="L89" s="138">
        <v>80230.03</v>
      </c>
      <c r="M89" s="138">
        <v>73733.929999999993</v>
      </c>
      <c r="N89" s="138">
        <v>6496.1</v>
      </c>
      <c r="O89" s="138">
        <v>16795.62</v>
      </c>
      <c r="P89" s="138">
        <v>12344.28</v>
      </c>
      <c r="Q89" s="138">
        <v>4451.34</v>
      </c>
    </row>
    <row r="90" spans="1:17" ht="12.75" customHeight="1">
      <c r="A90" s="16"/>
      <c r="B90" s="31"/>
      <c r="C90" s="131"/>
      <c r="D90" s="136">
        <f>IF(D89=0,0,D89/C89)</f>
        <v>0.91391186177958306</v>
      </c>
      <c r="E90" s="136">
        <f>IF(E89=0,0,E89/C89)</f>
        <v>8.6088138220416791E-2</v>
      </c>
      <c r="F90" s="136"/>
      <c r="G90" s="136">
        <f>IF(G89=0,0,G89/F89)</f>
        <v>0.81830938459199476</v>
      </c>
      <c r="H90" s="136">
        <f>IF(H89=0,0,H89/F89)</f>
        <v>0.18169061540800518</v>
      </c>
      <c r="I90" s="136"/>
      <c r="J90" s="136">
        <f>IF(J89=0,0,J89/I89)</f>
        <v>0.98382976439902703</v>
      </c>
      <c r="K90" s="136">
        <f>IF(K89=0,0,K89/I89)</f>
        <v>1.6170392508242728E-2</v>
      </c>
      <c r="L90" s="136"/>
      <c r="M90" s="136">
        <f>IF(M89=0,0,M89/L89)</f>
        <v>0.91903156461489532</v>
      </c>
      <c r="N90" s="136">
        <f>IF(N89=0,0,N89/L89)</f>
        <v>8.0968435385104565E-2</v>
      </c>
      <c r="O90" s="136"/>
      <c r="P90" s="136">
        <f>IF(P89=0,0,P89/O89)</f>
        <v>0.73497018865632835</v>
      </c>
      <c r="Q90" s="136">
        <f>IF(Q89=0,0,Q89/O89)</f>
        <v>0.26502981134367176</v>
      </c>
    </row>
    <row r="91" spans="1:17" ht="12.75" customHeight="1">
      <c r="A91" s="16"/>
      <c r="B91" s="41" t="s">
        <v>88</v>
      </c>
      <c r="C91" s="138">
        <v>350093.56</v>
      </c>
      <c r="D91" s="138">
        <v>321033.18</v>
      </c>
      <c r="E91" s="138">
        <v>29060.38</v>
      </c>
      <c r="F91" s="138">
        <v>32400.400000000001</v>
      </c>
      <c r="G91" s="138">
        <v>26303.57</v>
      </c>
      <c r="H91" s="138">
        <v>6096.82</v>
      </c>
      <c r="I91" s="138">
        <v>119183.95</v>
      </c>
      <c r="J91" s="138">
        <v>118147.96</v>
      </c>
      <c r="K91" s="138">
        <v>1036</v>
      </c>
      <c r="L91" s="138">
        <v>168673.92000000001</v>
      </c>
      <c r="M91" s="138">
        <v>156132.97</v>
      </c>
      <c r="N91" s="138">
        <v>12540.95</v>
      </c>
      <c r="O91" s="138">
        <v>29835.29</v>
      </c>
      <c r="P91" s="138">
        <v>20448.68</v>
      </c>
      <c r="Q91" s="138">
        <v>9386.61</v>
      </c>
    </row>
    <row r="92" spans="1:17" ht="12.75" customHeight="1">
      <c r="A92" s="16"/>
      <c r="B92" s="31"/>
      <c r="C92" s="131"/>
      <c r="D92" s="136">
        <f>IF(D91=0,0,D91/C91)</f>
        <v>0.91699253193917651</v>
      </c>
      <c r="E92" s="136">
        <f>IF(E91=0,0,E91/C91)</f>
        <v>8.3007468060823514E-2</v>
      </c>
      <c r="F92" s="136"/>
      <c r="G92" s="136">
        <f>IF(G91=0,0,G91/F91)</f>
        <v>0.81182855767212747</v>
      </c>
      <c r="H92" s="136">
        <f>IF(H91=0,0,H91/F91)</f>
        <v>0.1881711336897075</v>
      </c>
      <c r="I92" s="136"/>
      <c r="J92" s="136">
        <f>IF(J91=0,0,J91/I91)</f>
        <v>0.99130763831875024</v>
      </c>
      <c r="K92" s="136">
        <f>IF(K91=0,0,K91/I91)</f>
        <v>8.6924455851647812E-3</v>
      </c>
      <c r="L92" s="136"/>
      <c r="M92" s="136">
        <f>IF(M91=0,0,M91/L91)</f>
        <v>0.92564973885707991</v>
      </c>
      <c r="N92" s="136">
        <f>IF(N91=0,0,N91/L91)</f>
        <v>7.4350261142920024E-2</v>
      </c>
      <c r="O92" s="136"/>
      <c r="P92" s="136">
        <f>IF(P91=0,0,P91/O91)</f>
        <v>0.6853856624152137</v>
      </c>
      <c r="Q92" s="136">
        <f>IF(Q91=0,0,Q91/O91)</f>
        <v>0.31461433758478635</v>
      </c>
    </row>
    <row r="93" spans="1:17" ht="12.75" customHeight="1">
      <c r="A93" s="16"/>
      <c r="B93" s="41" t="s">
        <v>89</v>
      </c>
      <c r="C93" s="138">
        <v>246131.06</v>
      </c>
      <c r="D93" s="138">
        <v>220940.7</v>
      </c>
      <c r="E93" s="138">
        <v>25190.36</v>
      </c>
      <c r="F93" s="138">
        <v>20475.48</v>
      </c>
      <c r="G93" s="138">
        <v>15372.22</v>
      </c>
      <c r="H93" s="138">
        <v>5103.26</v>
      </c>
      <c r="I93" s="138">
        <v>64720.89</v>
      </c>
      <c r="J93" s="138">
        <v>64027.09</v>
      </c>
      <c r="K93" s="138">
        <v>693.8</v>
      </c>
      <c r="L93" s="138">
        <v>130957.46</v>
      </c>
      <c r="M93" s="138">
        <v>121341.3</v>
      </c>
      <c r="N93" s="138">
        <v>9616.16</v>
      </c>
      <c r="O93" s="138">
        <v>29977.23</v>
      </c>
      <c r="P93" s="138">
        <v>20200.09</v>
      </c>
      <c r="Q93" s="138">
        <v>9777.1299999999992</v>
      </c>
    </row>
    <row r="94" spans="1:17" ht="12.75" customHeight="1">
      <c r="A94" s="16"/>
      <c r="B94" s="31"/>
      <c r="C94" s="131"/>
      <c r="D94" s="136">
        <f>IF(D93=0,0,D93/C93)</f>
        <v>0.89765468852244823</v>
      </c>
      <c r="E94" s="136">
        <f>IF(E93=0,0,E93/C93)</f>
        <v>0.10234531147755184</v>
      </c>
      <c r="F94" s="136"/>
      <c r="G94" s="136">
        <f>IF(G93=0,0,G93/F93)</f>
        <v>0.7507623752898589</v>
      </c>
      <c r="H94" s="136">
        <f>IF(H93=0,0,H93/F93)</f>
        <v>0.24923762471014113</v>
      </c>
      <c r="I94" s="136"/>
      <c r="J94" s="136">
        <f>IF(J93=0,0,J93/I93)</f>
        <v>0.98928012269299759</v>
      </c>
      <c r="K94" s="136">
        <f>IF(K93=0,0,K93/I93)</f>
        <v>1.0719877307002421E-2</v>
      </c>
      <c r="L94" s="136"/>
      <c r="M94" s="136">
        <f>IF(M93=0,0,M93/L93)</f>
        <v>0.92657035345676375</v>
      </c>
      <c r="N94" s="136">
        <f>IF(N93=0,0,N93/L93)</f>
        <v>7.3429646543236249E-2</v>
      </c>
      <c r="O94" s="136"/>
      <c r="P94" s="136">
        <f>IF(P93=0,0,P93/O93)</f>
        <v>0.67384778380123844</v>
      </c>
      <c r="Q94" s="136">
        <f>IF(Q93=0,0,Q93/O93)</f>
        <v>0.32615188261223599</v>
      </c>
    </row>
    <row r="95" spans="1:17" ht="12.75" customHeight="1">
      <c r="A95" s="16"/>
      <c r="B95" s="41" t="s">
        <v>90</v>
      </c>
      <c r="C95" s="138">
        <v>229623.78</v>
      </c>
      <c r="D95" s="138">
        <v>202459.64</v>
      </c>
      <c r="E95" s="138">
        <v>27164.14</v>
      </c>
      <c r="F95" s="138">
        <v>23895.54</v>
      </c>
      <c r="G95" s="138">
        <v>19289.330000000002</v>
      </c>
      <c r="H95" s="138">
        <v>4606.2</v>
      </c>
      <c r="I95" s="138">
        <v>69635.070000000007</v>
      </c>
      <c r="J95" s="138">
        <v>68310.05</v>
      </c>
      <c r="K95" s="138">
        <v>1325.02</v>
      </c>
      <c r="L95" s="138">
        <v>117827.25</v>
      </c>
      <c r="M95" s="138">
        <v>102757.96</v>
      </c>
      <c r="N95" s="138">
        <v>15069.28</v>
      </c>
      <c r="O95" s="138">
        <v>18265.919999999998</v>
      </c>
      <c r="P95" s="138">
        <v>12102.29</v>
      </c>
      <c r="Q95" s="138">
        <v>6163.63</v>
      </c>
    </row>
    <row r="96" spans="1:17" ht="12.75" customHeight="1">
      <c r="A96" s="16"/>
      <c r="B96" s="31"/>
      <c r="C96" s="131"/>
      <c r="D96" s="136">
        <f>IF(D95=0,0,D95/C95)</f>
        <v>0.88170153805498719</v>
      </c>
      <c r="E96" s="136">
        <f>IF(E95=0,0,E95/C95)</f>
        <v>0.11829846194501284</v>
      </c>
      <c r="F96" s="136"/>
      <c r="G96" s="136">
        <f>IF(G95=0,0,G95/F95)</f>
        <v>0.80723557617865094</v>
      </c>
      <c r="H96" s="136">
        <f>IF(H95=0,0,H95/F95)</f>
        <v>0.19276400533321281</v>
      </c>
      <c r="I96" s="136"/>
      <c r="J96" s="136">
        <f>IF(J95=0,0,J95/I95)</f>
        <v>0.98097194416549016</v>
      </c>
      <c r="K96" s="136">
        <f>IF(K95=0,0,K95/I95)</f>
        <v>1.9028055834509821E-2</v>
      </c>
      <c r="L96" s="136"/>
      <c r="M96" s="136">
        <f>IF(M95=0,0,M95/L95)</f>
        <v>0.87210691923981931</v>
      </c>
      <c r="N96" s="136">
        <f>IF(N95=0,0,N95/L95)</f>
        <v>0.12789299589016973</v>
      </c>
      <c r="O96" s="136"/>
      <c r="P96" s="136">
        <f>IF(P95=0,0,P95/O95)</f>
        <v>0.66256120688144926</v>
      </c>
      <c r="Q96" s="136">
        <f>IF(Q95=0,0,Q95/O95)</f>
        <v>0.33743879311855085</v>
      </c>
    </row>
    <row r="97" spans="1:17" ht="12.75" customHeight="1">
      <c r="A97" s="16"/>
      <c r="B97" s="41" t="s">
        <v>91</v>
      </c>
      <c r="C97" s="138">
        <v>397639.73</v>
      </c>
      <c r="D97" s="138">
        <v>353297.45</v>
      </c>
      <c r="E97" s="138">
        <v>44342.28</v>
      </c>
      <c r="F97" s="138">
        <v>35238.07</v>
      </c>
      <c r="G97" s="138">
        <v>28826.53</v>
      </c>
      <c r="H97" s="138">
        <v>6411.54</v>
      </c>
      <c r="I97" s="138">
        <v>126214.83</v>
      </c>
      <c r="J97" s="138">
        <v>124391.62</v>
      </c>
      <c r="K97" s="138">
        <v>1823.21</v>
      </c>
      <c r="L97" s="138">
        <v>199311.96</v>
      </c>
      <c r="M97" s="138">
        <v>175124.94</v>
      </c>
      <c r="N97" s="138">
        <v>24187.02</v>
      </c>
      <c r="O97" s="138">
        <v>36874.870000000003</v>
      </c>
      <c r="P97" s="138">
        <v>24954.36</v>
      </c>
      <c r="Q97" s="138">
        <v>11920.51</v>
      </c>
    </row>
    <row r="98" spans="1:17" ht="12.75" customHeight="1">
      <c r="A98" s="16"/>
      <c r="B98" s="31"/>
      <c r="C98" s="131"/>
      <c r="D98" s="136">
        <f>IF(D97=0,0,D97/C97)</f>
        <v>0.88848629386203448</v>
      </c>
      <c r="E98" s="136">
        <f>IF(E97=0,0,E97/C97)</f>
        <v>0.11151370613796564</v>
      </c>
      <c r="F98" s="136"/>
      <c r="G98" s="136">
        <f>IF(G97=0,0,G97/F97)</f>
        <v>0.81805076157689682</v>
      </c>
      <c r="H98" s="136">
        <f>IF(H97=0,0,H97/F97)</f>
        <v>0.1819492384231032</v>
      </c>
      <c r="I98" s="136"/>
      <c r="J98" s="136">
        <f>IF(J97=0,0,J97/I97)</f>
        <v>0.98555470858693861</v>
      </c>
      <c r="K98" s="136">
        <f>IF(K97=0,0,K97/I97)</f>
        <v>1.4445291413061365E-2</v>
      </c>
      <c r="L98" s="136"/>
      <c r="M98" s="136">
        <f>IF(M97=0,0,M97/L97)</f>
        <v>0.87864742286413722</v>
      </c>
      <c r="N98" s="136">
        <f>IF(N97=0,0,N97/L97)</f>
        <v>0.1213525771358628</v>
      </c>
      <c r="O98" s="136"/>
      <c r="P98" s="136">
        <f>IF(P97=0,0,P97/O97)</f>
        <v>0.67673079254245505</v>
      </c>
      <c r="Q98" s="136">
        <f>IF(Q97=0,0,Q97/O97)</f>
        <v>0.32326920745754489</v>
      </c>
    </row>
    <row r="99" spans="1:17" ht="12.75" customHeight="1">
      <c r="A99" s="16"/>
      <c r="B99" s="41" t="s">
        <v>92</v>
      </c>
      <c r="C99" s="138">
        <v>86715.5</v>
      </c>
      <c r="D99" s="138">
        <v>74775.070000000007</v>
      </c>
      <c r="E99" s="138">
        <v>11940.42</v>
      </c>
      <c r="F99" s="138">
        <v>13915.94</v>
      </c>
      <c r="G99" s="138">
        <v>11555.12</v>
      </c>
      <c r="H99" s="138">
        <v>2360.8200000000002</v>
      </c>
      <c r="I99" s="138">
        <v>37771.089999999997</v>
      </c>
      <c r="J99" s="138">
        <v>36200.629999999997</v>
      </c>
      <c r="K99" s="138">
        <v>1570.46</v>
      </c>
      <c r="L99" s="138">
        <v>6045.03</v>
      </c>
      <c r="M99" s="138">
        <v>4846.01</v>
      </c>
      <c r="N99" s="138">
        <v>1199.03</v>
      </c>
      <c r="O99" s="138">
        <v>28983.439999999999</v>
      </c>
      <c r="P99" s="138">
        <v>22173.32</v>
      </c>
      <c r="Q99" s="138">
        <v>6810.12</v>
      </c>
    </row>
    <row r="100" spans="1:17" ht="12.75" customHeight="1">
      <c r="A100" s="12"/>
      <c r="B100" s="31"/>
      <c r="C100" s="131"/>
      <c r="D100" s="136">
        <f>IF(D99=0,0,D99/C99)</f>
        <v>0.86230339443352122</v>
      </c>
      <c r="E100" s="136">
        <f>IF(E99=0,0,E99/C99)</f>
        <v>0.13769649024684169</v>
      </c>
      <c r="F100" s="136"/>
      <c r="G100" s="136">
        <f>IF(G99=0,0,G99/F99)</f>
        <v>0.83035138122182195</v>
      </c>
      <c r="H100" s="136">
        <f>IF(H99=0,0,H99/F99)</f>
        <v>0.16964861877817813</v>
      </c>
      <c r="I100" s="136"/>
      <c r="J100" s="136">
        <f>IF(J99=0,0,J99/I99)</f>
        <v>0.9584216394072822</v>
      </c>
      <c r="K100" s="136">
        <f>IF(K99=0,0,K99/I99)</f>
        <v>4.1578360592717876E-2</v>
      </c>
      <c r="L100" s="136"/>
      <c r="M100" s="136">
        <f>IF(M99=0,0,M99/L99)</f>
        <v>0.80165193555697833</v>
      </c>
      <c r="N100" s="136">
        <f>IF(N99=0,0,N99/L99)</f>
        <v>0.19834971869453089</v>
      </c>
      <c r="O100" s="136"/>
      <c r="P100" s="136">
        <f>IF(P99=0,0,P99/O99)</f>
        <v>0.76503410223217128</v>
      </c>
      <c r="Q100" s="136">
        <f>IF(Q99=0,0,Q99/O99)</f>
        <v>0.23496589776782881</v>
      </c>
    </row>
    <row r="101" spans="1:17" ht="14.1" customHeight="1">
      <c r="A101" s="8"/>
      <c r="B101" s="8"/>
      <c r="C101" s="8"/>
      <c r="D101" s="8"/>
      <c r="E101" s="8"/>
      <c r="F101" s="8"/>
      <c r="G101" s="8"/>
      <c r="H101" s="8"/>
      <c r="I101" s="8"/>
      <c r="J101" s="8"/>
      <c r="K101" s="8"/>
      <c r="L101" s="8"/>
      <c r="M101" s="8"/>
      <c r="N101" s="8"/>
      <c r="O101" s="8"/>
      <c r="P101" s="8"/>
      <c r="Q101" s="8"/>
    </row>
    <row r="102" spans="1:17" ht="14.1" customHeight="1">
      <c r="A102" s="9" t="s">
        <v>345</v>
      </c>
      <c r="G102" s="34"/>
      <c r="H102" s="34"/>
      <c r="I102" s="34"/>
      <c r="J102" s="34"/>
    </row>
    <row r="103" spans="1:17" ht="14.1" customHeight="1">
      <c r="A103" s="9" t="s">
        <v>346</v>
      </c>
      <c r="G103" s="34"/>
      <c r="H103" s="34"/>
      <c r="I103" s="34"/>
      <c r="J103" s="34"/>
    </row>
    <row r="104" spans="1:17" ht="14.1" customHeight="1"/>
    <row r="105" spans="1:17" ht="14.1" customHeight="1"/>
    <row r="106" spans="1:17" ht="14.1" customHeight="1"/>
    <row r="107" spans="1:17" ht="14.1" customHeight="1"/>
    <row r="108" spans="1:17" ht="14.1" customHeight="1"/>
    <row r="109" spans="1:17" ht="14.1" customHeight="1"/>
  </sheetData>
  <mergeCells count="1">
    <mergeCell ref="A3:B3"/>
  </mergeCells>
  <phoneticPr fontId="3"/>
  <pageMargins left="0.59055118110236227" right="0.59055118110236227" top="0.78740157480314965" bottom="0.78740157480314965" header="0.51181102362204722" footer="0.51181102362204722"/>
  <pageSetup paperSize="9" scale="60"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18"/>
  <sheetViews>
    <sheetView showGridLines="0" zoomScaleNormal="100" workbookViewId="0"/>
  </sheetViews>
  <sheetFormatPr defaultRowHeight="15" customHeight="1"/>
  <cols>
    <col min="1" max="1" width="1.625" style="9" customWidth="1"/>
    <col min="2" max="2" width="10.125" style="9" customWidth="1"/>
    <col min="3" max="3" width="1.625" style="9" customWidth="1"/>
    <col min="4" max="4" width="10.375" style="9" customWidth="1"/>
    <col min="5" max="9" width="8.625" style="9" customWidth="1"/>
    <col min="10" max="11" width="8.625" style="34" customWidth="1"/>
    <col min="12" max="12" width="7.625" style="34" customWidth="1"/>
    <col min="13" max="13" width="9.125" style="34" bestFit="1" customWidth="1"/>
    <col min="14" max="16384" width="9" style="9"/>
  </cols>
  <sheetData>
    <row r="1" spans="1:13" ht="13.5" customHeight="1">
      <c r="A1" s="9" t="s">
        <v>388</v>
      </c>
    </row>
    <row r="2" spans="1:13" ht="13.5" customHeight="1">
      <c r="F2" s="1"/>
      <c r="L2" s="11" t="s">
        <v>296</v>
      </c>
    </row>
    <row r="3" spans="1:13" ht="18" customHeight="1">
      <c r="A3" s="185" t="s">
        <v>1</v>
      </c>
      <c r="B3" s="186"/>
      <c r="C3" s="186"/>
      <c r="D3" s="45" t="s">
        <v>295</v>
      </c>
      <c r="E3" s="64"/>
      <c r="F3" s="59"/>
      <c r="G3" s="59"/>
      <c r="H3" s="64"/>
      <c r="I3" s="64"/>
      <c r="J3" s="59"/>
      <c r="K3" s="59"/>
      <c r="L3" s="107"/>
    </row>
    <row r="4" spans="1:13" ht="18" customHeight="1">
      <c r="A4" s="5"/>
      <c r="B4" s="3"/>
      <c r="C4" s="3"/>
      <c r="D4" s="5"/>
      <c r="E4" s="45" t="s">
        <v>294</v>
      </c>
      <c r="F4" s="59"/>
      <c r="G4" s="59"/>
      <c r="H4" s="63"/>
      <c r="I4" s="45" t="s">
        <v>293</v>
      </c>
      <c r="J4" s="59"/>
      <c r="K4" s="59"/>
      <c r="L4" s="225" t="s">
        <v>4</v>
      </c>
    </row>
    <row r="5" spans="1:13" s="23" customFormat="1" ht="18" customHeight="1">
      <c r="A5" s="5"/>
      <c r="B5" s="3"/>
      <c r="C5" s="3"/>
      <c r="D5" s="6" t="s">
        <v>292</v>
      </c>
      <c r="E5" s="6" t="s">
        <v>288</v>
      </c>
      <c r="F5" s="2" t="s">
        <v>291</v>
      </c>
      <c r="G5" s="2" t="s">
        <v>290</v>
      </c>
      <c r="H5" s="106" t="s">
        <v>289</v>
      </c>
      <c r="I5" s="6" t="s">
        <v>288</v>
      </c>
      <c r="J5" s="2" t="s">
        <v>287</v>
      </c>
      <c r="K5" s="7" t="s">
        <v>228</v>
      </c>
      <c r="L5" s="226"/>
      <c r="M5" s="105"/>
    </row>
    <row r="6" spans="1:13" ht="18" customHeight="1">
      <c r="A6" s="13"/>
      <c r="B6" s="8" t="s">
        <v>13</v>
      </c>
      <c r="C6" s="8"/>
      <c r="D6" s="139">
        <v>3779.66</v>
      </c>
      <c r="E6" s="139">
        <v>3123.63</v>
      </c>
      <c r="F6" s="139">
        <v>449.61</v>
      </c>
      <c r="G6" s="139">
        <v>2539.77</v>
      </c>
      <c r="H6" s="139">
        <v>134.24</v>
      </c>
      <c r="I6" s="139">
        <v>331.96</v>
      </c>
      <c r="J6" s="139">
        <v>138.65</v>
      </c>
      <c r="K6" s="139">
        <v>193.31</v>
      </c>
      <c r="L6" s="139">
        <v>324.07</v>
      </c>
    </row>
    <row r="7" spans="1:13" ht="18" customHeight="1">
      <c r="A7" s="14"/>
      <c r="B7" s="24"/>
      <c r="C7" s="24"/>
      <c r="D7" s="140" t="s">
        <v>122</v>
      </c>
      <c r="E7" s="140">
        <f>IF(E6=0,0,E6/D6)</f>
        <v>0.82643147796362637</v>
      </c>
      <c r="F7" s="140">
        <f>IF(F6=0,0,F6/D6)</f>
        <v>0.1189551441134917</v>
      </c>
      <c r="G7" s="140">
        <f>IF(G6=0,0,G6/D6)</f>
        <v>0.67195726599747074</v>
      </c>
      <c r="H7" s="140">
        <f>IF(H6=0,0,H6/D6)</f>
        <v>3.5516422112041826E-2</v>
      </c>
      <c r="I7" s="140">
        <f>IF(I6=0,0,I6/D6)</f>
        <v>8.7828005693633818E-2</v>
      </c>
      <c r="J7" s="140">
        <f>IF(J6=0,0,J6/D6)</f>
        <v>3.6683193726419837E-2</v>
      </c>
      <c r="K7" s="140">
        <f>IF(K6=0,0,K6/D6)</f>
        <v>5.1144811967213988E-2</v>
      </c>
      <c r="L7" s="140">
        <f>IF(L6=0,0,L6/D6)</f>
        <v>8.5740516342739825E-2</v>
      </c>
    </row>
    <row r="8" spans="1:13" ht="18" customHeight="1">
      <c r="A8" s="16"/>
      <c r="B8" s="47" t="s">
        <v>14</v>
      </c>
      <c r="C8" s="8"/>
      <c r="D8" s="139">
        <v>537.37</v>
      </c>
      <c r="E8" s="139">
        <v>391.01</v>
      </c>
      <c r="F8" s="139">
        <v>56.49</v>
      </c>
      <c r="G8" s="139">
        <v>315.35000000000002</v>
      </c>
      <c r="H8" s="139">
        <v>19.170000000000002</v>
      </c>
      <c r="I8" s="139">
        <v>91.61</v>
      </c>
      <c r="J8" s="139">
        <v>28.21</v>
      </c>
      <c r="K8" s="139">
        <v>63.39</v>
      </c>
      <c r="L8" s="139">
        <v>54.75</v>
      </c>
    </row>
    <row r="9" spans="1:13" ht="18" customHeight="1">
      <c r="A9" s="16"/>
      <c r="B9" s="26"/>
      <c r="C9" s="32"/>
      <c r="D9" s="140">
        <f>IF(D8=0,0,D8/D$6)</f>
        <v>0.14217416381367637</v>
      </c>
      <c r="E9" s="140">
        <f>IF(E8=0,0,E8/D8)</f>
        <v>0.72763645160690027</v>
      </c>
      <c r="F9" s="140">
        <f>IF(F8=0,0,F8/D8)</f>
        <v>0.10512309954035395</v>
      </c>
      <c r="G9" s="140">
        <f>IF(G8=0,0,G8/D8)</f>
        <v>0.58683960771907628</v>
      </c>
      <c r="H9" s="140">
        <f>IF(H8=0,0,H8/D8)</f>
        <v>3.5673744347470088E-2</v>
      </c>
      <c r="I9" s="140">
        <f>IF(I8=0,0,I8/D8)</f>
        <v>0.17047844129743006</v>
      </c>
      <c r="J9" s="140">
        <f>IF(J8=0,0,J8/D8)</f>
        <v>5.2496417738243671E-2</v>
      </c>
      <c r="K9" s="140">
        <f>IF(K8=0,0,K8/D8)</f>
        <v>0.11796341440720547</v>
      </c>
      <c r="L9" s="140">
        <f>IF(L8=0,0,L8/D8)</f>
        <v>0.10188510709566966</v>
      </c>
    </row>
    <row r="10" spans="1:13" ht="18" customHeight="1">
      <c r="A10" s="16"/>
      <c r="B10" s="47" t="s">
        <v>20</v>
      </c>
      <c r="C10" s="8"/>
      <c r="D10" s="139">
        <v>3242.29</v>
      </c>
      <c r="E10" s="139">
        <v>2732.62</v>
      </c>
      <c r="F10" s="139">
        <v>393.12</v>
      </c>
      <c r="G10" s="139">
        <v>2224.4299999999998</v>
      </c>
      <c r="H10" s="139">
        <v>115.07</v>
      </c>
      <c r="I10" s="139">
        <v>240.35</v>
      </c>
      <c r="J10" s="139">
        <v>110.44</v>
      </c>
      <c r="K10" s="139">
        <v>129.91</v>
      </c>
      <c r="L10" s="139">
        <v>269.33</v>
      </c>
    </row>
    <row r="11" spans="1:13" ht="18" customHeight="1">
      <c r="A11" s="12"/>
      <c r="B11" s="33"/>
      <c r="C11" s="32"/>
      <c r="D11" s="140">
        <f>IF(D10=0,0,D10/D$6)</f>
        <v>0.85782583618632369</v>
      </c>
      <c r="E11" s="140">
        <f>IF(E10=0,0,E10/D10)</f>
        <v>0.84280554793062923</v>
      </c>
      <c r="F11" s="140">
        <f>IF(F10=0,0,F10/D10)</f>
        <v>0.12124763670122043</v>
      </c>
      <c r="G11" s="140">
        <f>IF(G10=0,0,G10/D10)</f>
        <v>0.6860675633579969</v>
      </c>
      <c r="H11" s="140">
        <f>IF(H10=0,0,H10/D10)</f>
        <v>3.5490347871411872E-2</v>
      </c>
      <c r="I11" s="140">
        <f>IF(I10=0,0,I10/D10)</f>
        <v>7.4129704622350245E-2</v>
      </c>
      <c r="J11" s="140">
        <f>IF(J10=0,0,J10/D10)</f>
        <v>3.4062344824182911E-2</v>
      </c>
      <c r="K11" s="140">
        <f>IF(K10=0,0,K10/D10)</f>
        <v>4.0067359798167342E-2</v>
      </c>
      <c r="L11" s="140">
        <f>IF(L10=0,0,L10/D10)</f>
        <v>8.3067831686863297E-2</v>
      </c>
    </row>
    <row r="12" spans="1:13" ht="14.1" customHeight="1"/>
    <row r="13" spans="1:13" ht="14.1" customHeight="1">
      <c r="A13" s="9" t="s">
        <v>286</v>
      </c>
    </row>
    <row r="14" spans="1:13" ht="14.1" customHeight="1">
      <c r="A14" s="9" t="s">
        <v>347</v>
      </c>
      <c r="J14" s="9"/>
      <c r="K14" s="9"/>
      <c r="L14" s="9"/>
    </row>
    <row r="15" spans="1:13" ht="14.1" customHeight="1">
      <c r="A15" s="9" t="s">
        <v>285</v>
      </c>
    </row>
    <row r="16" spans="1:13" ht="14.1" customHeight="1">
      <c r="A16" s="9" t="s">
        <v>284</v>
      </c>
    </row>
    <row r="17" spans="1:1" ht="14.1" customHeight="1">
      <c r="A17" s="9" t="s">
        <v>283</v>
      </c>
    </row>
    <row r="18" spans="1:1" ht="14.1" customHeight="1"/>
  </sheetData>
  <mergeCells count="2">
    <mergeCell ref="A3:C3"/>
    <mergeCell ref="L4:L5"/>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J38"/>
  <sheetViews>
    <sheetView showGridLines="0" zoomScaleNormal="100" workbookViewId="0"/>
  </sheetViews>
  <sheetFormatPr defaultRowHeight="21" customHeight="1"/>
  <cols>
    <col min="1" max="4" width="1.375" style="9" customWidth="1"/>
    <col min="5" max="5" width="8.625" style="9" customWidth="1"/>
    <col min="6" max="6" width="2.25" style="9" customWidth="1"/>
    <col min="7" max="7" width="12.625" style="9" customWidth="1"/>
    <col min="8" max="11" width="11.625" style="9" customWidth="1"/>
    <col min="12" max="13" width="9" style="9"/>
    <col min="14" max="19" width="5.625" style="9" customWidth="1"/>
    <col min="20" max="16384" width="9" style="9"/>
  </cols>
  <sheetData>
    <row r="1" spans="1:36" ht="13.5" customHeight="1">
      <c r="A1" s="9" t="s">
        <v>389</v>
      </c>
    </row>
    <row r="2" spans="1:36" ht="13.5" customHeight="1">
      <c r="K2" s="11" t="s">
        <v>128</v>
      </c>
    </row>
    <row r="3" spans="1:36" s="23" customFormat="1" ht="18" customHeight="1">
      <c r="A3" s="206" t="s">
        <v>1</v>
      </c>
      <c r="B3" s="207"/>
      <c r="C3" s="207"/>
      <c r="D3" s="207"/>
      <c r="E3" s="207"/>
      <c r="F3" s="75"/>
      <c r="G3" s="74" t="s">
        <v>127</v>
      </c>
      <c r="H3" s="73"/>
      <c r="I3" s="73"/>
      <c r="J3" s="73"/>
      <c r="K3" s="72"/>
    </row>
    <row r="4" spans="1:36" s="23" customFormat="1" ht="24.75" customHeight="1">
      <c r="A4" s="71"/>
      <c r="B4" s="70"/>
      <c r="C4" s="70"/>
      <c r="D4" s="70"/>
      <c r="E4" s="70"/>
      <c r="F4" s="70"/>
      <c r="G4" s="69" t="s">
        <v>8</v>
      </c>
      <c r="H4" s="68" t="s">
        <v>126</v>
      </c>
      <c r="I4" s="67" t="s">
        <v>125</v>
      </c>
      <c r="J4" s="67" t="s">
        <v>124</v>
      </c>
      <c r="K4" s="67" t="s">
        <v>123</v>
      </c>
    </row>
    <row r="5" spans="1:36" ht="15.75" customHeight="1">
      <c r="A5" s="13"/>
      <c r="B5" s="8" t="s">
        <v>13</v>
      </c>
      <c r="C5" s="8"/>
      <c r="D5" s="154"/>
      <c r="E5" s="8"/>
      <c r="F5" s="8"/>
      <c r="G5" s="141">
        <v>2255764.14</v>
      </c>
      <c r="H5" s="141">
        <v>118982.03</v>
      </c>
      <c r="I5" s="141">
        <v>116850.89</v>
      </c>
      <c r="J5" s="141">
        <v>319216.7</v>
      </c>
      <c r="K5" s="141">
        <v>1700714.52</v>
      </c>
      <c r="AA5" s="23"/>
      <c r="AB5" s="23"/>
      <c r="AC5" s="23"/>
      <c r="AD5" s="23"/>
      <c r="AE5" s="23"/>
      <c r="AF5" s="23"/>
      <c r="AG5" s="23"/>
      <c r="AH5" s="23"/>
      <c r="AI5" s="23"/>
      <c r="AJ5" s="23"/>
    </row>
    <row r="6" spans="1:36" ht="15.75" customHeight="1">
      <c r="A6" s="14"/>
      <c r="B6" s="32"/>
      <c r="C6" s="32"/>
      <c r="D6" s="32"/>
      <c r="E6" s="32"/>
      <c r="F6" s="32"/>
      <c r="G6" s="131" t="s">
        <v>324</v>
      </c>
      <c r="H6" s="136">
        <f>IF(H5=0,0,H5/G5)</f>
        <v>5.2745775983476711E-2</v>
      </c>
      <c r="I6" s="136">
        <f>IF(I5=0,0,I5/G5)</f>
        <v>5.1801022956238674E-2</v>
      </c>
      <c r="J6" s="136">
        <f>IF(J5=0,0,J5/G5)</f>
        <v>0.14151155891679348</v>
      </c>
      <c r="K6" s="136">
        <f>IF(K5=0,0,K5/G5)</f>
        <v>0.75394164214349113</v>
      </c>
      <c r="AA6" s="23"/>
      <c r="AB6" s="23"/>
      <c r="AC6" s="23"/>
      <c r="AD6" s="23"/>
      <c r="AE6" s="23"/>
      <c r="AF6" s="23"/>
      <c r="AG6" s="23"/>
      <c r="AH6" s="23"/>
      <c r="AI6" s="23"/>
      <c r="AJ6" s="23"/>
    </row>
    <row r="7" spans="1:36" ht="15.75" customHeight="1">
      <c r="A7" s="16"/>
      <c r="B7" s="216" t="s">
        <v>14</v>
      </c>
      <c r="C7" s="217"/>
      <c r="D7" s="217"/>
      <c r="E7" s="217"/>
      <c r="F7" s="10"/>
      <c r="G7" s="141">
        <v>600584.99</v>
      </c>
      <c r="H7" s="141">
        <v>9813.83</v>
      </c>
      <c r="I7" s="141">
        <v>24459.06</v>
      </c>
      <c r="J7" s="141">
        <v>54708.28</v>
      </c>
      <c r="K7" s="141">
        <v>511603.82</v>
      </c>
    </row>
    <row r="8" spans="1:36" ht="15.75" customHeight="1">
      <c r="A8" s="16"/>
      <c r="B8" s="26"/>
      <c r="C8" s="28"/>
      <c r="D8" s="28"/>
      <c r="E8" s="28"/>
      <c r="F8" s="32"/>
      <c r="G8" s="131" t="s">
        <v>324</v>
      </c>
      <c r="H8" s="136">
        <f>IF(H7=0,0,H7/G7)</f>
        <v>1.6340451665300525E-2</v>
      </c>
      <c r="I8" s="136">
        <f>IF(I7=0,0,I7/G7)</f>
        <v>4.0725393420171889E-2</v>
      </c>
      <c r="J8" s="136">
        <f>IF(J7=0,0,J7/G7)</f>
        <v>9.1091653822384072E-2</v>
      </c>
      <c r="K8" s="136">
        <f>IF(K7=0,0,K7/G7)</f>
        <v>0.85184250109214354</v>
      </c>
    </row>
    <row r="9" spans="1:36" ht="15.75" customHeight="1">
      <c r="A9" s="16"/>
      <c r="B9" s="30"/>
      <c r="C9" s="216" t="s">
        <v>15</v>
      </c>
      <c r="D9" s="217"/>
      <c r="E9" s="217"/>
      <c r="F9" s="8"/>
      <c r="G9" s="141">
        <v>299692.65999999997</v>
      </c>
      <c r="H9" s="141">
        <v>5428.16</v>
      </c>
      <c r="I9" s="141">
        <v>10675.1</v>
      </c>
      <c r="J9" s="141">
        <v>23090.959999999999</v>
      </c>
      <c r="K9" s="141">
        <v>260498.44</v>
      </c>
    </row>
    <row r="10" spans="1:36" ht="15.75" customHeight="1">
      <c r="A10" s="16"/>
      <c r="B10" s="30"/>
      <c r="C10" s="26"/>
      <c r="D10" s="27"/>
      <c r="E10" s="28"/>
      <c r="F10" s="32"/>
      <c r="G10" s="131" t="s">
        <v>324</v>
      </c>
      <c r="H10" s="136">
        <f>IF(H9=0,0,H9/G9)</f>
        <v>1.8112422239503632E-2</v>
      </c>
      <c r="I10" s="136">
        <f>IF(I9=0,0,I9/G9)</f>
        <v>3.5620158331538719E-2</v>
      </c>
      <c r="J10" s="136">
        <f>IF(J9=0,0,J9/G9)</f>
        <v>7.7048800594582467E-2</v>
      </c>
      <c r="K10" s="136">
        <f>IF(K9=0,0,K9/G9)</f>
        <v>0.86921861883437523</v>
      </c>
    </row>
    <row r="11" spans="1:36" ht="15.75" customHeight="1">
      <c r="A11" s="16"/>
      <c r="B11" s="30"/>
      <c r="C11" s="30"/>
      <c r="D11" s="216" t="s">
        <v>16</v>
      </c>
      <c r="E11" s="227"/>
      <c r="F11" s="10"/>
      <c r="G11" s="141">
        <v>69466.17</v>
      </c>
      <c r="H11" s="141">
        <v>2836.75</v>
      </c>
      <c r="I11" s="141">
        <v>4281.88</v>
      </c>
      <c r="J11" s="141">
        <v>4836.04</v>
      </c>
      <c r="K11" s="141">
        <v>57511.5</v>
      </c>
    </row>
    <row r="12" spans="1:36" ht="15.75" customHeight="1">
      <c r="A12" s="16"/>
      <c r="B12" s="30"/>
      <c r="C12" s="30"/>
      <c r="D12" s="26"/>
      <c r="E12" s="28"/>
      <c r="F12" s="29"/>
      <c r="G12" s="131" t="s">
        <v>324</v>
      </c>
      <c r="H12" s="136">
        <f>IF(H11=0,0,H11/G11)</f>
        <v>4.0836424406297339E-2</v>
      </c>
      <c r="I12" s="136">
        <f>IF(I11=0,0,I11/G11)</f>
        <v>6.1639788115567626E-2</v>
      </c>
      <c r="J12" s="136">
        <f>IF(J11=0,0,J11/G11)</f>
        <v>6.9617196399340858E-2</v>
      </c>
      <c r="K12" s="136">
        <f>IF(K11=0,0,K11/G11)</f>
        <v>0.82790659107879416</v>
      </c>
    </row>
    <row r="13" spans="1:36" ht="15.75" customHeight="1">
      <c r="A13" s="16"/>
      <c r="B13" s="30"/>
      <c r="C13" s="26"/>
      <c r="D13" s="26"/>
      <c r="E13" s="152" t="s">
        <v>17</v>
      </c>
      <c r="F13" s="10"/>
      <c r="G13" s="141">
        <v>35674.21</v>
      </c>
      <c r="H13" s="141">
        <v>1939.56</v>
      </c>
      <c r="I13" s="141">
        <v>0</v>
      </c>
      <c r="J13" s="141">
        <v>2171.6</v>
      </c>
      <c r="K13" s="141">
        <v>31563.05</v>
      </c>
    </row>
    <row r="14" spans="1:36" ht="15.75" customHeight="1">
      <c r="A14" s="16"/>
      <c r="B14" s="30"/>
      <c r="C14" s="26"/>
      <c r="D14" s="26"/>
      <c r="E14" s="31"/>
      <c r="F14" s="29"/>
      <c r="G14" s="131" t="s">
        <v>324</v>
      </c>
      <c r="H14" s="136">
        <f>IF(H13=0,0,H13/G13)</f>
        <v>5.4368688192394453E-2</v>
      </c>
      <c r="I14" s="136">
        <f>IF(I13=0,0,I13/G13)</f>
        <v>0</v>
      </c>
      <c r="J14" s="136">
        <f>IF(J13=0,0,J13/G13)</f>
        <v>6.0873106930749134E-2</v>
      </c>
      <c r="K14" s="136">
        <f>IF(K13=0,0,K13/G13)</f>
        <v>0.88475820487685641</v>
      </c>
    </row>
    <row r="15" spans="1:36" ht="15.75" customHeight="1">
      <c r="A15" s="16"/>
      <c r="B15" s="30"/>
      <c r="C15" s="26"/>
      <c r="D15" s="26"/>
      <c r="E15" s="216" t="s">
        <v>376</v>
      </c>
      <c r="F15" s="221"/>
      <c r="G15" s="141">
        <v>33791.96</v>
      </c>
      <c r="H15" s="141">
        <v>897.18</v>
      </c>
      <c r="I15" s="141">
        <v>4281.88</v>
      </c>
      <c r="J15" s="141">
        <v>2664.44</v>
      </c>
      <c r="K15" s="141">
        <v>25948.46</v>
      </c>
    </row>
    <row r="16" spans="1:36" ht="15.75" customHeight="1">
      <c r="A16" s="16"/>
      <c r="B16" s="30"/>
      <c r="C16" s="26"/>
      <c r="D16" s="26"/>
      <c r="E16" s="31"/>
      <c r="F16" s="29"/>
      <c r="G16" s="131" t="s">
        <v>324</v>
      </c>
      <c r="H16" s="136">
        <f>IF(H15=0,0,H15/G15)</f>
        <v>2.6550102450405361E-2</v>
      </c>
      <c r="I16" s="136">
        <f>IF(I15=0,0,I15/G15)</f>
        <v>0.12671298143108597</v>
      </c>
      <c r="J16" s="136">
        <f>IF(J15=0,0,J15/G15)</f>
        <v>7.8848341439798103E-2</v>
      </c>
      <c r="K16" s="136">
        <f>IF(K15=0,0,K15/G15)</f>
        <v>0.76788857467871052</v>
      </c>
    </row>
    <row r="17" spans="1:11" ht="15.75" customHeight="1">
      <c r="A17" s="16"/>
      <c r="B17" s="30"/>
      <c r="C17" s="26"/>
      <c r="D17" s="216" t="s">
        <v>375</v>
      </c>
      <c r="E17" s="227"/>
      <c r="F17" s="10"/>
      <c r="G17" s="141">
        <v>230226.49</v>
      </c>
      <c r="H17" s="141">
        <v>2591.41</v>
      </c>
      <c r="I17" s="141">
        <v>6393.22</v>
      </c>
      <c r="J17" s="141">
        <v>18254.91</v>
      </c>
      <c r="K17" s="141">
        <v>202986.94</v>
      </c>
    </row>
    <row r="18" spans="1:11" ht="15.75" customHeight="1">
      <c r="A18" s="16"/>
      <c r="B18" s="30"/>
      <c r="C18" s="26"/>
      <c r="D18" s="26"/>
      <c r="E18" s="28"/>
      <c r="F18" s="29"/>
      <c r="G18" s="131" t="s">
        <v>324</v>
      </c>
      <c r="H18" s="136">
        <f>IF(H17=0,0,H17/G17)</f>
        <v>1.125591585920456E-2</v>
      </c>
      <c r="I18" s="136">
        <f>IF(I17=0,0,I17/G17)</f>
        <v>2.7769263215540491E-2</v>
      </c>
      <c r="J18" s="136">
        <f>IF(J17=0,0,J17/G17)</f>
        <v>7.9291092871198274E-2</v>
      </c>
      <c r="K18" s="136">
        <f>IF(K17=0,0,K17/G17)</f>
        <v>0.8816836846185685</v>
      </c>
    </row>
    <row r="19" spans="1:11" ht="15.75" customHeight="1">
      <c r="A19" s="16"/>
      <c r="B19" s="30"/>
      <c r="C19" s="216" t="s">
        <v>18</v>
      </c>
      <c r="D19" s="217"/>
      <c r="E19" s="217"/>
      <c r="F19" s="8"/>
      <c r="G19" s="141">
        <v>138655.44</v>
      </c>
      <c r="H19" s="141">
        <v>1082.57</v>
      </c>
      <c r="I19" s="141">
        <v>4502.6000000000004</v>
      </c>
      <c r="J19" s="141">
        <v>13310</v>
      </c>
      <c r="K19" s="141">
        <v>119760.27</v>
      </c>
    </row>
    <row r="20" spans="1:11" ht="15.75" customHeight="1">
      <c r="A20" s="16"/>
      <c r="B20" s="30"/>
      <c r="C20" s="31"/>
      <c r="D20" s="28"/>
      <c r="E20" s="28"/>
      <c r="F20" s="32"/>
      <c r="G20" s="131" t="s">
        <v>324</v>
      </c>
      <c r="H20" s="136">
        <f>IF(H19=0,0,H19/G19)</f>
        <v>7.8076273098264294E-3</v>
      </c>
      <c r="I20" s="136">
        <f>IF(I19=0,0,I19/G19)</f>
        <v>3.2473302165425315E-2</v>
      </c>
      <c r="J20" s="136">
        <f>IF(J19=0,0,J19/G19)</f>
        <v>9.5993348692269123E-2</v>
      </c>
      <c r="K20" s="136">
        <f>IF(K19=0,0,K19/G19)</f>
        <v>0.8637257218324792</v>
      </c>
    </row>
    <row r="21" spans="1:11" ht="15.75" customHeight="1">
      <c r="A21" s="16"/>
      <c r="B21" s="30"/>
      <c r="C21" s="216" t="s">
        <v>19</v>
      </c>
      <c r="D21" s="217"/>
      <c r="E21" s="217"/>
      <c r="F21" s="8"/>
      <c r="G21" s="141">
        <v>162236.89000000001</v>
      </c>
      <c r="H21" s="141">
        <v>3303.1</v>
      </c>
      <c r="I21" s="141">
        <v>9281.36</v>
      </c>
      <c r="J21" s="141">
        <v>18307.32</v>
      </c>
      <c r="K21" s="141">
        <v>131345.1</v>
      </c>
    </row>
    <row r="22" spans="1:11" ht="15.75" customHeight="1">
      <c r="A22" s="16"/>
      <c r="B22" s="18"/>
      <c r="C22" s="31"/>
      <c r="D22" s="28"/>
      <c r="E22" s="28"/>
      <c r="F22" s="32"/>
      <c r="G22" s="131" t="s">
        <v>324</v>
      </c>
      <c r="H22" s="136">
        <f>IF(H21=0,0,H21/G21)</f>
        <v>2.0359734459899963E-2</v>
      </c>
      <c r="I22" s="136">
        <f>IF(I21=0,0,I21/G21)</f>
        <v>5.7208690329307962E-2</v>
      </c>
      <c r="J22" s="136">
        <f>IF(J21=0,0,J21/G21)</f>
        <v>0.112843139436413</v>
      </c>
      <c r="K22" s="136">
        <f>IF(K21=0,0,K21/G21)</f>
        <v>0.80958837413611662</v>
      </c>
    </row>
    <row r="23" spans="1:11" ht="15.75" customHeight="1">
      <c r="A23" s="16"/>
      <c r="B23" s="216" t="s">
        <v>20</v>
      </c>
      <c r="C23" s="217"/>
      <c r="D23" s="217"/>
      <c r="E23" s="217"/>
      <c r="F23" s="8"/>
      <c r="G23" s="141">
        <v>1655179.15</v>
      </c>
      <c r="H23" s="141">
        <v>109168.2</v>
      </c>
      <c r="I23" s="141">
        <v>92391.82</v>
      </c>
      <c r="J23" s="141">
        <v>264508.42</v>
      </c>
      <c r="K23" s="141">
        <v>1189110.7</v>
      </c>
    </row>
    <row r="24" spans="1:11" ht="15.75" customHeight="1">
      <c r="A24" s="16"/>
      <c r="B24" s="14"/>
      <c r="C24" s="32"/>
      <c r="D24" s="32"/>
      <c r="E24" s="32"/>
      <c r="F24" s="32"/>
      <c r="G24" s="131" t="s">
        <v>324</v>
      </c>
      <c r="H24" s="136">
        <f>IF(H23=0,0,H23/G23)</f>
        <v>6.5955519074778104E-2</v>
      </c>
      <c r="I24" s="136">
        <f>IF(I23=0,0,I23/G23)</f>
        <v>5.581983074158469E-2</v>
      </c>
      <c r="J24" s="136">
        <f>IF(J23=0,0,J23/G23)</f>
        <v>0.15980652003742313</v>
      </c>
      <c r="K24" s="136">
        <f>IF(K23=0,0,K23/G23)</f>
        <v>0.71841812410457206</v>
      </c>
    </row>
    <row r="25" spans="1:11" ht="15.75" customHeight="1">
      <c r="A25" s="16"/>
      <c r="B25" s="16"/>
      <c r="C25" s="13" t="s">
        <v>21</v>
      </c>
      <c r="D25" s="154"/>
      <c r="E25" s="8"/>
      <c r="F25" s="8"/>
      <c r="G25" s="141">
        <v>249039.89</v>
      </c>
      <c r="H25" s="141">
        <v>52718.78</v>
      </c>
      <c r="I25" s="141">
        <v>15409.49</v>
      </c>
      <c r="J25" s="141">
        <v>76384.45</v>
      </c>
      <c r="K25" s="141">
        <v>104527.16</v>
      </c>
    </row>
    <row r="26" spans="1:11" ht="15.75" customHeight="1">
      <c r="A26" s="16"/>
      <c r="B26" s="16"/>
      <c r="C26" s="33"/>
      <c r="D26" s="32"/>
      <c r="E26" s="32"/>
      <c r="F26" s="32"/>
      <c r="G26" s="131" t="s">
        <v>324</v>
      </c>
      <c r="H26" s="136">
        <f>IF(H25=0,0,H25/G25)</f>
        <v>0.21168809542921013</v>
      </c>
      <c r="I26" s="136">
        <f>IF(I25=0,0,I25/G25)</f>
        <v>6.1875589488896737E-2</v>
      </c>
      <c r="J26" s="136">
        <f>IF(J25=0,0,J25/G25)</f>
        <v>0.30671572333251512</v>
      </c>
      <c r="K26" s="136">
        <f>IF(K25=0,0,K25/G25)</f>
        <v>0.41972055159516813</v>
      </c>
    </row>
    <row r="27" spans="1:11" ht="15.75" customHeight="1">
      <c r="A27" s="16"/>
      <c r="B27" s="16"/>
      <c r="C27" s="216" t="s">
        <v>22</v>
      </c>
      <c r="D27" s="217"/>
      <c r="E27" s="217"/>
      <c r="F27" s="220"/>
      <c r="G27" s="141">
        <v>1406139.26</v>
      </c>
      <c r="H27" s="141">
        <v>56449.42</v>
      </c>
      <c r="I27" s="141">
        <v>76982.33</v>
      </c>
      <c r="J27" s="141">
        <v>188123.97</v>
      </c>
      <c r="K27" s="141">
        <v>1084583.54</v>
      </c>
    </row>
    <row r="28" spans="1:11" ht="15.75" customHeight="1">
      <c r="A28" s="12"/>
      <c r="B28" s="12"/>
      <c r="C28" s="33"/>
      <c r="D28" s="32"/>
      <c r="E28" s="32"/>
      <c r="F28" s="29"/>
      <c r="G28" s="131" t="s">
        <v>324</v>
      </c>
      <c r="H28" s="136">
        <f>IF(H27=0,0,H27/G27)</f>
        <v>4.0144971131806671E-2</v>
      </c>
      <c r="I28" s="136">
        <f>IF(I27=0,0,I27/G27)</f>
        <v>5.4747301487051862E-2</v>
      </c>
      <c r="J28" s="136">
        <f>IF(J27=0,0,J27/G27)</f>
        <v>0.13378758089721499</v>
      </c>
      <c r="K28" s="136">
        <f>IF(K27=0,0,K27/G27)</f>
        <v>0.77132014648392655</v>
      </c>
    </row>
    <row r="29" spans="1:11" ht="14.1" customHeight="1"/>
    <row r="30" spans="1:11" ht="14.1" customHeight="1">
      <c r="A30" s="9" t="s">
        <v>348</v>
      </c>
    </row>
    <row r="31" spans="1:11" ht="14.1" customHeight="1">
      <c r="A31" s="9" t="s">
        <v>349</v>
      </c>
      <c r="G31" s="34"/>
      <c r="H31" s="34"/>
      <c r="I31" s="34"/>
      <c r="J31" s="34"/>
      <c r="K31" s="34"/>
    </row>
    <row r="32" spans="1:11" ht="14.1" customHeight="1">
      <c r="A32" s="9" t="s">
        <v>350</v>
      </c>
      <c r="G32" s="34"/>
      <c r="H32" s="34"/>
      <c r="I32" s="34"/>
      <c r="J32" s="34"/>
      <c r="K32" s="34"/>
    </row>
    <row r="33" spans="1:11" ht="14.1" customHeight="1">
      <c r="A33" s="9" t="s">
        <v>351</v>
      </c>
      <c r="G33" s="34"/>
      <c r="H33" s="34"/>
      <c r="I33" s="34"/>
      <c r="J33" s="34"/>
      <c r="K33" s="34"/>
    </row>
    <row r="34" spans="1:11" ht="14.1" customHeight="1">
      <c r="A34" s="9" t="s">
        <v>352</v>
      </c>
      <c r="G34" s="34"/>
      <c r="H34" s="34"/>
      <c r="I34" s="34"/>
      <c r="J34" s="34"/>
      <c r="K34" s="34"/>
    </row>
    <row r="35" spans="1:11" ht="14.1" customHeight="1">
      <c r="A35" s="9" t="s">
        <v>353</v>
      </c>
    </row>
    <row r="36" spans="1:11" ht="14.1" customHeight="1">
      <c r="A36" s="9" t="s">
        <v>354</v>
      </c>
    </row>
    <row r="37" spans="1:11" ht="14.1" customHeight="1">
      <c r="A37" s="9" t="s">
        <v>355</v>
      </c>
    </row>
    <row r="38" spans="1:11" ht="14.1" customHeight="1">
      <c r="A38" s="9" t="s">
        <v>322</v>
      </c>
    </row>
  </sheetData>
  <mergeCells count="10">
    <mergeCell ref="C27:F27"/>
    <mergeCell ref="A3:E3"/>
    <mergeCell ref="B7:E7"/>
    <mergeCell ref="C9:E9"/>
    <mergeCell ref="C19:E19"/>
    <mergeCell ref="C21:E21"/>
    <mergeCell ref="B23:E23"/>
    <mergeCell ref="D11:E11"/>
    <mergeCell ref="D17:E17"/>
    <mergeCell ref="E15:F15"/>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122"/>
  <sheetViews>
    <sheetView showGridLines="0" zoomScaleNormal="100" workbookViewId="0"/>
  </sheetViews>
  <sheetFormatPr defaultRowHeight="13.5"/>
  <cols>
    <col min="1" max="1" width="1.5" style="9" customWidth="1"/>
    <col min="2" max="2" width="8.25" style="9" customWidth="1"/>
    <col min="3" max="3" width="11.125" style="9" customWidth="1"/>
    <col min="4" max="7" width="9.75" style="9" customWidth="1"/>
    <col min="8" max="9" width="10.75" style="9" customWidth="1"/>
    <col min="10" max="11" width="9.875" style="9" customWidth="1"/>
    <col min="12" max="12" width="10.5" style="9" customWidth="1"/>
    <col min="13" max="13" width="9" style="9"/>
    <col min="36" max="16384" width="9" style="9"/>
  </cols>
  <sheetData>
    <row r="1" spans="1:12" ht="13.5" customHeight="1">
      <c r="A1" s="9" t="s">
        <v>321</v>
      </c>
    </row>
    <row r="2" spans="1:12" ht="13.5" customHeight="1">
      <c r="L2" s="1" t="s">
        <v>307</v>
      </c>
    </row>
    <row r="3" spans="1:12" ht="11.45" customHeight="1">
      <c r="A3" s="185" t="s">
        <v>1</v>
      </c>
      <c r="B3" s="196"/>
      <c r="C3" s="43" t="s">
        <v>306</v>
      </c>
      <c r="D3" s="45" t="s">
        <v>305</v>
      </c>
      <c r="E3" s="107"/>
      <c r="F3" s="188" t="s">
        <v>304</v>
      </c>
      <c r="G3" s="188" t="s">
        <v>303</v>
      </c>
      <c r="H3" s="197" t="s">
        <v>302</v>
      </c>
      <c r="I3" s="91"/>
      <c r="J3" s="91"/>
      <c r="K3" s="107"/>
      <c r="L3" s="43" t="s">
        <v>4</v>
      </c>
    </row>
    <row r="4" spans="1:12" ht="11.45" customHeight="1">
      <c r="A4" s="14"/>
      <c r="B4" s="25"/>
      <c r="C4" s="16"/>
      <c r="D4" s="16"/>
      <c r="E4" s="43" t="s">
        <v>318</v>
      </c>
      <c r="F4" s="189"/>
      <c r="G4" s="190"/>
      <c r="H4" s="198"/>
      <c r="I4" s="199" t="s">
        <v>217</v>
      </c>
      <c r="J4" s="200"/>
      <c r="K4" s="43" t="s">
        <v>320</v>
      </c>
      <c r="L4" s="16"/>
    </row>
    <row r="5" spans="1:12" ht="11.45" customHeight="1">
      <c r="A5" s="33"/>
      <c r="B5" s="29"/>
      <c r="C5" s="12"/>
      <c r="D5" s="12"/>
      <c r="F5" s="12"/>
      <c r="G5" s="12"/>
      <c r="H5" s="79"/>
      <c r="I5" s="68" t="s">
        <v>94</v>
      </c>
      <c r="J5" s="68" t="s">
        <v>93</v>
      </c>
      <c r="K5" s="109"/>
      <c r="L5" s="12"/>
    </row>
    <row r="6" spans="1:12" ht="11.45" customHeight="1">
      <c r="A6" s="13"/>
      <c r="B6" s="10" t="s">
        <v>0</v>
      </c>
      <c r="C6" s="147">
        <v>37296848</v>
      </c>
      <c r="D6" s="147">
        <v>7390756.5300000003</v>
      </c>
      <c r="E6" s="147">
        <v>7175516</v>
      </c>
      <c r="F6" s="147">
        <v>1049180.75</v>
      </c>
      <c r="G6" s="147">
        <v>2118521.61</v>
      </c>
      <c r="H6" s="147">
        <v>16241964.98</v>
      </c>
      <c r="I6" s="147">
        <v>12595565.689999999</v>
      </c>
      <c r="J6" s="147">
        <v>2217603.2999999998</v>
      </c>
      <c r="K6" s="147">
        <v>1428795.99</v>
      </c>
      <c r="L6" s="147">
        <v>10496424.130000001</v>
      </c>
    </row>
    <row r="7" spans="1:12" ht="11.45" customHeight="1">
      <c r="A7" s="14"/>
      <c r="B7" s="29"/>
      <c r="C7" s="140" t="s">
        <v>324</v>
      </c>
      <c r="D7" s="140">
        <f>D6/$C6</f>
        <v>0.19816035204905252</v>
      </c>
      <c r="E7" s="140">
        <f t="shared" ref="E7:L7" si="0">E6/$C6</f>
        <v>0.1923893407828994</v>
      </c>
      <c r="F7" s="140">
        <f t="shared" si="0"/>
        <v>2.8130547385666477E-2</v>
      </c>
      <c r="G7" s="140">
        <f t="shared" si="0"/>
        <v>5.6801625971181262E-2</v>
      </c>
      <c r="H7" s="140">
        <f t="shared" si="0"/>
        <v>0.43547822003618109</v>
      </c>
      <c r="I7" s="140">
        <f t="shared" si="0"/>
        <v>0.33771126423337433</v>
      </c>
      <c r="J7" s="140">
        <f t="shared" si="0"/>
        <v>5.9458196038442705E-2</v>
      </c>
      <c r="K7" s="140">
        <f t="shared" si="0"/>
        <v>3.8308759764364E-2</v>
      </c>
      <c r="L7" s="140">
        <f t="shared" si="0"/>
        <v>0.28142925455791867</v>
      </c>
    </row>
    <row r="8" spans="1:12" ht="11.45" customHeight="1">
      <c r="A8" s="16"/>
      <c r="B8" s="39" t="s">
        <v>46</v>
      </c>
      <c r="C8" s="147">
        <v>7835817</v>
      </c>
      <c r="D8" s="147">
        <v>3038573.05</v>
      </c>
      <c r="E8" s="147">
        <v>2926611</v>
      </c>
      <c r="F8" s="147">
        <v>630924.17000000004</v>
      </c>
      <c r="G8" s="147">
        <v>482149.5</v>
      </c>
      <c r="H8" s="147">
        <v>2730104.21</v>
      </c>
      <c r="I8" s="147">
        <v>1773576.36</v>
      </c>
      <c r="J8" s="147">
        <v>665498.80000000005</v>
      </c>
      <c r="K8" s="147">
        <v>291029.03999999998</v>
      </c>
      <c r="L8" s="147">
        <v>954066.08</v>
      </c>
    </row>
    <row r="9" spans="1:12" ht="11.45" customHeight="1">
      <c r="A9" s="16"/>
      <c r="B9" s="12"/>
      <c r="C9" s="140" t="s">
        <v>324</v>
      </c>
      <c r="D9" s="140">
        <f>D8/$C8</f>
        <v>0.3877799915439577</v>
      </c>
      <c r="E9" s="140">
        <f t="shared" ref="E9" si="1">E8/$C8</f>
        <v>0.37349149425005712</v>
      </c>
      <c r="F9" s="140">
        <f t="shared" ref="F9" si="2">F8/$C8</f>
        <v>8.0517981724177581E-2</v>
      </c>
      <c r="G9" s="140">
        <f t="shared" ref="G9" si="3">G8/$C8</f>
        <v>6.1531490589941035E-2</v>
      </c>
      <c r="H9" s="140">
        <f t="shared" ref="H9" si="4">H8/$C8</f>
        <v>0.34841347239222153</v>
      </c>
      <c r="I9" s="140">
        <f t="shared" ref="I9" si="5">I8/$C8</f>
        <v>0.22634223846728427</v>
      </c>
      <c r="J9" s="140">
        <f t="shared" ref="J9" si="6">J8/$C8</f>
        <v>8.4930365270143499E-2</v>
      </c>
      <c r="K9" s="140">
        <f t="shared" ref="K9" si="7">K8/$C8</f>
        <v>3.7140867378602636E-2</v>
      </c>
      <c r="L9" s="140">
        <f t="shared" ref="L9" si="8">L8/$C8</f>
        <v>0.12175706502589327</v>
      </c>
    </row>
    <row r="10" spans="1:12" ht="11.45" customHeight="1">
      <c r="A10" s="16"/>
      <c r="B10" s="39" t="s">
        <v>47</v>
      </c>
      <c r="C10" s="147">
        <v>964556</v>
      </c>
      <c r="D10" s="147">
        <v>389215.87</v>
      </c>
      <c r="E10" s="147">
        <v>381514</v>
      </c>
      <c r="F10" s="147">
        <v>4272.68</v>
      </c>
      <c r="G10" s="147">
        <v>28735.89</v>
      </c>
      <c r="H10" s="147">
        <v>395184.54</v>
      </c>
      <c r="I10" s="147">
        <v>315885.95</v>
      </c>
      <c r="J10" s="147">
        <v>42370.63</v>
      </c>
      <c r="K10" s="147">
        <v>36927.96</v>
      </c>
      <c r="L10" s="147">
        <v>147147.01999999999</v>
      </c>
    </row>
    <row r="11" spans="1:12" ht="11.45" customHeight="1">
      <c r="A11" s="16"/>
      <c r="B11" s="12"/>
      <c r="C11" s="140" t="s">
        <v>324</v>
      </c>
      <c r="D11" s="140">
        <f>D10/$C10</f>
        <v>0.40351816794462947</v>
      </c>
      <c r="E11" s="140">
        <f t="shared" ref="E11" si="9">E10/$C10</f>
        <v>0.39553328163424417</v>
      </c>
      <c r="F11" s="140">
        <f t="shared" ref="F11" si="10">F10/$C10</f>
        <v>4.4296857828887079E-3</v>
      </c>
      <c r="G11" s="140">
        <f t="shared" ref="G11" si="11">G10/$C10</f>
        <v>2.9791831682141834E-2</v>
      </c>
      <c r="H11" s="140">
        <f t="shared" ref="H11" si="12">H10/$C10</f>
        <v>0.40970616532373444</v>
      </c>
      <c r="I11" s="140">
        <f t="shared" ref="I11" si="13">I10/$C10</f>
        <v>0.32749363437685319</v>
      </c>
      <c r="J11" s="140">
        <f t="shared" ref="J11" si="14">J10/$C10</f>
        <v>4.3927599849049717E-2</v>
      </c>
      <c r="K11" s="140">
        <f t="shared" ref="K11" si="15">K10/$C10</f>
        <v>3.8284931097831543E-2</v>
      </c>
      <c r="L11" s="140">
        <f t="shared" ref="L11" si="16">L10/$C10</f>
        <v>0.15255414926660554</v>
      </c>
    </row>
    <row r="12" spans="1:12" ht="11.45" customHeight="1">
      <c r="A12" s="16"/>
      <c r="B12" s="39" t="s">
        <v>48</v>
      </c>
      <c r="C12" s="147">
        <v>1527501</v>
      </c>
      <c r="D12" s="147">
        <v>368876.26</v>
      </c>
      <c r="E12" s="147">
        <v>366084</v>
      </c>
      <c r="F12" s="147">
        <v>13440.84</v>
      </c>
      <c r="G12" s="147">
        <v>105867.05</v>
      </c>
      <c r="H12" s="147">
        <v>775731.76</v>
      </c>
      <c r="I12" s="147">
        <v>651370.17000000004</v>
      </c>
      <c r="J12" s="147">
        <v>81736.58</v>
      </c>
      <c r="K12" s="147">
        <v>42625.01</v>
      </c>
      <c r="L12" s="147">
        <v>263585.09000000003</v>
      </c>
    </row>
    <row r="13" spans="1:12" ht="11.45" customHeight="1">
      <c r="A13" s="16"/>
      <c r="B13" s="12"/>
      <c r="C13" s="140" t="s">
        <v>324</v>
      </c>
      <c r="D13" s="140">
        <f>D12/$C12</f>
        <v>0.24149002848443307</v>
      </c>
      <c r="E13" s="140">
        <f t="shared" ref="E13" si="17">E12/$C12</f>
        <v>0.23966203622779952</v>
      </c>
      <c r="F13" s="140">
        <f t="shared" ref="F13" si="18">F12/$C12</f>
        <v>8.7992348286515028E-3</v>
      </c>
      <c r="G13" s="140">
        <f t="shared" ref="G13" si="19">G12/$C12</f>
        <v>6.9307352335612221E-2</v>
      </c>
      <c r="H13" s="140">
        <f t="shared" ref="H13" si="20">H12/$C12</f>
        <v>0.50784370026599002</v>
      </c>
      <c r="I13" s="140">
        <f t="shared" ref="I13" si="21">I12/$C12</f>
        <v>0.42642863736259423</v>
      </c>
      <c r="J13" s="140">
        <f t="shared" ref="J13" si="22">J12/$C12</f>
        <v>5.3510000975449445E-2</v>
      </c>
      <c r="K13" s="140">
        <f t="shared" ref="K13" si="23">K12/$C12</f>
        <v>2.7905061927946367E-2</v>
      </c>
      <c r="L13" s="140">
        <f t="shared" ref="L13" si="24">L12/$C12</f>
        <v>0.17255968408531322</v>
      </c>
    </row>
    <row r="14" spans="1:12" ht="11.45" customHeight="1">
      <c r="A14" s="16"/>
      <c r="B14" s="39" t="s">
        <v>49</v>
      </c>
      <c r="C14" s="147">
        <v>728222</v>
      </c>
      <c r="D14" s="147">
        <v>129245.4</v>
      </c>
      <c r="E14" s="147">
        <v>122381</v>
      </c>
      <c r="F14" s="147">
        <v>8500.33</v>
      </c>
      <c r="G14" s="147">
        <v>71741.399999999994</v>
      </c>
      <c r="H14" s="147">
        <v>368423.92</v>
      </c>
      <c r="I14" s="147">
        <v>312553.96999999997</v>
      </c>
      <c r="J14" s="147">
        <v>40907.46</v>
      </c>
      <c r="K14" s="147">
        <v>14962.49</v>
      </c>
      <c r="L14" s="147">
        <v>150310.95000000001</v>
      </c>
    </row>
    <row r="15" spans="1:12" ht="11.45" customHeight="1">
      <c r="A15" s="16"/>
      <c r="B15" s="12"/>
      <c r="C15" s="140" t="s">
        <v>324</v>
      </c>
      <c r="D15" s="140">
        <f>D14/$C14</f>
        <v>0.17748076822727135</v>
      </c>
      <c r="E15" s="140">
        <f t="shared" ref="E15" si="25">E14/$C14</f>
        <v>0.16805452183537437</v>
      </c>
      <c r="F15" s="140">
        <f t="shared" ref="F15" si="26">F14/$C14</f>
        <v>1.1672717934915451E-2</v>
      </c>
      <c r="G15" s="140">
        <f t="shared" ref="G15" si="27">G14/$C14</f>
        <v>9.8515837203490136E-2</v>
      </c>
      <c r="H15" s="140">
        <f t="shared" ref="H15" si="28">H14/$C14</f>
        <v>0.505922534611698</v>
      </c>
      <c r="I15" s="140">
        <f t="shared" ref="I15" si="29">I14/$C14</f>
        <v>0.42920149350060827</v>
      </c>
      <c r="J15" s="140">
        <f t="shared" ref="J15" si="30">J14/$C14</f>
        <v>5.6174435817649013E-2</v>
      </c>
      <c r="K15" s="140">
        <f t="shared" ref="K15" si="31">K14/$C14</f>
        <v>2.0546605293440736E-2</v>
      </c>
      <c r="L15" s="140">
        <f t="shared" ref="L15" si="32">L14/$C14</f>
        <v>0.20640814202262497</v>
      </c>
    </row>
    <row r="16" spans="1:12" ht="11.45" customHeight="1">
      <c r="A16" s="16"/>
      <c r="B16" s="39" t="s">
        <v>50</v>
      </c>
      <c r="C16" s="147">
        <v>1161555</v>
      </c>
      <c r="D16" s="147">
        <v>374007.22</v>
      </c>
      <c r="E16" s="147">
        <v>373030</v>
      </c>
      <c r="F16" s="147">
        <v>9891.49</v>
      </c>
      <c r="G16" s="147">
        <v>83714.320000000007</v>
      </c>
      <c r="H16" s="147">
        <v>434130.26</v>
      </c>
      <c r="I16" s="147">
        <v>364159.72</v>
      </c>
      <c r="J16" s="147">
        <v>46177.15</v>
      </c>
      <c r="K16" s="147">
        <v>23793.39</v>
      </c>
      <c r="L16" s="147">
        <v>259811.71</v>
      </c>
    </row>
    <row r="17" spans="1:12" ht="11.45" customHeight="1">
      <c r="A17" s="16"/>
      <c r="B17" s="12"/>
      <c r="C17" s="140" t="s">
        <v>324</v>
      </c>
      <c r="D17" s="140">
        <f>D16/$C16</f>
        <v>0.32198838625807641</v>
      </c>
      <c r="E17" s="140">
        <f t="shared" ref="E17" si="33">E16/$C16</f>
        <v>0.32114708300510952</v>
      </c>
      <c r="F17" s="140">
        <f t="shared" ref="F17" si="34">F16/$C16</f>
        <v>8.5157310674053317E-3</v>
      </c>
      <c r="G17" s="140">
        <f t="shared" ref="G17" si="35">G16/$C16</f>
        <v>7.20709049506911E-2</v>
      </c>
      <c r="H17" s="140">
        <f t="shared" ref="H17" si="36">H16/$C16</f>
        <v>0.37374920688215368</v>
      </c>
      <c r="I17" s="140">
        <f t="shared" ref="I17" si="37">I16/$C16</f>
        <v>0.31351052683686953</v>
      </c>
      <c r="J17" s="140">
        <f t="shared" ref="J17" si="38">J16/$C16</f>
        <v>3.9754596209391722E-2</v>
      </c>
      <c r="K17" s="140">
        <f t="shared" ref="K17" si="39">K16/$C16</f>
        <v>2.0484083835892404E-2</v>
      </c>
      <c r="L17" s="140">
        <f t="shared" ref="L17" si="40">L16/$C16</f>
        <v>0.22367577084167345</v>
      </c>
    </row>
    <row r="18" spans="1:12" ht="11.45" customHeight="1">
      <c r="A18" s="16"/>
      <c r="B18" s="39" t="s">
        <v>51</v>
      </c>
      <c r="C18" s="147">
        <v>932315</v>
      </c>
      <c r="D18" s="147">
        <v>329368.38</v>
      </c>
      <c r="E18" s="147">
        <v>328386</v>
      </c>
      <c r="F18" s="147">
        <v>1994.08</v>
      </c>
      <c r="G18" s="147">
        <v>30760.12</v>
      </c>
      <c r="H18" s="147">
        <v>352529.69</v>
      </c>
      <c r="I18" s="147">
        <v>300929.90000000002</v>
      </c>
      <c r="J18" s="147">
        <v>30652.13</v>
      </c>
      <c r="K18" s="147">
        <v>20947.650000000001</v>
      </c>
      <c r="L18" s="147">
        <v>217662.74</v>
      </c>
    </row>
    <row r="19" spans="1:12" ht="11.45" customHeight="1">
      <c r="A19" s="16"/>
      <c r="B19" s="12"/>
      <c r="C19" s="140" t="s">
        <v>324</v>
      </c>
      <c r="D19" s="140">
        <f>D18/$C18</f>
        <v>0.35328014673152314</v>
      </c>
      <c r="E19" s="140">
        <f t="shared" ref="E19" si="41">E18/$C18</f>
        <v>0.35222644706992806</v>
      </c>
      <c r="F19" s="140">
        <f t="shared" ref="F19" si="42">F18/$C18</f>
        <v>2.1388479215715718E-3</v>
      </c>
      <c r="G19" s="140">
        <f t="shared" ref="G19" si="43">G18/$C18</f>
        <v>3.2993269442194967E-2</v>
      </c>
      <c r="H19" s="140">
        <f t="shared" ref="H19" si="44">H18/$C18</f>
        <v>0.37812294128057578</v>
      </c>
      <c r="I19" s="140">
        <f t="shared" ref="I19" si="45">I18/$C18</f>
        <v>0.32277706569131681</v>
      </c>
      <c r="J19" s="140">
        <f t="shared" ref="J19" si="46">J18/$C18</f>
        <v>3.2877439492017185E-2</v>
      </c>
      <c r="K19" s="140">
        <f t="shared" ref="K19" si="47">K18/$C18</f>
        <v>2.2468425371253278E-2</v>
      </c>
      <c r="L19" s="140">
        <f t="shared" ref="L19" si="48">L18/$C18</f>
        <v>0.23346480535012307</v>
      </c>
    </row>
    <row r="20" spans="1:12" ht="11.45" customHeight="1">
      <c r="A20" s="16"/>
      <c r="B20" s="39" t="s">
        <v>52</v>
      </c>
      <c r="C20" s="147">
        <v>1378374</v>
      </c>
      <c r="D20" s="147">
        <v>377762.98</v>
      </c>
      <c r="E20" s="147">
        <v>373963</v>
      </c>
      <c r="F20" s="147">
        <v>4233.2299999999996</v>
      </c>
      <c r="G20" s="147">
        <v>50267.24</v>
      </c>
      <c r="H20" s="147">
        <v>565607.77</v>
      </c>
      <c r="I20" s="147">
        <v>479308.7</v>
      </c>
      <c r="J20" s="147">
        <v>53849.16</v>
      </c>
      <c r="K20" s="147">
        <v>32449.91</v>
      </c>
      <c r="L20" s="147">
        <v>380502.78</v>
      </c>
    </row>
    <row r="21" spans="1:12" ht="11.45" customHeight="1">
      <c r="A21" s="16"/>
      <c r="B21" s="12"/>
      <c r="C21" s="140" t="s">
        <v>324</v>
      </c>
      <c r="D21" s="140">
        <f>D20/$C20</f>
        <v>0.27406420898827166</v>
      </c>
      <c r="E21" s="140">
        <f t="shared" ref="E21" si="49">E20/$C20</f>
        <v>0.27130735199590245</v>
      </c>
      <c r="F21" s="140">
        <f t="shared" ref="F21" si="50">F20/$C20</f>
        <v>3.0711766182472968E-3</v>
      </c>
      <c r="G21" s="140">
        <f t="shared" ref="G21" si="51">G20/$C20</f>
        <v>3.6468505645057145E-2</v>
      </c>
      <c r="H21" s="140">
        <f t="shared" ref="H21" si="52">H20/$C20</f>
        <v>0.41034419540705208</v>
      </c>
      <c r="I21" s="140">
        <f t="shared" ref="I21" si="53">I20/$C20</f>
        <v>0.34773486731467657</v>
      </c>
      <c r="J21" s="140">
        <f t="shared" ref="J21" si="54">J20/$C20</f>
        <v>3.9067161742749067E-2</v>
      </c>
      <c r="K21" s="140">
        <f t="shared" ref="K21" si="55">K20/$C20</f>
        <v>2.3542166349626442E-2</v>
      </c>
      <c r="L21" s="140">
        <f t="shared" ref="L21" si="56">L20/$C20</f>
        <v>0.2760519133413718</v>
      </c>
    </row>
    <row r="22" spans="1:12" ht="11.45" customHeight="1">
      <c r="A22" s="16"/>
      <c r="B22" s="39" t="s">
        <v>53</v>
      </c>
      <c r="C22" s="147">
        <v>609712</v>
      </c>
      <c r="D22" s="147">
        <v>45960.45</v>
      </c>
      <c r="E22" s="147">
        <v>43484</v>
      </c>
      <c r="F22" s="147">
        <v>4479.7</v>
      </c>
      <c r="G22" s="147">
        <v>11901.83</v>
      </c>
      <c r="H22" s="147">
        <v>416579.24</v>
      </c>
      <c r="I22" s="147">
        <v>353947.58</v>
      </c>
      <c r="J22" s="147">
        <v>38749.96</v>
      </c>
      <c r="K22" s="147">
        <v>23881.7</v>
      </c>
      <c r="L22" s="147">
        <v>130790.78</v>
      </c>
    </row>
    <row r="23" spans="1:12" ht="11.45" customHeight="1">
      <c r="A23" s="16"/>
      <c r="B23" s="12"/>
      <c r="C23" s="140" t="s">
        <v>324</v>
      </c>
      <c r="D23" s="140">
        <f>D22/$C22</f>
        <v>7.538058952423439E-2</v>
      </c>
      <c r="E23" s="140">
        <f t="shared" ref="E23" si="57">E22/$C22</f>
        <v>7.1318917784134142E-2</v>
      </c>
      <c r="F23" s="140">
        <f t="shared" ref="F23" si="58">F22/$C22</f>
        <v>7.3472393523499619E-3</v>
      </c>
      <c r="G23" s="140">
        <f t="shared" ref="G23" si="59">G22/$C22</f>
        <v>1.9520412916262105E-2</v>
      </c>
      <c r="H23" s="140">
        <f t="shared" ref="H23" si="60">H22/$C22</f>
        <v>0.6832393654709108</v>
      </c>
      <c r="I23" s="140">
        <f t="shared" ref="I23" si="61">I22/$C22</f>
        <v>0.58051601411814102</v>
      </c>
      <c r="J23" s="140">
        <f t="shared" ref="J23" si="62">J22/$C22</f>
        <v>6.3554530663657599E-2</v>
      </c>
      <c r="K23" s="140">
        <f t="shared" ref="K23" si="63">K22/$C22</f>
        <v>3.916882068911224E-2</v>
      </c>
      <c r="L23" s="140">
        <f t="shared" ref="L23" si="64">L22/$C22</f>
        <v>0.21451239273624267</v>
      </c>
    </row>
    <row r="24" spans="1:12" ht="11.45" customHeight="1">
      <c r="A24" s="16"/>
      <c r="B24" s="39" t="s">
        <v>54</v>
      </c>
      <c r="C24" s="147">
        <v>640809</v>
      </c>
      <c r="D24" s="147">
        <v>120159.45</v>
      </c>
      <c r="E24" s="147">
        <v>118757</v>
      </c>
      <c r="F24" s="147">
        <v>8266.7199999999993</v>
      </c>
      <c r="G24" s="147">
        <v>14151.3</v>
      </c>
      <c r="H24" s="147">
        <v>317580.19</v>
      </c>
      <c r="I24" s="147">
        <v>261439.13</v>
      </c>
      <c r="J24" s="147">
        <v>39696.31</v>
      </c>
      <c r="K24" s="147">
        <v>16444.75</v>
      </c>
      <c r="L24" s="147">
        <v>180651.34</v>
      </c>
    </row>
    <row r="25" spans="1:12" ht="11.45" customHeight="1">
      <c r="A25" s="16"/>
      <c r="B25" s="12"/>
      <c r="C25" s="140" t="s">
        <v>324</v>
      </c>
      <c r="D25" s="140">
        <f>D24/$C24</f>
        <v>0.18751211359391021</v>
      </c>
      <c r="E25" s="140">
        <f t="shared" ref="E25" si="65">E24/$C24</f>
        <v>0.18532355194761621</v>
      </c>
      <c r="F25" s="140">
        <f t="shared" ref="F25" si="66">F24/$C24</f>
        <v>1.2900443033727678E-2</v>
      </c>
      <c r="G25" s="140">
        <f t="shared" ref="G25" si="67">G24/$C24</f>
        <v>2.208349133673216E-2</v>
      </c>
      <c r="H25" s="140">
        <f t="shared" ref="H25" si="68">H24/$C24</f>
        <v>0.49559258687065882</v>
      </c>
      <c r="I25" s="140">
        <f t="shared" ref="I25" si="69">I24/$C24</f>
        <v>0.40798292470923475</v>
      </c>
      <c r="J25" s="140">
        <f t="shared" ref="J25" si="70">J24/$C24</f>
        <v>6.1947179268705646E-2</v>
      </c>
      <c r="K25" s="140">
        <f t="shared" ref="K25" si="71">K24/$C24</f>
        <v>2.5662482892718424E-2</v>
      </c>
      <c r="L25" s="140">
        <f t="shared" ref="L25" si="72">L24/$C24</f>
        <v>0.28191136516497117</v>
      </c>
    </row>
    <row r="26" spans="1:12" ht="11.45" customHeight="1">
      <c r="A26" s="16"/>
      <c r="B26" s="39" t="s">
        <v>55</v>
      </c>
      <c r="C26" s="147">
        <v>636228</v>
      </c>
      <c r="D26" s="147">
        <v>179642.21</v>
      </c>
      <c r="E26" s="147">
        <v>178101</v>
      </c>
      <c r="F26" s="147">
        <v>8364.1200000000008</v>
      </c>
      <c r="G26" s="147">
        <v>22108.27</v>
      </c>
      <c r="H26" s="147">
        <v>244959.74</v>
      </c>
      <c r="I26" s="147">
        <v>194296.16</v>
      </c>
      <c r="J26" s="147">
        <v>33933.620000000003</v>
      </c>
      <c r="K26" s="147">
        <v>16729.96</v>
      </c>
      <c r="L26" s="147">
        <v>181153.67</v>
      </c>
    </row>
    <row r="27" spans="1:12" ht="11.45" customHeight="1">
      <c r="A27" s="16"/>
      <c r="B27" s="12"/>
      <c r="C27" s="140" t="s">
        <v>324</v>
      </c>
      <c r="D27" s="140">
        <f>D26/$C26</f>
        <v>0.28235508339777565</v>
      </c>
      <c r="E27" s="140">
        <f t="shared" ref="E27" si="73">E26/$C26</f>
        <v>0.27993266564816388</v>
      </c>
      <c r="F27" s="140">
        <f t="shared" ref="F27" si="74">F26/$C26</f>
        <v>1.3146419208208379E-2</v>
      </c>
      <c r="G27" s="140">
        <f t="shared" ref="G27" si="75">G26/$C26</f>
        <v>3.4748973638381211E-2</v>
      </c>
      <c r="H27" s="140">
        <f t="shared" ref="H27" si="76">H26/$C26</f>
        <v>0.38501879829243602</v>
      </c>
      <c r="I27" s="140">
        <f t="shared" ref="I27" si="77">I26/$C26</f>
        <v>0.30538762833449645</v>
      </c>
      <c r="J27" s="140">
        <f t="shared" ref="J27" si="78">J26/$C26</f>
        <v>5.3335628108162489E-2</v>
      </c>
      <c r="K27" s="140">
        <f t="shared" ref="K27" si="79">K26/$C26</f>
        <v>2.6295541849777122E-2</v>
      </c>
      <c r="L27" s="140">
        <f t="shared" ref="L27" si="80">L26/$C26</f>
        <v>0.28473074118083458</v>
      </c>
    </row>
    <row r="28" spans="1:12" ht="11.45" customHeight="1">
      <c r="A28" s="16"/>
      <c r="B28" s="39" t="s">
        <v>56</v>
      </c>
      <c r="C28" s="147">
        <v>379775</v>
      </c>
      <c r="D28" s="147">
        <v>13415.9</v>
      </c>
      <c r="E28" s="147">
        <v>11831</v>
      </c>
      <c r="F28" s="147">
        <v>7239.38</v>
      </c>
      <c r="G28" s="147">
        <v>14634.55</v>
      </c>
      <c r="H28" s="147">
        <v>226504.75</v>
      </c>
      <c r="I28" s="147">
        <v>186759.72</v>
      </c>
      <c r="J28" s="147">
        <v>28054.45</v>
      </c>
      <c r="K28" s="147">
        <v>11690.58</v>
      </c>
      <c r="L28" s="147">
        <v>117980.42</v>
      </c>
    </row>
    <row r="29" spans="1:12" ht="11.45" customHeight="1">
      <c r="A29" s="16"/>
      <c r="B29" s="12"/>
      <c r="C29" s="140" t="s">
        <v>324</v>
      </c>
      <c r="D29" s="140">
        <f>D28/$C28</f>
        <v>3.5325916661180963E-2</v>
      </c>
      <c r="E29" s="140">
        <f t="shared" ref="E29" si="81">E28/$C28</f>
        <v>3.1152656178000133E-2</v>
      </c>
      <c r="F29" s="140">
        <f t="shared" ref="F29" si="82">F28/$C28</f>
        <v>1.9062286880389703E-2</v>
      </c>
      <c r="G29" s="140">
        <f t="shared" ref="G29" si="83">G28/$C28</f>
        <v>3.8534790336383386E-2</v>
      </c>
      <c r="H29" s="140">
        <f t="shared" ref="H29" si="84">H28/$C28</f>
        <v>0.59641827397801328</v>
      </c>
      <c r="I29" s="140">
        <f t="shared" ref="I29" si="85">I28/$C28</f>
        <v>0.4917641234941742</v>
      </c>
      <c r="J29" s="140">
        <f t="shared" ref="J29" si="86">J28/$C28</f>
        <v>7.3871239549733403E-2</v>
      </c>
      <c r="K29" s="140">
        <f t="shared" ref="K29" si="87">K28/$C28</f>
        <v>3.078291093410572E-2</v>
      </c>
      <c r="L29" s="140">
        <f t="shared" ref="L29" si="88">L28/$C28</f>
        <v>0.31065873214403267</v>
      </c>
    </row>
    <row r="30" spans="1:12" ht="11.45" customHeight="1">
      <c r="A30" s="16"/>
      <c r="B30" s="39" t="s">
        <v>57</v>
      </c>
      <c r="C30" s="147">
        <v>515754</v>
      </c>
      <c r="D30" s="147">
        <v>10038.57</v>
      </c>
      <c r="E30" s="147">
        <v>7606</v>
      </c>
      <c r="F30" s="147">
        <v>8479.9699999999993</v>
      </c>
      <c r="G30" s="147">
        <v>12630.56</v>
      </c>
      <c r="H30" s="147">
        <v>351770.24</v>
      </c>
      <c r="I30" s="147">
        <v>277138.5</v>
      </c>
      <c r="J30" s="147">
        <v>51917.34</v>
      </c>
      <c r="K30" s="147">
        <v>22714.400000000001</v>
      </c>
      <c r="L30" s="147">
        <v>132834.66</v>
      </c>
    </row>
    <row r="31" spans="1:12" ht="11.45" customHeight="1">
      <c r="A31" s="16"/>
      <c r="B31" s="12"/>
      <c r="C31" s="140" t="s">
        <v>324</v>
      </c>
      <c r="D31" s="140">
        <f>D30/$C30</f>
        <v>1.9463872311218138E-2</v>
      </c>
      <c r="E31" s="140">
        <f t="shared" ref="E31" si="89">E30/$C30</f>
        <v>1.474734078649899E-2</v>
      </c>
      <c r="F31" s="140">
        <f t="shared" ref="F31" si="90">F30/$C30</f>
        <v>1.6441888962567423E-2</v>
      </c>
      <c r="G31" s="140">
        <f t="shared" ref="G31" si="91">G30/$C30</f>
        <v>2.4489504686342714E-2</v>
      </c>
      <c r="H31" s="140">
        <f t="shared" ref="H31" si="92">H30/$C30</f>
        <v>0.68205043489725725</v>
      </c>
      <c r="I31" s="140">
        <f t="shared" ref="I31" si="93">I30/$C30</f>
        <v>0.53734629300015124</v>
      </c>
      <c r="J31" s="140">
        <f t="shared" ref="J31" si="94">J30/$C30</f>
        <v>0.10066299049546876</v>
      </c>
      <c r="K31" s="140">
        <f t="shared" ref="K31" si="95">K30/$C30</f>
        <v>4.4041151401637217E-2</v>
      </c>
      <c r="L31" s="140">
        <f t="shared" ref="L31" si="96">L30/$C30</f>
        <v>0.25755429914261452</v>
      </c>
    </row>
    <row r="32" spans="1:12" ht="11.45" customHeight="1">
      <c r="A32" s="16"/>
      <c r="B32" s="39" t="s">
        <v>58</v>
      </c>
      <c r="C32" s="147">
        <v>217829</v>
      </c>
      <c r="D32" s="147">
        <v>11460.01</v>
      </c>
      <c r="E32" s="147">
        <v>5970</v>
      </c>
      <c r="F32" s="147">
        <v>8940.6200000000008</v>
      </c>
      <c r="G32" s="147">
        <v>17475.04</v>
      </c>
      <c r="H32" s="147">
        <v>103375.89</v>
      </c>
      <c r="I32" s="147">
        <v>75214.350000000006</v>
      </c>
      <c r="J32" s="147">
        <v>22016.36</v>
      </c>
      <c r="K32" s="147">
        <v>6145.18</v>
      </c>
      <c r="L32" s="147">
        <v>76577.440000000002</v>
      </c>
    </row>
    <row r="33" spans="1:12" ht="11.45" customHeight="1">
      <c r="A33" s="16"/>
      <c r="B33" s="12"/>
      <c r="C33" s="140" t="s">
        <v>324</v>
      </c>
      <c r="D33" s="140">
        <f>D32/$C32</f>
        <v>5.2610120782815878E-2</v>
      </c>
      <c r="E33" s="140">
        <f t="shared" ref="E33" si="97">E32/$C32</f>
        <v>2.7406819110403113E-2</v>
      </c>
      <c r="F33" s="140">
        <f t="shared" ref="F33" si="98">F32/$C32</f>
        <v>4.104421358037727E-2</v>
      </c>
      <c r="G33" s="140">
        <f t="shared" ref="G33" si="99">G32/$C32</f>
        <v>8.0223661679574343E-2</v>
      </c>
      <c r="H33" s="140">
        <f t="shared" ref="H33" si="100">H32/$C32</f>
        <v>0.47457358753884926</v>
      </c>
      <c r="I33" s="140">
        <f t="shared" ref="I33" si="101">I32/$C32</f>
        <v>0.34529080150025943</v>
      </c>
      <c r="J33" s="140">
        <f t="shared" ref="J33" si="102">J32/$C32</f>
        <v>0.10107175812219678</v>
      </c>
      <c r="K33" s="140">
        <f t="shared" ref="K33" si="103">K32/$C32</f>
        <v>2.8211027916393135E-2</v>
      </c>
      <c r="L33" s="140">
        <f t="shared" ref="L33" si="104">L32/$C32</f>
        <v>0.35154841641838325</v>
      </c>
    </row>
    <row r="34" spans="1:12" ht="11.45" customHeight="1">
      <c r="A34" s="16"/>
      <c r="B34" s="39" t="s">
        <v>59</v>
      </c>
      <c r="C34" s="147">
        <v>241592</v>
      </c>
      <c r="D34" s="147">
        <v>13512.83</v>
      </c>
      <c r="E34" s="147">
        <v>10026</v>
      </c>
      <c r="F34" s="147">
        <v>10565.59</v>
      </c>
      <c r="G34" s="147">
        <v>14890.04</v>
      </c>
      <c r="H34" s="147">
        <v>124524.36</v>
      </c>
      <c r="I34" s="147">
        <v>90141.05</v>
      </c>
      <c r="J34" s="147">
        <v>28873.17</v>
      </c>
      <c r="K34" s="147">
        <v>5510.14</v>
      </c>
      <c r="L34" s="147">
        <v>78099.179999999993</v>
      </c>
    </row>
    <row r="35" spans="1:12" ht="11.45" customHeight="1">
      <c r="A35" s="16"/>
      <c r="B35" s="12"/>
      <c r="C35" s="140" t="s">
        <v>324</v>
      </c>
      <c r="D35" s="140">
        <f>D34/$C34</f>
        <v>5.5932439815887941E-2</v>
      </c>
      <c r="E35" s="140">
        <f t="shared" ref="E35" si="105">E34/$C34</f>
        <v>4.1499718533726283E-2</v>
      </c>
      <c r="F35" s="140">
        <f t="shared" ref="F35" si="106">F34/$C34</f>
        <v>4.3733194807775093E-2</v>
      </c>
      <c r="G35" s="140">
        <f t="shared" ref="G35" si="107">G34/$C34</f>
        <v>6.1633001092751417E-2</v>
      </c>
      <c r="H35" s="140">
        <f t="shared" ref="H35" si="108">H34/$C34</f>
        <v>0.51543246465114734</v>
      </c>
      <c r="I35" s="140">
        <f t="shared" ref="I35" si="109">I34/$C34</f>
        <v>0.37311272724262395</v>
      </c>
      <c r="J35" s="140">
        <f t="shared" ref="J35" si="110">J34/$C34</f>
        <v>0.11951211132818967</v>
      </c>
      <c r="K35" s="140">
        <f t="shared" ref="K35" si="111">K34/$C34</f>
        <v>2.2807626080333786E-2</v>
      </c>
      <c r="L35" s="140">
        <f t="shared" ref="L35" si="112">L34/$C34</f>
        <v>0.32326889963243816</v>
      </c>
    </row>
    <row r="36" spans="1:12" ht="11.45" customHeight="1">
      <c r="A36" s="16"/>
      <c r="B36" s="39" t="s">
        <v>60</v>
      </c>
      <c r="C36" s="147">
        <v>1258418</v>
      </c>
      <c r="D36" s="147">
        <v>227647.21</v>
      </c>
      <c r="E36" s="147">
        <v>224559</v>
      </c>
      <c r="F36" s="147">
        <v>4566.28</v>
      </c>
      <c r="G36" s="147">
        <v>53298.65</v>
      </c>
      <c r="H36" s="147">
        <v>493875.61</v>
      </c>
      <c r="I36" s="147">
        <v>409809.34</v>
      </c>
      <c r="J36" s="147">
        <v>54815.03</v>
      </c>
      <c r="K36" s="147">
        <v>29251.24</v>
      </c>
      <c r="L36" s="147">
        <v>479030.25</v>
      </c>
    </row>
    <row r="37" spans="1:12" ht="11.45" customHeight="1">
      <c r="A37" s="16"/>
      <c r="B37" s="12"/>
      <c r="C37" s="140" t="s">
        <v>324</v>
      </c>
      <c r="D37" s="140">
        <f>D36/$C36</f>
        <v>0.18089951828406778</v>
      </c>
      <c r="E37" s="140">
        <f t="shared" ref="E37" si="113">E36/$C36</f>
        <v>0.17844547678116493</v>
      </c>
      <c r="F37" s="140">
        <f t="shared" ref="F37" si="114">F36/$C36</f>
        <v>3.6285876394012164E-3</v>
      </c>
      <c r="G37" s="140">
        <f t="shared" ref="G37" si="115">G36/$C36</f>
        <v>4.2353693287921823E-2</v>
      </c>
      <c r="H37" s="140">
        <f t="shared" ref="H37" si="116">H36/$C36</f>
        <v>0.39245752206341611</v>
      </c>
      <c r="I37" s="140">
        <f t="shared" ref="I37" si="117">I36/$C36</f>
        <v>0.32565438510892247</v>
      </c>
      <c r="J37" s="140">
        <f t="shared" ref="J37" si="118">J36/$C36</f>
        <v>4.3558682409183591E-2</v>
      </c>
      <c r="K37" s="140">
        <f t="shared" ref="K37" si="119">K36/$C36</f>
        <v>2.3244454545310066E-2</v>
      </c>
      <c r="L37" s="140">
        <f t="shared" ref="L37" si="120">L36/$C36</f>
        <v>0.38066067872519305</v>
      </c>
    </row>
    <row r="38" spans="1:12" ht="11.45" customHeight="1">
      <c r="A38" s="16"/>
      <c r="B38" s="39" t="s">
        <v>61</v>
      </c>
      <c r="C38" s="147">
        <v>424761</v>
      </c>
      <c r="D38" s="147">
        <v>61048.63</v>
      </c>
      <c r="E38" s="147">
        <v>60844</v>
      </c>
      <c r="F38" s="147">
        <v>4873.1400000000003</v>
      </c>
      <c r="G38" s="147">
        <v>10629.61</v>
      </c>
      <c r="H38" s="147">
        <v>136103.5</v>
      </c>
      <c r="I38" s="147">
        <v>113918.56</v>
      </c>
      <c r="J38" s="147">
        <v>14081.29</v>
      </c>
      <c r="K38" s="147">
        <v>8103.64</v>
      </c>
      <c r="L38" s="147">
        <v>212106.12</v>
      </c>
    </row>
    <row r="39" spans="1:12" ht="11.45" customHeight="1">
      <c r="A39" s="16"/>
      <c r="B39" s="12"/>
      <c r="C39" s="140" t="s">
        <v>324</v>
      </c>
      <c r="D39" s="140">
        <f>D38/$C38</f>
        <v>0.14372465927898276</v>
      </c>
      <c r="E39" s="140">
        <f t="shared" ref="E39" si="121">E38/$C38</f>
        <v>0.14324290601067424</v>
      </c>
      <c r="F39" s="140">
        <f t="shared" ref="F39" si="122">F38/$C38</f>
        <v>1.1472663450740534E-2</v>
      </c>
      <c r="G39" s="140">
        <f t="shared" ref="G39" si="123">G38/$C38</f>
        <v>2.5024919896129826E-2</v>
      </c>
      <c r="H39" s="140">
        <f t="shared" ref="H39" si="124">H38/$C38</f>
        <v>0.32042372063348568</v>
      </c>
      <c r="I39" s="140">
        <f t="shared" ref="I39" si="125">I38/$C38</f>
        <v>0.26819449054880273</v>
      </c>
      <c r="J39" s="140">
        <f t="shared" ref="J39" si="126">J38/$C38</f>
        <v>3.3151089671603566E-2</v>
      </c>
      <c r="K39" s="140">
        <f t="shared" ref="K39" si="127">K38/$C38</f>
        <v>1.9078116870428312E-2</v>
      </c>
      <c r="L39" s="140">
        <f t="shared" ref="L39" si="128">L38/$C38</f>
        <v>0.4993540367406612</v>
      </c>
    </row>
    <row r="40" spans="1:12" ht="11.45" customHeight="1">
      <c r="A40" s="16"/>
      <c r="B40" s="39" t="s">
        <v>62</v>
      </c>
      <c r="C40" s="147">
        <v>418609</v>
      </c>
      <c r="D40" s="147">
        <v>26925.99</v>
      </c>
      <c r="E40" s="147">
        <v>26057</v>
      </c>
      <c r="F40" s="147">
        <v>6570.45</v>
      </c>
      <c r="G40" s="147">
        <v>6996.7</v>
      </c>
      <c r="H40" s="147">
        <v>160180.25</v>
      </c>
      <c r="I40" s="147">
        <v>133494.34</v>
      </c>
      <c r="J40" s="147">
        <v>13643.65</v>
      </c>
      <c r="K40" s="147">
        <v>13042.25</v>
      </c>
      <c r="L40" s="147">
        <v>217935.61</v>
      </c>
    </row>
    <row r="41" spans="1:12" ht="11.45" customHeight="1">
      <c r="A41" s="16"/>
      <c r="B41" s="12"/>
      <c r="C41" s="140" t="s">
        <v>324</v>
      </c>
      <c r="D41" s="140">
        <f>D40/$C40</f>
        <v>6.4322530093715136E-2</v>
      </c>
      <c r="E41" s="140">
        <f t="shared" ref="E41" si="129">E40/$C40</f>
        <v>6.2246631104443527E-2</v>
      </c>
      <c r="F41" s="140">
        <f t="shared" ref="F41" si="130">F40/$C40</f>
        <v>1.5695911936914879E-2</v>
      </c>
      <c r="G41" s="140">
        <f t="shared" ref="G41" si="131">G40/$C40</f>
        <v>1.6714165247283263E-2</v>
      </c>
      <c r="H41" s="140">
        <f t="shared" ref="H41" si="132">H40/$C40</f>
        <v>0.38264884414811912</v>
      </c>
      <c r="I41" s="140">
        <f t="shared" ref="I41" si="133">I40/$C40</f>
        <v>0.31889983254062859</v>
      </c>
      <c r="J41" s="140">
        <f t="shared" ref="J41" si="134">J40/$C40</f>
        <v>3.259282528564842E-2</v>
      </c>
      <c r="K41" s="140">
        <f t="shared" ref="K41" si="135">K40/$C40</f>
        <v>3.1156162433201389E-2</v>
      </c>
      <c r="L41" s="140">
        <f t="shared" ref="L41" si="136">L40/$C40</f>
        <v>0.52061854857396761</v>
      </c>
    </row>
    <row r="42" spans="1:12" ht="11.45" customHeight="1">
      <c r="A42" s="16"/>
      <c r="B42" s="39" t="s">
        <v>63</v>
      </c>
      <c r="C42" s="147">
        <v>419049</v>
      </c>
      <c r="D42" s="147">
        <v>37129.480000000003</v>
      </c>
      <c r="E42" s="147">
        <v>36894</v>
      </c>
      <c r="F42" s="147">
        <v>1935.71</v>
      </c>
      <c r="G42" s="147">
        <v>10497.19</v>
      </c>
      <c r="H42" s="147">
        <v>152509.82999999999</v>
      </c>
      <c r="I42" s="147">
        <v>123873.22</v>
      </c>
      <c r="J42" s="147">
        <v>16525.64</v>
      </c>
      <c r="K42" s="147">
        <v>12110.98</v>
      </c>
      <c r="L42" s="147">
        <v>216976.79</v>
      </c>
    </row>
    <row r="43" spans="1:12" ht="11.45" customHeight="1">
      <c r="A43" s="16"/>
      <c r="B43" s="12"/>
      <c r="C43" s="140" t="s">
        <v>324</v>
      </c>
      <c r="D43" s="140">
        <f>D42/$C42</f>
        <v>8.8604148918145623E-2</v>
      </c>
      <c r="E43" s="140">
        <f t="shared" ref="E43" si="137">E42/$C42</f>
        <v>8.804220986089932E-2</v>
      </c>
      <c r="F43" s="140">
        <f t="shared" ref="F43" si="138">F42/$C42</f>
        <v>4.6192927318762242E-3</v>
      </c>
      <c r="G43" s="140">
        <f t="shared" ref="G43" si="139">G42/$C42</f>
        <v>2.5050029948764943E-2</v>
      </c>
      <c r="H43" s="140">
        <f t="shared" ref="H43" si="140">H42/$C42</f>
        <v>0.36394271314333165</v>
      </c>
      <c r="I43" s="140">
        <f t="shared" ref="I43" si="141">I42/$C42</f>
        <v>0.29560557357254164</v>
      </c>
      <c r="J43" s="140">
        <f t="shared" ref="J43" si="142">J42/$C42</f>
        <v>3.9436056403905032E-2</v>
      </c>
      <c r="K43" s="140">
        <f t="shared" ref="K43" si="143">K42/$C42</f>
        <v>2.8901107030442741E-2</v>
      </c>
      <c r="L43" s="140">
        <f t="shared" ref="L43" si="144">L42/$C42</f>
        <v>0.51778381525788153</v>
      </c>
    </row>
    <row r="44" spans="1:12" ht="11.45" customHeight="1">
      <c r="A44" s="16"/>
      <c r="B44" s="39" t="s">
        <v>64</v>
      </c>
      <c r="C44" s="147">
        <v>446057</v>
      </c>
      <c r="D44" s="147">
        <v>8722.31</v>
      </c>
      <c r="E44" s="147">
        <v>6455</v>
      </c>
      <c r="F44" s="147">
        <v>159420.26999999999</v>
      </c>
      <c r="G44" s="147">
        <v>9369.76</v>
      </c>
      <c r="H44" s="147">
        <v>131908.03</v>
      </c>
      <c r="I44" s="147">
        <v>103897.17</v>
      </c>
      <c r="J44" s="147">
        <v>14276.04</v>
      </c>
      <c r="K44" s="147">
        <v>13734.82</v>
      </c>
      <c r="L44" s="147">
        <v>136636.63</v>
      </c>
    </row>
    <row r="45" spans="1:12" ht="11.45" customHeight="1">
      <c r="A45" s="16"/>
      <c r="B45" s="12"/>
      <c r="C45" s="140" t="s">
        <v>324</v>
      </c>
      <c r="D45" s="140">
        <f>D44/$C44</f>
        <v>1.9554249793187865E-2</v>
      </c>
      <c r="E45" s="140">
        <f t="shared" ref="E45" si="145">E44/$C44</f>
        <v>1.4471244706394026E-2</v>
      </c>
      <c r="F45" s="140">
        <f t="shared" ref="F45" si="146">F44/$C44</f>
        <v>0.35739887503166634</v>
      </c>
      <c r="G45" s="140">
        <f t="shared" ref="G45" si="147">G44/$C44</f>
        <v>2.1005745902429512E-2</v>
      </c>
      <c r="H45" s="140">
        <f t="shared" ref="H45" si="148">H44/$C44</f>
        <v>0.29572012097108663</v>
      </c>
      <c r="I45" s="140">
        <f t="shared" ref="I45" si="149">I44/$C44</f>
        <v>0.23292352771058408</v>
      </c>
      <c r="J45" s="140">
        <f t="shared" ref="J45" si="150">J44/$C44</f>
        <v>3.2004967974944905E-2</v>
      </c>
      <c r="K45" s="140">
        <f t="shared" ref="K45" si="151">K44/$C44</f>
        <v>3.0791625285557674E-2</v>
      </c>
      <c r="L45" s="140">
        <f t="shared" ref="L45" si="152">L44/$C44</f>
        <v>0.30632100830162962</v>
      </c>
    </row>
    <row r="46" spans="1:12" ht="11.45" customHeight="1">
      <c r="A46" s="16"/>
      <c r="B46" s="39" t="s">
        <v>65</v>
      </c>
      <c r="C46" s="147">
        <v>1356156</v>
      </c>
      <c r="D46" s="147">
        <v>330588.65000000002</v>
      </c>
      <c r="E46" s="147">
        <v>329794</v>
      </c>
      <c r="F46" s="147">
        <v>10415.33</v>
      </c>
      <c r="G46" s="147">
        <v>148444.29999999999</v>
      </c>
      <c r="H46" s="147">
        <v>468703.2</v>
      </c>
      <c r="I46" s="147">
        <v>378533.02</v>
      </c>
      <c r="J46" s="147">
        <v>54406.32</v>
      </c>
      <c r="K46" s="147">
        <v>35763.870000000003</v>
      </c>
      <c r="L46" s="147">
        <v>398004.52</v>
      </c>
    </row>
    <row r="47" spans="1:12" ht="11.45" customHeight="1">
      <c r="A47" s="16"/>
      <c r="B47" s="12"/>
      <c r="C47" s="140" t="s">
        <v>324</v>
      </c>
      <c r="D47" s="140">
        <f>D46/$C46</f>
        <v>0.24376889531882764</v>
      </c>
      <c r="E47" s="140">
        <f t="shared" ref="E47" si="153">E46/$C46</f>
        <v>0.24318293765613985</v>
      </c>
      <c r="F47" s="140">
        <f t="shared" ref="F47" si="154">F46/$C46</f>
        <v>7.680038284681113E-3</v>
      </c>
      <c r="G47" s="140">
        <f t="shared" ref="G47" si="155">G46/$C46</f>
        <v>0.10945960494220427</v>
      </c>
      <c r="H47" s="140">
        <f t="shared" ref="H47" si="156">H46/$C46</f>
        <v>0.34561156681089789</v>
      </c>
      <c r="I47" s="140">
        <f t="shared" ref="I47" si="157">I46/$C46</f>
        <v>0.27912203315842721</v>
      </c>
      <c r="J47" s="140">
        <f t="shared" ref="J47" si="158">J46/$C46</f>
        <v>4.0118039517577621E-2</v>
      </c>
      <c r="K47" s="140">
        <f t="shared" ref="K47" si="159">K46/$C46</f>
        <v>2.6371501508675996E-2</v>
      </c>
      <c r="L47" s="140">
        <f t="shared" ref="L47" si="160">L46/$C46</f>
        <v>0.29347989464338914</v>
      </c>
    </row>
    <row r="48" spans="1:12" ht="11.45" customHeight="1">
      <c r="A48" s="16"/>
      <c r="B48" s="39" t="s">
        <v>66</v>
      </c>
      <c r="C48" s="147">
        <v>1062129</v>
      </c>
      <c r="D48" s="147">
        <v>157084.74</v>
      </c>
      <c r="E48" s="147">
        <v>156430</v>
      </c>
      <c r="F48" s="147">
        <v>20047.39</v>
      </c>
      <c r="G48" s="147">
        <v>77977.23</v>
      </c>
      <c r="H48" s="147">
        <v>450756.67</v>
      </c>
      <c r="I48" s="147">
        <v>338707.84</v>
      </c>
      <c r="J48" s="147">
        <v>62829.57</v>
      </c>
      <c r="K48" s="147">
        <v>49219.26</v>
      </c>
      <c r="L48" s="147">
        <v>356262.97</v>
      </c>
    </row>
    <row r="49" spans="1:12" ht="11.45" customHeight="1">
      <c r="A49" s="16"/>
      <c r="B49" s="12"/>
      <c r="C49" s="140" t="s">
        <v>324</v>
      </c>
      <c r="D49" s="140">
        <f>D48/$C48</f>
        <v>0.14789610301573536</v>
      </c>
      <c r="E49" s="140">
        <f t="shared" ref="E49" si="161">E48/$C48</f>
        <v>0.14727966188664465</v>
      </c>
      <c r="F49" s="140">
        <f t="shared" ref="F49" si="162">F48/$C48</f>
        <v>1.8874722373647644E-2</v>
      </c>
      <c r="G49" s="140">
        <f t="shared" ref="G49" si="163">G48/$C48</f>
        <v>7.3415969246673429E-2</v>
      </c>
      <c r="H49" s="140">
        <f t="shared" ref="H49" si="164">H48/$C48</f>
        <v>0.42438975868279649</v>
      </c>
      <c r="I49" s="140">
        <f t="shared" ref="I49" si="165">I48/$C48</f>
        <v>0.31889520011222744</v>
      </c>
      <c r="J49" s="140">
        <f t="shared" ref="J49" si="166">J48/$C48</f>
        <v>5.9154368254703521E-2</v>
      </c>
      <c r="K49" s="140">
        <f t="shared" ref="K49" si="167">K48/$C48</f>
        <v>4.6340190315865587E-2</v>
      </c>
      <c r="L49" s="140">
        <f t="shared" ref="L49" si="168">L48/$C48</f>
        <v>0.33542344668114699</v>
      </c>
    </row>
    <row r="50" spans="1:12" ht="11.45" customHeight="1">
      <c r="A50" s="16"/>
      <c r="B50" s="39" t="s">
        <v>67</v>
      </c>
      <c r="C50" s="147">
        <v>777743</v>
      </c>
      <c r="D50" s="147">
        <v>89992.38</v>
      </c>
      <c r="E50" s="147">
        <v>85338</v>
      </c>
      <c r="F50" s="147">
        <v>4767.93</v>
      </c>
      <c r="G50" s="147">
        <v>37698.5</v>
      </c>
      <c r="H50" s="147">
        <v>408618.03</v>
      </c>
      <c r="I50" s="147">
        <v>308200.95</v>
      </c>
      <c r="J50" s="147">
        <v>71357.440000000002</v>
      </c>
      <c r="K50" s="147">
        <v>29059.63</v>
      </c>
      <c r="L50" s="147">
        <v>236666.17</v>
      </c>
    </row>
    <row r="51" spans="1:12" ht="11.45" customHeight="1">
      <c r="A51" s="16"/>
      <c r="B51" s="12"/>
      <c r="C51" s="140" t="s">
        <v>324</v>
      </c>
      <c r="D51" s="140">
        <f>D50/$C50</f>
        <v>0.11570966244633511</v>
      </c>
      <c r="E51" s="140">
        <f t="shared" ref="E51" si="169">E50/$C50</f>
        <v>0.10972519199787076</v>
      </c>
      <c r="F51" s="140">
        <f t="shared" ref="F51" si="170">F50/$C50</f>
        <v>6.1304698338654293E-3</v>
      </c>
      <c r="G51" s="140">
        <f t="shared" ref="G51" si="171">G50/$C50</f>
        <v>4.8471667375984101E-2</v>
      </c>
      <c r="H51" s="140">
        <f t="shared" ref="H51" si="172">H50/$C50</f>
        <v>0.52538953098902852</v>
      </c>
      <c r="I51" s="140">
        <f t="shared" ref="I51" si="173">I50/$C50</f>
        <v>0.39627608348773313</v>
      </c>
      <c r="J51" s="140">
        <f t="shared" ref="J51" si="174">J50/$C50</f>
        <v>9.1749382508103577E-2</v>
      </c>
      <c r="K51" s="140">
        <f t="shared" ref="K51" si="175">K50/$C50</f>
        <v>3.7364052135474057E-2</v>
      </c>
      <c r="L51" s="140">
        <f t="shared" ref="L51" si="176">L50/$C50</f>
        <v>0.30429868221250467</v>
      </c>
    </row>
    <row r="52" spans="1:12" ht="11.45" customHeight="1">
      <c r="A52" s="16"/>
      <c r="B52" s="39" t="s">
        <v>68</v>
      </c>
      <c r="C52" s="147">
        <v>516985</v>
      </c>
      <c r="D52" s="147">
        <v>12352.6</v>
      </c>
      <c r="E52" s="147">
        <v>11069</v>
      </c>
      <c r="F52" s="147">
        <v>9911.3799999999992</v>
      </c>
      <c r="G52" s="147">
        <v>18387.2</v>
      </c>
      <c r="H52" s="147">
        <v>263740.31</v>
      </c>
      <c r="I52" s="147">
        <v>206366.23</v>
      </c>
      <c r="J52" s="147">
        <v>40433.94</v>
      </c>
      <c r="K52" s="147">
        <v>16940.14</v>
      </c>
      <c r="L52" s="147">
        <v>212593.5</v>
      </c>
    </row>
    <row r="53" spans="1:12" ht="11.45" customHeight="1">
      <c r="A53" s="16"/>
      <c r="B53" s="12"/>
      <c r="C53" s="140" t="s">
        <v>324</v>
      </c>
      <c r="D53" s="140">
        <f>D52/$C52</f>
        <v>2.3893536562956372E-2</v>
      </c>
      <c r="E53" s="140">
        <f t="shared" ref="E53" si="177">E52/$C52</f>
        <v>2.1410679226670018E-2</v>
      </c>
      <c r="F53" s="140">
        <f t="shared" ref="F53" si="178">F52/$C52</f>
        <v>1.917150400882037E-2</v>
      </c>
      <c r="G53" s="140">
        <f t="shared" ref="G53" si="179">G52/$C52</f>
        <v>3.5566215654225949E-2</v>
      </c>
      <c r="H53" s="140">
        <f t="shared" ref="H53" si="180">H52/$C52</f>
        <v>0.51015079741191716</v>
      </c>
      <c r="I53" s="140">
        <f t="shared" ref="I53" si="181">I52/$C52</f>
        <v>0.39917256786947397</v>
      </c>
      <c r="J53" s="140">
        <f t="shared" ref="J53" si="182">J52/$C52</f>
        <v>7.821105061075273E-2</v>
      </c>
      <c r="K53" s="140">
        <f t="shared" ref="K53" si="183">K52/$C52</f>
        <v>3.2767178931690476E-2</v>
      </c>
      <c r="L53" s="140">
        <f t="shared" ref="L53" si="184">L52/$C52</f>
        <v>0.41121792701915916</v>
      </c>
    </row>
    <row r="54" spans="1:12" ht="11.45" customHeight="1">
      <c r="A54" s="16"/>
      <c r="B54" s="39" t="s">
        <v>69</v>
      </c>
      <c r="C54" s="147">
        <v>577441</v>
      </c>
      <c r="D54" s="147">
        <v>23050.71</v>
      </c>
      <c r="E54" s="147">
        <v>22346</v>
      </c>
      <c r="F54" s="147">
        <v>2058.11</v>
      </c>
      <c r="G54" s="147">
        <v>39617.870000000003</v>
      </c>
      <c r="H54" s="147">
        <v>273091.81</v>
      </c>
      <c r="I54" s="147">
        <v>199196.87</v>
      </c>
      <c r="J54" s="147">
        <v>48676.87</v>
      </c>
      <c r="K54" s="147">
        <v>25218.06</v>
      </c>
      <c r="L54" s="147">
        <v>239622.51</v>
      </c>
    </row>
    <row r="55" spans="1:12" ht="11.45" customHeight="1">
      <c r="A55" s="16"/>
      <c r="B55" s="12"/>
      <c r="C55" s="140" t="s">
        <v>324</v>
      </c>
      <c r="D55" s="140">
        <f>D54/$C54</f>
        <v>3.9918727627584465E-2</v>
      </c>
      <c r="E55" s="140">
        <f t="shared" ref="E55" si="185">E54/$C54</f>
        <v>3.8698325889571401E-2</v>
      </c>
      <c r="F55" s="140">
        <f t="shared" ref="F55" si="186">F54/$C54</f>
        <v>3.5641909736232793E-3</v>
      </c>
      <c r="G55" s="140">
        <f t="shared" ref="G55" si="187">G54/$C54</f>
        <v>6.8609381737701342E-2</v>
      </c>
      <c r="H55" s="140">
        <f t="shared" ref="H55" si="188">H54/$C54</f>
        <v>0.47293456820696833</v>
      </c>
      <c r="I55" s="140">
        <f t="shared" ref="I55" si="189">I54/$C54</f>
        <v>0.34496488818771093</v>
      </c>
      <c r="J55" s="140">
        <f t="shared" ref="J55" si="190">J54/$C54</f>
        <v>8.4297564599673386E-2</v>
      </c>
      <c r="K55" s="140">
        <f t="shared" ref="K55" si="191">K54/$C54</f>
        <v>4.3672098101797417E-2</v>
      </c>
      <c r="L55" s="140">
        <f t="shared" ref="L55" si="192">L54/$C54</f>
        <v>0.41497314877190916</v>
      </c>
    </row>
    <row r="56" spans="1:12" ht="11.45" customHeight="1">
      <c r="A56" s="16"/>
      <c r="B56" s="39" t="s">
        <v>70</v>
      </c>
      <c r="C56" s="147">
        <v>401738</v>
      </c>
      <c r="D56" s="147">
        <v>21880.02</v>
      </c>
      <c r="E56" s="147">
        <v>19272</v>
      </c>
      <c r="F56" s="147">
        <v>2687.1</v>
      </c>
      <c r="G56" s="147">
        <v>8797.65</v>
      </c>
      <c r="H56" s="147">
        <v>157072.74</v>
      </c>
      <c r="I56" s="147">
        <v>119282.57</v>
      </c>
      <c r="J56" s="147">
        <v>28315.32</v>
      </c>
      <c r="K56" s="147">
        <v>9474.84</v>
      </c>
      <c r="L56" s="147">
        <v>211300.48000000001</v>
      </c>
    </row>
    <row r="57" spans="1:12" ht="11.45" customHeight="1">
      <c r="A57" s="16"/>
      <c r="B57" s="12"/>
      <c r="C57" s="140" t="s">
        <v>324</v>
      </c>
      <c r="D57" s="140">
        <f>D56/$C56</f>
        <v>5.4463406498762877E-2</v>
      </c>
      <c r="E57" s="140">
        <f t="shared" ref="E57" si="193">E56/$C56</f>
        <v>4.7971563556347671E-2</v>
      </c>
      <c r="F57" s="140">
        <f t="shared" ref="F57" si="194">F56/$C56</f>
        <v>6.6886876521514019E-3</v>
      </c>
      <c r="G57" s="140">
        <f t="shared" ref="G57" si="195">G56/$C56</f>
        <v>2.1898973958151831E-2</v>
      </c>
      <c r="H57" s="140">
        <f t="shared" ref="H57" si="196">H56/$C56</f>
        <v>0.39098302874012414</v>
      </c>
      <c r="I57" s="140">
        <f t="shared" ref="I57" si="197">I56/$C56</f>
        <v>0.29691632357407066</v>
      </c>
      <c r="J57" s="140">
        <f t="shared" ref="J57" si="198">J56/$C56</f>
        <v>7.0482055468987254E-2</v>
      </c>
      <c r="K57" s="140">
        <f t="shared" ref="K57" si="199">K56/$C56</f>
        <v>2.3584624805221315E-2</v>
      </c>
      <c r="L57" s="140">
        <f t="shared" ref="L57" si="200">L56/$C56</f>
        <v>0.52596587825896479</v>
      </c>
    </row>
    <row r="58" spans="1:12" ht="11.45" customHeight="1">
      <c r="A58" s="16"/>
      <c r="B58" s="39" t="s">
        <v>71</v>
      </c>
      <c r="C58" s="147">
        <v>461219</v>
      </c>
      <c r="D58" s="147">
        <v>9081.2000000000007</v>
      </c>
      <c r="E58" s="147">
        <v>7168</v>
      </c>
      <c r="F58" s="147">
        <v>1571.25</v>
      </c>
      <c r="G58" s="147">
        <v>7715.46</v>
      </c>
      <c r="H58" s="147">
        <v>153746.63</v>
      </c>
      <c r="I58" s="147">
        <v>114719.34</v>
      </c>
      <c r="J58" s="147">
        <v>24180.83</v>
      </c>
      <c r="K58" s="147">
        <v>14846.47</v>
      </c>
      <c r="L58" s="147">
        <v>289104.46000000002</v>
      </c>
    </row>
    <row r="59" spans="1:12" ht="11.45" customHeight="1">
      <c r="A59" s="16"/>
      <c r="B59" s="12"/>
      <c r="C59" s="140" t="s">
        <v>324</v>
      </c>
      <c r="D59" s="140">
        <f>D58/$C58</f>
        <v>1.9689561791686815E-2</v>
      </c>
      <c r="E59" s="140">
        <f t="shared" ref="E59" si="201">E58/$C58</f>
        <v>1.554142392225819E-2</v>
      </c>
      <c r="F59" s="140">
        <f t="shared" ref="F59" si="202">F58/$C58</f>
        <v>3.4067330270435522E-3</v>
      </c>
      <c r="G59" s="140">
        <f t="shared" ref="G59" si="203">G58/$C58</f>
        <v>1.6728408846990259E-2</v>
      </c>
      <c r="H59" s="140">
        <f t="shared" ref="H59" si="204">H58/$C58</f>
        <v>0.33334843100566108</v>
      </c>
      <c r="I59" s="140">
        <f t="shared" ref="I59" si="205">I58/$C58</f>
        <v>0.2487307331224429</v>
      </c>
      <c r="J59" s="140">
        <f t="shared" ref="J59" si="206">J58/$C58</f>
        <v>5.242808730776486E-2</v>
      </c>
      <c r="K59" s="140">
        <f t="shared" ref="K59" si="207">K58/$C58</f>
        <v>3.2189632257127308E-2</v>
      </c>
      <c r="L59" s="140">
        <f t="shared" ref="L59" si="208">L58/$C58</f>
        <v>0.62682686532861831</v>
      </c>
    </row>
    <row r="60" spans="1:12" ht="11.45" customHeight="1">
      <c r="A60" s="16"/>
      <c r="B60" s="39" t="s">
        <v>72</v>
      </c>
      <c r="C60" s="147">
        <v>190514</v>
      </c>
      <c r="D60" s="147">
        <v>2236.52</v>
      </c>
      <c r="E60" s="147">
        <v>1302</v>
      </c>
      <c r="F60" s="147">
        <v>4333.68</v>
      </c>
      <c r="G60" s="147">
        <v>10254.83</v>
      </c>
      <c r="H60" s="147">
        <v>88540.68</v>
      </c>
      <c r="I60" s="147">
        <v>61675.66</v>
      </c>
      <c r="J60" s="147">
        <v>22394.95</v>
      </c>
      <c r="K60" s="147">
        <v>4470.07</v>
      </c>
      <c r="L60" s="147">
        <v>85148.28</v>
      </c>
    </row>
    <row r="61" spans="1:12" ht="11.45" customHeight="1">
      <c r="A61" s="16"/>
      <c r="B61" s="12"/>
      <c r="C61" s="140" t="s">
        <v>324</v>
      </c>
      <c r="D61" s="140">
        <f>D60/$C60</f>
        <v>1.1739399729153763E-2</v>
      </c>
      <c r="E61" s="140">
        <f t="shared" ref="E61" si="209">E60/$C60</f>
        <v>6.8341434225306277E-3</v>
      </c>
      <c r="F61" s="140">
        <f t="shared" ref="F61" si="210">F60/$C60</f>
        <v>2.2747304660024985E-2</v>
      </c>
      <c r="G61" s="140">
        <f t="shared" ref="G61" si="211">G60/$C60</f>
        <v>5.3827172806197969E-2</v>
      </c>
      <c r="H61" s="140">
        <f t="shared" ref="H61" si="212">H60/$C60</f>
        <v>0.46474631785590559</v>
      </c>
      <c r="I61" s="140">
        <f t="shared" ref="I61" si="213">I60/$C60</f>
        <v>0.32373295400862928</v>
      </c>
      <c r="J61" s="140">
        <f t="shared" ref="J61" si="214">J60/$C60</f>
        <v>0.1175501537944718</v>
      </c>
      <c r="K61" s="140">
        <f t="shared" ref="K61" si="215">K60/$C60</f>
        <v>2.3463210052804516E-2</v>
      </c>
      <c r="L61" s="140">
        <f t="shared" ref="L61" si="216">L60/$C60</f>
        <v>0.44693975245913686</v>
      </c>
    </row>
    <row r="62" spans="1:12" ht="11.45" customHeight="1">
      <c r="A62" s="16"/>
      <c r="B62" s="39" t="s">
        <v>73</v>
      </c>
      <c r="C62" s="147">
        <v>840093</v>
      </c>
      <c r="D62" s="147">
        <v>31770.99</v>
      </c>
      <c r="E62" s="147">
        <v>29807</v>
      </c>
      <c r="F62" s="147">
        <v>8504.4500000000007</v>
      </c>
      <c r="G62" s="147">
        <v>46586.11</v>
      </c>
      <c r="H62" s="147">
        <v>393952.59</v>
      </c>
      <c r="I62" s="147">
        <v>288753.81</v>
      </c>
      <c r="J62" s="147">
        <v>77575.11</v>
      </c>
      <c r="K62" s="147">
        <v>27623.67</v>
      </c>
      <c r="L62" s="147">
        <v>359278.86</v>
      </c>
    </row>
    <row r="63" spans="1:12" ht="11.45" customHeight="1">
      <c r="A63" s="16"/>
      <c r="B63" s="12"/>
      <c r="C63" s="140" t="s">
        <v>324</v>
      </c>
      <c r="D63" s="140">
        <f>D62/$C62</f>
        <v>3.7818420103488543E-2</v>
      </c>
      <c r="E63" s="140">
        <f t="shared" ref="E63" si="217">E62/$C62</f>
        <v>3.5480595600725161E-2</v>
      </c>
      <c r="F63" s="140">
        <f t="shared" ref="F63" si="218">F62/$C62</f>
        <v>1.0123224452530851E-2</v>
      </c>
      <c r="G63" s="140">
        <f t="shared" ref="G63" si="219">G62/$C62</f>
        <v>5.5453515265571789E-2</v>
      </c>
      <c r="H63" s="140">
        <f t="shared" ref="H63" si="220">H62/$C62</f>
        <v>0.46893926029618155</v>
      </c>
      <c r="I63" s="140">
        <f t="shared" ref="I63" si="221">I62/$C62</f>
        <v>0.34371648138956046</v>
      </c>
      <c r="J63" s="140">
        <f t="shared" ref="J63" si="222">J62/$C62</f>
        <v>9.2341097949869833E-2</v>
      </c>
      <c r="K63" s="140">
        <f t="shared" ref="K63" si="223">K62/$C62</f>
        <v>3.2881680956751216E-2</v>
      </c>
      <c r="L63" s="140">
        <f t="shared" ref="L63" si="224">L62/$C62</f>
        <v>0.42766557988222731</v>
      </c>
    </row>
    <row r="64" spans="1:12" ht="11.45" customHeight="1">
      <c r="A64" s="16"/>
      <c r="B64" s="39" t="s">
        <v>74</v>
      </c>
      <c r="C64" s="147">
        <v>369094</v>
      </c>
      <c r="D64" s="147">
        <v>15227.38</v>
      </c>
      <c r="E64" s="147">
        <v>12685</v>
      </c>
      <c r="F64" s="147">
        <v>3619.76</v>
      </c>
      <c r="G64" s="147">
        <v>15120.29</v>
      </c>
      <c r="H64" s="147">
        <v>137715.07</v>
      </c>
      <c r="I64" s="147">
        <v>101388.01</v>
      </c>
      <c r="J64" s="147">
        <v>23189.29</v>
      </c>
      <c r="K64" s="147">
        <v>13137.77</v>
      </c>
      <c r="L64" s="147">
        <v>197411.51</v>
      </c>
    </row>
    <row r="65" spans="1:12" ht="11.45" customHeight="1">
      <c r="A65" s="16"/>
      <c r="B65" s="12"/>
      <c r="C65" s="140" t="s">
        <v>324</v>
      </c>
      <c r="D65" s="140">
        <f>D64/$C64</f>
        <v>4.1256102781405277E-2</v>
      </c>
      <c r="E65" s="140">
        <f t="shared" ref="E65" si="225">E64/$C64</f>
        <v>3.4367938790660371E-2</v>
      </c>
      <c r="F65" s="140">
        <f t="shared" ref="F65" si="226">F64/$C64</f>
        <v>9.8071493982562711E-3</v>
      </c>
      <c r="G65" s="140">
        <f t="shared" ref="G65" si="227">G64/$C64</f>
        <v>4.0965959890976282E-2</v>
      </c>
      <c r="H65" s="140">
        <f t="shared" ref="H65" si="228">H64/$C64</f>
        <v>0.37311652316212129</v>
      </c>
      <c r="I65" s="140">
        <f t="shared" ref="I65" si="229">I64/$C64</f>
        <v>0.27469427842229893</v>
      </c>
      <c r="J65" s="140">
        <f t="shared" ref="J65" si="230">J64/$C64</f>
        <v>6.2827599473304907E-2</v>
      </c>
      <c r="K65" s="140">
        <f t="shared" ref="K65" si="231">K64/$C64</f>
        <v>3.5594645266517476E-2</v>
      </c>
      <c r="L65" s="140">
        <f t="shared" ref="L65" si="232">L64/$C64</f>
        <v>0.53485429186061006</v>
      </c>
    </row>
    <row r="66" spans="1:12" ht="11.45" customHeight="1">
      <c r="A66" s="16"/>
      <c r="B66" s="39" t="s">
        <v>75</v>
      </c>
      <c r="C66" s="147">
        <v>472471</v>
      </c>
      <c r="D66" s="147">
        <v>16882.8</v>
      </c>
      <c r="E66" s="147">
        <v>16574</v>
      </c>
      <c r="F66" s="147">
        <v>1684.03</v>
      </c>
      <c r="G66" s="147">
        <v>15713.2</v>
      </c>
      <c r="H66" s="147">
        <v>231598.94</v>
      </c>
      <c r="I66" s="147">
        <v>175144.2</v>
      </c>
      <c r="J66" s="147">
        <v>33356.43</v>
      </c>
      <c r="K66" s="147">
        <v>23098.32</v>
      </c>
      <c r="L66" s="147">
        <v>206592.03</v>
      </c>
    </row>
    <row r="67" spans="1:12" ht="11.45" customHeight="1">
      <c r="A67" s="16"/>
      <c r="B67" s="12"/>
      <c r="C67" s="140" t="s">
        <v>324</v>
      </c>
      <c r="D67" s="140">
        <f>D66/$C66</f>
        <v>3.5732986786490596E-2</v>
      </c>
      <c r="E67" s="140">
        <f t="shared" ref="E67" si="233">E66/$C66</f>
        <v>3.5079401698728599E-2</v>
      </c>
      <c r="F67" s="140">
        <f t="shared" ref="F67" si="234">F66/$C66</f>
        <v>3.5643034175642527E-3</v>
      </c>
      <c r="G67" s="140">
        <f t="shared" ref="G67" si="235">G66/$C66</f>
        <v>3.3257490935951629E-2</v>
      </c>
      <c r="H67" s="140">
        <f t="shared" ref="H67" si="236">H66/$C66</f>
        <v>0.49018657229755902</v>
      </c>
      <c r="I67" s="140">
        <f t="shared" ref="I67" si="237">I66/$C66</f>
        <v>0.37069830740934367</v>
      </c>
      <c r="J67" s="140">
        <f t="shared" ref="J67" si="238">J66/$C66</f>
        <v>7.0599952166376351E-2</v>
      </c>
      <c r="K67" s="140">
        <f t="shared" ref="K67" si="239">K66/$C66</f>
        <v>4.8888333887159213E-2</v>
      </c>
      <c r="L67" s="140">
        <f t="shared" ref="L67" si="240">L66/$C66</f>
        <v>0.43725864656243452</v>
      </c>
    </row>
    <row r="68" spans="1:12" ht="11.45" customHeight="1">
      <c r="A68" s="16"/>
      <c r="B68" s="39" t="s">
        <v>76</v>
      </c>
      <c r="C68" s="147">
        <v>350713</v>
      </c>
      <c r="D68" s="147">
        <v>31085.91</v>
      </c>
      <c r="E68" s="147">
        <v>29983</v>
      </c>
      <c r="F68" s="147">
        <v>4128.95</v>
      </c>
      <c r="G68" s="147">
        <v>8541.01</v>
      </c>
      <c r="H68" s="147">
        <v>135184.79</v>
      </c>
      <c r="I68" s="147">
        <v>110465.75</v>
      </c>
      <c r="J68" s="147">
        <v>11775.9</v>
      </c>
      <c r="K68" s="147">
        <v>12943.14</v>
      </c>
      <c r="L68" s="147">
        <v>171772.35</v>
      </c>
    </row>
    <row r="69" spans="1:12" ht="11.45" customHeight="1">
      <c r="A69" s="16"/>
      <c r="B69" s="12"/>
      <c r="C69" s="140" t="s">
        <v>324</v>
      </c>
      <c r="D69" s="140">
        <f>D68/$C68</f>
        <v>8.8636320866349413E-2</v>
      </c>
      <c r="E69" s="140">
        <f t="shared" ref="E69" si="241">E68/$C68</f>
        <v>8.5491555773524214E-2</v>
      </c>
      <c r="F69" s="140">
        <f t="shared" ref="F69" si="242">F68/$C68</f>
        <v>1.1773016683156882E-2</v>
      </c>
      <c r="G69" s="140">
        <f t="shared" ref="G69" si="243">G68/$C68</f>
        <v>2.4353274614856021E-2</v>
      </c>
      <c r="H69" s="140">
        <f t="shared" ref="H69" si="244">H68/$C68</f>
        <v>0.38545702611537069</v>
      </c>
      <c r="I69" s="140">
        <f t="shared" ref="I69" si="245">I68/$C68</f>
        <v>0.31497477994827677</v>
      </c>
      <c r="J69" s="140">
        <f t="shared" ref="J69" si="246">J68/$C68</f>
        <v>3.3577027369957768E-2</v>
      </c>
      <c r="K69" s="140">
        <f t="shared" ref="K69" si="247">K68/$C68</f>
        <v>3.6905218797136118E-2</v>
      </c>
      <c r="L69" s="140">
        <f t="shared" ref="L69" si="248">L68/$C68</f>
        <v>0.48978039023360981</v>
      </c>
    </row>
    <row r="70" spans="1:12" ht="11.45" customHeight="1">
      <c r="A70" s="16"/>
      <c r="B70" s="39" t="s">
        <v>77</v>
      </c>
      <c r="C70" s="147">
        <v>670824</v>
      </c>
      <c r="D70" s="147">
        <v>31875.42</v>
      </c>
      <c r="E70" s="147">
        <v>31514</v>
      </c>
      <c r="F70" s="147">
        <v>3719.97</v>
      </c>
      <c r="G70" s="147">
        <v>26272.25</v>
      </c>
      <c r="H70" s="147">
        <v>334889.59999999998</v>
      </c>
      <c r="I70" s="147">
        <v>274109.11</v>
      </c>
      <c r="J70" s="147">
        <v>23939.55</v>
      </c>
      <c r="K70" s="147">
        <v>36840.949999999997</v>
      </c>
      <c r="L70" s="147">
        <v>274066.76</v>
      </c>
    </row>
    <row r="71" spans="1:12" ht="11.45" customHeight="1">
      <c r="A71" s="16"/>
      <c r="B71" s="12"/>
      <c r="C71" s="140" t="s">
        <v>324</v>
      </c>
      <c r="D71" s="140">
        <f>D70/$C70</f>
        <v>4.7516815140782077E-2</v>
      </c>
      <c r="E71" s="140">
        <f t="shared" ref="E71" si="249">E70/$C70</f>
        <v>4.6978044911929209E-2</v>
      </c>
      <c r="F71" s="140">
        <f t="shared" ref="F71" si="250">F70/$C70</f>
        <v>5.5453740474401625E-3</v>
      </c>
      <c r="G71" s="140">
        <f t="shared" ref="G71" si="251">G70/$C70</f>
        <v>3.9164147376957295E-2</v>
      </c>
      <c r="H71" s="140">
        <f t="shared" ref="H71" si="252">H70/$C70</f>
        <v>0.49922125624604963</v>
      </c>
      <c r="I71" s="140">
        <f t="shared" ref="I71" si="253">I70/$C70</f>
        <v>0.40861553850190213</v>
      </c>
      <c r="J71" s="140">
        <f t="shared" ref="J71" si="254">J70/$C70</f>
        <v>3.5686782226038424E-2</v>
      </c>
      <c r="K71" s="140">
        <f t="shared" ref="K71" si="255">K70/$C70</f>
        <v>5.4918950425148765E-2</v>
      </c>
      <c r="L71" s="140">
        <f t="shared" ref="L71" si="256">L70/$C70</f>
        <v>0.40855240718877084</v>
      </c>
    </row>
    <row r="72" spans="1:12" ht="11.45" customHeight="1">
      <c r="A72" s="16"/>
      <c r="B72" s="39" t="s">
        <v>78</v>
      </c>
      <c r="C72" s="147">
        <v>710742</v>
      </c>
      <c r="D72" s="147">
        <v>40244.17</v>
      </c>
      <c r="E72" s="147">
        <v>37350</v>
      </c>
      <c r="F72" s="147">
        <v>6769.73</v>
      </c>
      <c r="G72" s="147">
        <v>50956.46</v>
      </c>
      <c r="H72" s="147">
        <v>412511.89</v>
      </c>
      <c r="I72" s="147">
        <v>332222.09999999998</v>
      </c>
      <c r="J72" s="147">
        <v>39417.54</v>
      </c>
      <c r="K72" s="147">
        <v>40872.26</v>
      </c>
      <c r="L72" s="147">
        <v>200259.74</v>
      </c>
    </row>
    <row r="73" spans="1:12" ht="11.45" customHeight="1">
      <c r="A73" s="16"/>
      <c r="B73" s="12"/>
      <c r="C73" s="140" t="s">
        <v>324</v>
      </c>
      <c r="D73" s="140">
        <f>D72/$C72</f>
        <v>5.6622754811169171E-2</v>
      </c>
      <c r="E73" s="140">
        <f t="shared" ref="E73" si="257">E72/$C72</f>
        <v>5.2550714605299816E-2</v>
      </c>
      <c r="F73" s="140">
        <f t="shared" ref="F73" si="258">F72/$C72</f>
        <v>9.5248768188737967E-3</v>
      </c>
      <c r="G73" s="140">
        <f t="shared" ref="G73" si="259">G72/$C72</f>
        <v>7.169473592386548E-2</v>
      </c>
      <c r="H73" s="140">
        <f t="shared" ref="H73" si="260">H72/$C72</f>
        <v>0.58039610716687628</v>
      </c>
      <c r="I73" s="140">
        <f t="shared" ref="I73" si="261">I72/$C72</f>
        <v>0.46742995348523092</v>
      </c>
      <c r="J73" s="140">
        <f t="shared" ref="J73" si="262">J72/$C72</f>
        <v>5.5459702676920741E-2</v>
      </c>
      <c r="K73" s="140">
        <f t="shared" ref="K73" si="263">K72/$C72</f>
        <v>5.7506465074527752E-2</v>
      </c>
      <c r="L73" s="140">
        <f t="shared" ref="L73" si="264">L72/$C72</f>
        <v>0.28176151120941212</v>
      </c>
    </row>
    <row r="74" spans="1:12" ht="11.45" customHeight="1">
      <c r="A74" s="16"/>
      <c r="B74" s="39" t="s">
        <v>79</v>
      </c>
      <c r="C74" s="147">
        <v>847947</v>
      </c>
      <c r="D74" s="147">
        <v>50199.040000000001</v>
      </c>
      <c r="E74" s="147">
        <v>47486</v>
      </c>
      <c r="F74" s="147">
        <v>5793.9</v>
      </c>
      <c r="G74" s="147">
        <v>40348.82</v>
      </c>
      <c r="H74" s="147">
        <v>419077.53</v>
      </c>
      <c r="I74" s="147">
        <v>345734.35</v>
      </c>
      <c r="J74" s="147">
        <v>34789.85</v>
      </c>
      <c r="K74" s="147">
        <v>38553.339999999997</v>
      </c>
      <c r="L74" s="147">
        <v>332527.71000000002</v>
      </c>
    </row>
    <row r="75" spans="1:12" ht="11.45" customHeight="1">
      <c r="A75" s="16"/>
      <c r="B75" s="12"/>
      <c r="C75" s="140" t="s">
        <v>324</v>
      </c>
      <c r="D75" s="140">
        <f>D74/$C74</f>
        <v>5.9200681174648891E-2</v>
      </c>
      <c r="E75" s="140">
        <f t="shared" ref="E75" si="265">E74/$C74</f>
        <v>5.6001141580782759E-2</v>
      </c>
      <c r="F75" s="140">
        <f t="shared" ref="F75" si="266">F74/$C74</f>
        <v>6.8328562988016935E-3</v>
      </c>
      <c r="G75" s="140">
        <f t="shared" ref="G75" si="267">G74/$C74</f>
        <v>4.7584129668481641E-2</v>
      </c>
      <c r="H75" s="140">
        <f t="shared" ref="H75" si="268">H74/$C74</f>
        <v>0.4942260896022983</v>
      </c>
      <c r="I75" s="140">
        <f t="shared" ref="I75" si="269">I74/$C74</f>
        <v>0.40773108460788232</v>
      </c>
      <c r="J75" s="140">
        <f t="shared" ref="J75" si="270">J74/$C74</f>
        <v>4.1028330780107716E-2</v>
      </c>
      <c r="K75" s="140">
        <f t="shared" ref="K75" si="271">K74/$C74</f>
        <v>4.5466686007498106E-2</v>
      </c>
      <c r="L75" s="140">
        <f t="shared" ref="L75" si="272">L74/$C74</f>
        <v>0.39215624325576953</v>
      </c>
    </row>
    <row r="76" spans="1:12" ht="11.45" customHeight="1">
      <c r="A76" s="16"/>
      <c r="B76" s="39" t="s">
        <v>80</v>
      </c>
      <c r="C76" s="147">
        <v>611234</v>
      </c>
      <c r="D76" s="147">
        <v>13718.56</v>
      </c>
      <c r="E76" s="147">
        <v>11482</v>
      </c>
      <c r="F76" s="147">
        <v>1607.3</v>
      </c>
      <c r="G76" s="147">
        <v>82986.44</v>
      </c>
      <c r="H76" s="147">
        <v>341935.04</v>
      </c>
      <c r="I76" s="147">
        <v>277493.90999999997</v>
      </c>
      <c r="J76" s="147">
        <v>29159.69</v>
      </c>
      <c r="K76" s="147">
        <v>35281.43</v>
      </c>
      <c r="L76" s="147">
        <v>170986.66</v>
      </c>
    </row>
    <row r="77" spans="1:12" ht="11.45" customHeight="1">
      <c r="A77" s="16"/>
      <c r="B77" s="12"/>
      <c r="C77" s="140" t="s">
        <v>324</v>
      </c>
      <c r="D77" s="140">
        <f>D76/$C76</f>
        <v>2.2444039434979073E-2</v>
      </c>
      <c r="E77" s="140">
        <f t="shared" ref="E77" si="273">E76/$C76</f>
        <v>1.8784949790096754E-2</v>
      </c>
      <c r="F77" s="140">
        <f t="shared" ref="F77" si="274">F76/$C76</f>
        <v>2.629598484377505E-3</v>
      </c>
      <c r="G77" s="140">
        <f t="shared" ref="G77" si="275">G76/$C76</f>
        <v>0.13576869087779803</v>
      </c>
      <c r="H77" s="140">
        <f t="shared" ref="H77" si="276">H76/$C76</f>
        <v>0.55941757166649753</v>
      </c>
      <c r="I77" s="140">
        <f t="shared" ref="I77" si="277">I76/$C76</f>
        <v>0.4539896504448378</v>
      </c>
      <c r="J77" s="140">
        <f t="shared" ref="J77" si="278">J76/$C76</f>
        <v>4.7706263067826722E-2</v>
      </c>
      <c r="K77" s="140">
        <f t="shared" ref="K77" si="279">K76/$C76</f>
        <v>5.7721641793486621E-2</v>
      </c>
      <c r="L77" s="140">
        <f t="shared" ref="L77" si="280">L76/$C76</f>
        <v>0.27974009953634776</v>
      </c>
    </row>
    <row r="78" spans="1:12" ht="11.45" customHeight="1">
      <c r="A78" s="16"/>
      <c r="B78" s="39" t="s">
        <v>81</v>
      </c>
      <c r="C78" s="147">
        <v>414679</v>
      </c>
      <c r="D78" s="147">
        <v>18448.09</v>
      </c>
      <c r="E78" s="147">
        <v>18097</v>
      </c>
      <c r="F78" s="147">
        <v>5353.41</v>
      </c>
      <c r="G78" s="147">
        <v>13016.64</v>
      </c>
      <c r="H78" s="147">
        <v>174098.34</v>
      </c>
      <c r="I78" s="147">
        <v>141998.19</v>
      </c>
      <c r="J78" s="147">
        <v>9364.93</v>
      </c>
      <c r="K78" s="147">
        <v>22735.22</v>
      </c>
      <c r="L78" s="147">
        <v>203762.52</v>
      </c>
    </row>
    <row r="79" spans="1:12" ht="11.45" customHeight="1">
      <c r="A79" s="16"/>
      <c r="B79" s="12"/>
      <c r="C79" s="140" t="s">
        <v>324</v>
      </c>
      <c r="D79" s="140">
        <f>D78/$C78</f>
        <v>4.4487639837078798E-2</v>
      </c>
      <c r="E79" s="140">
        <f t="shared" ref="E79" si="281">E78/$C78</f>
        <v>4.3640984954627558E-2</v>
      </c>
      <c r="F79" s="140">
        <f t="shared" ref="F79" si="282">F78/$C78</f>
        <v>1.2909768760896983E-2</v>
      </c>
      <c r="G79" s="140">
        <f t="shared" ref="G79" si="283">G78/$C78</f>
        <v>3.1389677316671451E-2</v>
      </c>
      <c r="H79" s="140">
        <f t="shared" ref="H79" si="284">H78/$C78</f>
        <v>0.4198388150834742</v>
      </c>
      <c r="I79" s="140">
        <f t="shared" ref="I79" si="285">I78/$C78</f>
        <v>0.34242918016104024</v>
      </c>
      <c r="J79" s="140">
        <f t="shared" ref="J79" si="286">J78/$C78</f>
        <v>2.258356463674312E-2</v>
      </c>
      <c r="K79" s="140">
        <f t="shared" ref="K79" si="287">K78/$C78</f>
        <v>5.4826070285690864E-2</v>
      </c>
      <c r="L79" s="140">
        <f t="shared" ref="L79" si="288">L78/$C78</f>
        <v>0.49137409900187856</v>
      </c>
    </row>
    <row r="80" spans="1:12" ht="11.45" customHeight="1">
      <c r="A80" s="16"/>
      <c r="B80" s="39" t="s">
        <v>82</v>
      </c>
      <c r="C80" s="147">
        <v>187673</v>
      </c>
      <c r="D80" s="147">
        <v>8868.56</v>
      </c>
      <c r="E80" s="147">
        <v>7955</v>
      </c>
      <c r="F80" s="147">
        <v>1538.78</v>
      </c>
      <c r="G80" s="147">
        <v>10588.1</v>
      </c>
      <c r="H80" s="147">
        <v>117621.1</v>
      </c>
      <c r="I80" s="147">
        <v>93935.03</v>
      </c>
      <c r="J80" s="147">
        <v>13489.15</v>
      </c>
      <c r="K80" s="147">
        <v>10196.92</v>
      </c>
      <c r="L80" s="147">
        <v>49056.46</v>
      </c>
    </row>
    <row r="81" spans="1:12" ht="11.45" customHeight="1">
      <c r="A81" s="16"/>
      <c r="B81" s="12"/>
      <c r="C81" s="140" t="s">
        <v>324</v>
      </c>
      <c r="D81" s="140">
        <f>D80/$C80</f>
        <v>4.725538569746314E-2</v>
      </c>
      <c r="E81" s="140">
        <f t="shared" ref="E81" si="289">E80/$C80</f>
        <v>4.2387557080666903E-2</v>
      </c>
      <c r="F81" s="140">
        <f t="shared" ref="F81" si="290">F80/$C80</f>
        <v>8.1992614814064887E-3</v>
      </c>
      <c r="G81" s="140">
        <f t="shared" ref="G81" si="291">G80/$C80</f>
        <v>5.6417811832282748E-2</v>
      </c>
      <c r="H81" s="140">
        <f t="shared" ref="H81" si="292">H80/$C80</f>
        <v>0.62673426651676056</v>
      </c>
      <c r="I81" s="140">
        <f t="shared" ref="I81" si="293">I80/$C80</f>
        <v>0.50052500892509844</v>
      </c>
      <c r="J81" s="140">
        <f t="shared" ref="J81" si="294">J80/$C80</f>
        <v>7.1875815913850158E-2</v>
      </c>
      <c r="K81" s="140">
        <f t="shared" ref="K81" si="295">K80/$C80</f>
        <v>5.4333441677811942E-2</v>
      </c>
      <c r="L81" s="140">
        <f t="shared" ref="L81" si="296">L80/$C80</f>
        <v>0.2613932744720871</v>
      </c>
    </row>
    <row r="82" spans="1:12" ht="11.45" customHeight="1">
      <c r="A82" s="16"/>
      <c r="B82" s="39" t="s">
        <v>83</v>
      </c>
      <c r="C82" s="147">
        <v>567619</v>
      </c>
      <c r="D82" s="147">
        <v>39233.75</v>
      </c>
      <c r="E82" s="147">
        <v>38792</v>
      </c>
      <c r="F82" s="147">
        <v>2484.5300000000002</v>
      </c>
      <c r="G82" s="147">
        <v>32048.25</v>
      </c>
      <c r="H82" s="147">
        <v>323135.35999999999</v>
      </c>
      <c r="I82" s="147">
        <v>264059.57</v>
      </c>
      <c r="J82" s="147">
        <v>24943.75</v>
      </c>
      <c r="K82" s="147">
        <v>34132.04</v>
      </c>
      <c r="L82" s="147">
        <v>170717.11</v>
      </c>
    </row>
    <row r="83" spans="1:12" ht="11.45" customHeight="1">
      <c r="A83" s="16"/>
      <c r="B83" s="12"/>
      <c r="C83" s="140" t="s">
        <v>324</v>
      </c>
      <c r="D83" s="140">
        <f>D82/$C82</f>
        <v>6.9119867375827801E-2</v>
      </c>
      <c r="E83" s="140">
        <f t="shared" ref="E83" si="297">E82/$C82</f>
        <v>6.8341616471612118E-2</v>
      </c>
      <c r="F83" s="140">
        <f t="shared" ref="F83" si="298">F82/$C82</f>
        <v>4.3771085886836064E-3</v>
      </c>
      <c r="G83" s="140">
        <f t="shared" ref="G83" si="299">G82/$C82</f>
        <v>5.6460847857453679E-2</v>
      </c>
      <c r="H83" s="140">
        <f t="shared" ref="H83" si="300">H82/$C82</f>
        <v>0.56928214171830049</v>
      </c>
      <c r="I83" s="140">
        <f t="shared" ref="I83" si="301">I82/$C82</f>
        <v>0.46520565731591085</v>
      </c>
      <c r="J83" s="140">
        <f t="shared" ref="J83" si="302">J82/$C82</f>
        <v>4.3944529693333026E-2</v>
      </c>
      <c r="K83" s="140">
        <f t="shared" ref="K83" si="303">K82/$C82</f>
        <v>6.0131954709056606E-2</v>
      </c>
      <c r="L83" s="140">
        <f t="shared" ref="L83" si="304">L82/$C82</f>
        <v>0.30076003445973443</v>
      </c>
    </row>
    <row r="84" spans="1:12" ht="11.45" customHeight="1">
      <c r="A84" s="16"/>
      <c r="B84" s="39" t="s">
        <v>84</v>
      </c>
      <c r="C84" s="147">
        <v>710393</v>
      </c>
      <c r="D84" s="147">
        <v>125016.27</v>
      </c>
      <c r="E84" s="147">
        <v>123622</v>
      </c>
      <c r="F84" s="147">
        <v>3588.1</v>
      </c>
      <c r="G84" s="147">
        <v>31362.28</v>
      </c>
      <c r="H84" s="147">
        <v>319989.92</v>
      </c>
      <c r="I84" s="147">
        <v>252063.38</v>
      </c>
      <c r="J84" s="147">
        <v>22188.21</v>
      </c>
      <c r="K84" s="147">
        <v>45738.32</v>
      </c>
      <c r="L84" s="147">
        <v>230436.42</v>
      </c>
    </row>
    <row r="85" spans="1:12" ht="11.45" customHeight="1">
      <c r="A85" s="16"/>
      <c r="B85" s="12"/>
      <c r="C85" s="140" t="s">
        <v>324</v>
      </c>
      <c r="D85" s="140">
        <f>D84/$C84</f>
        <v>0.17598184385262805</v>
      </c>
      <c r="E85" s="140">
        <f t="shared" ref="E85" si="305">E84/$C84</f>
        <v>0.17401916967087233</v>
      </c>
      <c r="F85" s="140">
        <f t="shared" ref="F85" si="306">F84/$C84</f>
        <v>5.050866210674936E-3</v>
      </c>
      <c r="G85" s="140">
        <f t="shared" ref="G85" si="307">G84/$C84</f>
        <v>4.414778861841262E-2</v>
      </c>
      <c r="H85" s="140">
        <f t="shared" ref="H85" si="308">H84/$C84</f>
        <v>0.45044069972536327</v>
      </c>
      <c r="I85" s="140">
        <f t="shared" ref="I85" si="309">I84/$C84</f>
        <v>0.35482244335177854</v>
      </c>
      <c r="J85" s="140">
        <f t="shared" ref="J85" si="310">J84/$C84</f>
        <v>3.1233711480828215E-2</v>
      </c>
      <c r="K85" s="140">
        <f t="shared" ref="K85" si="311">K84/$C84</f>
        <v>6.4384530816041258E-2</v>
      </c>
      <c r="L85" s="140">
        <f t="shared" ref="L85" si="312">L84/$C84</f>
        <v>0.32437878751620586</v>
      </c>
    </row>
    <row r="86" spans="1:12" ht="11.45" customHeight="1">
      <c r="A86" s="16"/>
      <c r="B86" s="39" t="s">
        <v>85</v>
      </c>
      <c r="C86" s="147">
        <v>498639</v>
      </c>
      <c r="D86" s="147">
        <v>29219.09</v>
      </c>
      <c r="E86" s="147">
        <v>25333</v>
      </c>
      <c r="F86" s="147">
        <v>2260.77</v>
      </c>
      <c r="G86" s="147">
        <v>29962.59</v>
      </c>
      <c r="H86" s="147">
        <v>277240.43</v>
      </c>
      <c r="I86" s="147">
        <v>215456.31</v>
      </c>
      <c r="J86" s="147">
        <v>39071.769999999997</v>
      </c>
      <c r="K86" s="147">
        <v>22712.35</v>
      </c>
      <c r="L86" s="147">
        <v>159956.12</v>
      </c>
    </row>
    <row r="87" spans="1:12" ht="11.45" customHeight="1">
      <c r="A87" s="16"/>
      <c r="B87" s="12"/>
      <c r="C87" s="140" t="s">
        <v>324</v>
      </c>
      <c r="D87" s="140">
        <f>D86/$C86</f>
        <v>5.8597682892834298E-2</v>
      </c>
      <c r="E87" s="140">
        <f t="shared" ref="E87" si="313">E86/$C86</f>
        <v>5.0804289275407657E-2</v>
      </c>
      <c r="F87" s="140">
        <f t="shared" ref="F87" si="314">F86/$C86</f>
        <v>4.5338812246936162E-3</v>
      </c>
      <c r="G87" s="140">
        <f t="shared" ref="G87" si="315">G86/$C86</f>
        <v>6.0088741554511382E-2</v>
      </c>
      <c r="H87" s="140">
        <f t="shared" ref="H87" si="316">H86/$C86</f>
        <v>0.55599427642041632</v>
      </c>
      <c r="I87" s="140">
        <f t="shared" ref="I87" si="317">I86/$C86</f>
        <v>0.43208876562001769</v>
      </c>
      <c r="J87" s="140">
        <f t="shared" ref="J87" si="318">J86/$C86</f>
        <v>7.8356827283866684E-2</v>
      </c>
      <c r="K87" s="140">
        <f t="shared" ref="K87" si="319">K86/$C86</f>
        <v>4.5548683516531997E-2</v>
      </c>
      <c r="L87" s="140">
        <f t="shared" ref="L87" si="320">L86/$C86</f>
        <v>0.32078541790754433</v>
      </c>
    </row>
    <row r="88" spans="1:12" ht="11.45" customHeight="1">
      <c r="A88" s="16"/>
      <c r="B88" s="39" t="s">
        <v>86</v>
      </c>
      <c r="C88" s="147">
        <v>244068</v>
      </c>
      <c r="D88" s="147">
        <v>15459.51</v>
      </c>
      <c r="E88" s="147">
        <v>15271</v>
      </c>
      <c r="F88" s="147">
        <v>3165.88</v>
      </c>
      <c r="G88" s="147">
        <v>15216.73</v>
      </c>
      <c r="H88" s="147">
        <v>157940.25</v>
      </c>
      <c r="I88" s="147">
        <v>137128.03</v>
      </c>
      <c r="J88" s="147">
        <v>11759.13</v>
      </c>
      <c r="K88" s="147">
        <v>9053.09</v>
      </c>
      <c r="L88" s="147">
        <v>52285.62</v>
      </c>
    </row>
    <row r="89" spans="1:12" ht="11.45" customHeight="1">
      <c r="A89" s="16"/>
      <c r="B89" s="12"/>
      <c r="C89" s="140" t="s">
        <v>324</v>
      </c>
      <c r="D89" s="140">
        <f>D88/$C88</f>
        <v>6.334099513250406E-2</v>
      </c>
      <c r="E89" s="140">
        <f t="shared" ref="E89" si="321">E88/$C88</f>
        <v>6.2568628415031871E-2</v>
      </c>
      <c r="F89" s="140">
        <f t="shared" ref="F89" si="322">F88/$C88</f>
        <v>1.2971303079469657E-2</v>
      </c>
      <c r="G89" s="140">
        <f t="shared" ref="G89" si="323">G88/$C88</f>
        <v>6.2346272350328594E-2</v>
      </c>
      <c r="H89" s="140">
        <f t="shared" ref="H89" si="324">H88/$C88</f>
        <v>0.64711576282019767</v>
      </c>
      <c r="I89" s="140">
        <f t="shared" ref="I89" si="325">I88/$C88</f>
        <v>0.56184354360260258</v>
      </c>
      <c r="J89" s="140">
        <f t="shared" ref="J89" si="326">J88/$C88</f>
        <v>4.8179728600226165E-2</v>
      </c>
      <c r="K89" s="140">
        <f t="shared" ref="K89" si="327">K88/$C88</f>
        <v>3.7092490617368933E-2</v>
      </c>
      <c r="L89" s="140">
        <f t="shared" ref="L89" si="328">L88/$C88</f>
        <v>0.21422562564531197</v>
      </c>
    </row>
    <row r="90" spans="1:12" ht="11.45" customHeight="1">
      <c r="A90" s="16"/>
      <c r="B90" s="39" t="s">
        <v>87</v>
      </c>
      <c r="C90" s="147">
        <v>413220</v>
      </c>
      <c r="D90" s="147">
        <v>27064.97</v>
      </c>
      <c r="E90" s="147">
        <v>24305</v>
      </c>
      <c r="F90" s="147">
        <v>2508.08</v>
      </c>
      <c r="G90" s="147">
        <v>35726.019999999997</v>
      </c>
      <c r="H90" s="147">
        <v>205468.11</v>
      </c>
      <c r="I90" s="147">
        <v>164711.51999999999</v>
      </c>
      <c r="J90" s="147">
        <v>15515.4</v>
      </c>
      <c r="K90" s="147">
        <v>25241.18</v>
      </c>
      <c r="L90" s="147">
        <v>142452.82</v>
      </c>
    </row>
    <row r="91" spans="1:12" ht="11.45" customHeight="1">
      <c r="A91" s="16"/>
      <c r="B91" s="12"/>
      <c r="C91" s="140" t="s">
        <v>324</v>
      </c>
      <c r="D91" s="140">
        <f>D90/$C90</f>
        <v>6.5497725182711394E-2</v>
      </c>
      <c r="E91" s="140">
        <f t="shared" ref="E91" si="329">E90/$C90</f>
        <v>5.881854702095736E-2</v>
      </c>
      <c r="F91" s="140">
        <f t="shared" ref="F91" si="330">F90/$C90</f>
        <v>6.0695997289579402E-3</v>
      </c>
      <c r="G91" s="140">
        <f t="shared" ref="G91" si="331">G90/$C90</f>
        <v>8.6457625477953631E-2</v>
      </c>
      <c r="H91" s="140">
        <f t="shared" ref="H91" si="332">H90/$C90</f>
        <v>0.49723660519819946</v>
      </c>
      <c r="I91" s="140">
        <f t="shared" ref="I91" si="333">I90/$C90</f>
        <v>0.39860490779729923</v>
      </c>
      <c r="J91" s="140">
        <f t="shared" ref="J91" si="334">J90/$C90</f>
        <v>3.7547553361405549E-2</v>
      </c>
      <c r="K91" s="140">
        <f t="shared" ref="K91" si="335">K90/$C90</f>
        <v>6.108411983931078E-2</v>
      </c>
      <c r="L91" s="140">
        <f t="shared" ref="L91" si="336">L90/$C90</f>
        <v>0.34473844441217755</v>
      </c>
    </row>
    <row r="92" spans="1:12" ht="11.45" customHeight="1">
      <c r="A92" s="16"/>
      <c r="B92" s="39" t="s">
        <v>88</v>
      </c>
      <c r="C92" s="147">
        <v>740944</v>
      </c>
      <c r="D92" s="147">
        <v>66281.47</v>
      </c>
      <c r="E92" s="147">
        <v>63100</v>
      </c>
      <c r="F92" s="147">
        <v>9540.59</v>
      </c>
      <c r="G92" s="147">
        <v>60450.66</v>
      </c>
      <c r="H92" s="147">
        <v>387336.44</v>
      </c>
      <c r="I92" s="147">
        <v>321033.18</v>
      </c>
      <c r="J92" s="147">
        <v>29060.38</v>
      </c>
      <c r="K92" s="147">
        <v>37242.879999999997</v>
      </c>
      <c r="L92" s="147">
        <v>217334.84</v>
      </c>
    </row>
    <row r="93" spans="1:12" ht="11.45" customHeight="1">
      <c r="A93" s="16"/>
      <c r="B93" s="12"/>
      <c r="C93" s="140" t="s">
        <v>324</v>
      </c>
      <c r="D93" s="140">
        <f>D92/$C92</f>
        <v>8.9455437927832601E-2</v>
      </c>
      <c r="E93" s="140">
        <f t="shared" ref="E93" si="337">E92/$C92</f>
        <v>8.5161631648275712E-2</v>
      </c>
      <c r="F93" s="140">
        <f t="shared" ref="F93" si="338">F92/$C92</f>
        <v>1.2876263253363277E-2</v>
      </c>
      <c r="G93" s="140">
        <f t="shared" ref="G93" si="339">G92/$C92</f>
        <v>8.1586003800557139E-2</v>
      </c>
      <c r="H93" s="140">
        <f t="shared" ref="H93" si="340">H92/$C92</f>
        <v>0.52276074845062515</v>
      </c>
      <c r="I93" s="140">
        <f t="shared" ref="I93" si="341">I92/$C92</f>
        <v>0.4332759020924658</v>
      </c>
      <c r="J93" s="140">
        <f t="shared" ref="J93" si="342">J92/$C92</f>
        <v>3.9220750825973351E-2</v>
      </c>
      <c r="K93" s="140">
        <f t="shared" ref="K93" si="343">K92/$C92</f>
        <v>5.0264095532185964E-2</v>
      </c>
      <c r="L93" s="140">
        <f t="shared" ref="L93" si="344">L92/$C92</f>
        <v>0.29332154656762183</v>
      </c>
    </row>
    <row r="94" spans="1:12" ht="11.45" customHeight="1">
      <c r="A94" s="16"/>
      <c r="B94" s="39" t="s">
        <v>89</v>
      </c>
      <c r="C94" s="147">
        <v>634074</v>
      </c>
      <c r="D94" s="147">
        <v>56837.06</v>
      </c>
      <c r="E94" s="147">
        <v>50421</v>
      </c>
      <c r="F94" s="147">
        <v>4444.87</v>
      </c>
      <c r="G94" s="147">
        <v>30796.58</v>
      </c>
      <c r="H94" s="147">
        <v>278562.25</v>
      </c>
      <c r="I94" s="147">
        <v>220940.7</v>
      </c>
      <c r="J94" s="147">
        <v>25190.36</v>
      </c>
      <c r="K94" s="147">
        <v>32431.19</v>
      </c>
      <c r="L94" s="147">
        <v>263433.24</v>
      </c>
    </row>
    <row r="95" spans="1:12" ht="11.45" customHeight="1">
      <c r="A95" s="16"/>
      <c r="B95" s="12"/>
      <c r="C95" s="140" t="s">
        <v>324</v>
      </c>
      <c r="D95" s="140">
        <f>D94/$C94</f>
        <v>8.963789715395995E-2</v>
      </c>
      <c r="E95" s="140">
        <f t="shared" ref="E95" si="345">E94/$C94</f>
        <v>7.9519109756905348E-2</v>
      </c>
      <c r="F95" s="140">
        <f t="shared" ref="F95" si="346">F94/$C94</f>
        <v>7.0100177581796444E-3</v>
      </c>
      <c r="G95" s="140">
        <f t="shared" ref="G95" si="347">G94/$C94</f>
        <v>4.8569378337544204E-2</v>
      </c>
      <c r="H95" s="140">
        <f t="shared" ref="H95" si="348">H94/$C94</f>
        <v>0.43932135681324264</v>
      </c>
      <c r="I95" s="140">
        <f t="shared" ref="I95" si="349">I94/$C94</f>
        <v>0.34844623813624281</v>
      </c>
      <c r="J95" s="140">
        <f t="shared" ref="J95" si="350">J94/$C94</f>
        <v>3.9727792024274768E-2</v>
      </c>
      <c r="K95" s="140">
        <f t="shared" ref="K95" si="351">K94/$C94</f>
        <v>5.1147326652725075E-2</v>
      </c>
      <c r="L95" s="140">
        <f t="shared" ref="L95" si="352">L94/$C94</f>
        <v>0.41546134993707357</v>
      </c>
    </row>
    <row r="96" spans="1:12" ht="11.45" customHeight="1">
      <c r="A96" s="16"/>
      <c r="B96" s="39" t="s">
        <v>90</v>
      </c>
      <c r="C96" s="147">
        <v>773531</v>
      </c>
      <c r="D96" s="147">
        <v>176932.05</v>
      </c>
      <c r="E96" s="147">
        <v>174511</v>
      </c>
      <c r="F96" s="147">
        <v>4230.42</v>
      </c>
      <c r="G96" s="147">
        <v>37438.81</v>
      </c>
      <c r="H96" s="147">
        <v>255939.26</v>
      </c>
      <c r="I96" s="147">
        <v>202459.64</v>
      </c>
      <c r="J96" s="147">
        <v>27164.14</v>
      </c>
      <c r="K96" s="147">
        <v>26315.49</v>
      </c>
      <c r="L96" s="147">
        <v>298990.46000000002</v>
      </c>
    </row>
    <row r="97" spans="1:12" ht="11.45" customHeight="1">
      <c r="A97" s="16"/>
      <c r="B97" s="12"/>
      <c r="C97" s="140" t="s">
        <v>324</v>
      </c>
      <c r="D97" s="140">
        <f>D96/$C96</f>
        <v>0.22873297902734344</v>
      </c>
      <c r="E97" s="140">
        <f t="shared" ref="E97" si="353">E96/$C96</f>
        <v>0.22560311092897375</v>
      </c>
      <c r="F97" s="140">
        <f t="shared" ref="F97" si="354">F96/$C96</f>
        <v>5.468972801348621E-3</v>
      </c>
      <c r="G97" s="140">
        <f t="shared" ref="G97" si="355">G96/$C96</f>
        <v>4.8399883133319797E-2</v>
      </c>
      <c r="H97" s="140">
        <f t="shared" ref="H97" si="356">H96/$C96</f>
        <v>0.33087136779262888</v>
      </c>
      <c r="I97" s="140">
        <f t="shared" ref="I97" si="357">I96/$C96</f>
        <v>0.26173435841614623</v>
      </c>
      <c r="J97" s="140">
        <f t="shared" ref="J97" si="358">J96/$C96</f>
        <v>3.5117067060014398E-2</v>
      </c>
      <c r="K97" s="140">
        <f t="shared" ref="K97" si="359">K96/$C96</f>
        <v>3.401995524419836E-2</v>
      </c>
      <c r="L97" s="140">
        <f t="shared" ref="L97" si="360">L96/$C96</f>
        <v>0.38652679724535932</v>
      </c>
    </row>
    <row r="98" spans="1:12" ht="11.45" customHeight="1">
      <c r="A98" s="16"/>
      <c r="B98" s="39" t="s">
        <v>91</v>
      </c>
      <c r="C98" s="147">
        <v>918693</v>
      </c>
      <c r="D98" s="147">
        <v>153448.57</v>
      </c>
      <c r="E98" s="147">
        <v>150341</v>
      </c>
      <c r="F98" s="147">
        <v>7293.81</v>
      </c>
      <c r="G98" s="147">
        <v>81113.03</v>
      </c>
      <c r="H98" s="147">
        <v>487868.21</v>
      </c>
      <c r="I98" s="147">
        <v>353297.45</v>
      </c>
      <c r="J98" s="147">
        <v>44342.28</v>
      </c>
      <c r="K98" s="147">
        <v>90228.49</v>
      </c>
      <c r="L98" s="147">
        <v>188969.38</v>
      </c>
    </row>
    <row r="99" spans="1:12" ht="11.45" customHeight="1">
      <c r="A99" s="16"/>
      <c r="B99" s="12"/>
      <c r="C99" s="140" t="s">
        <v>324</v>
      </c>
      <c r="D99" s="140">
        <f>D98/$C98</f>
        <v>0.16702921432948767</v>
      </c>
      <c r="E99" s="140">
        <f t="shared" ref="E99" si="361">E98/$C98</f>
        <v>0.1636466153546397</v>
      </c>
      <c r="F99" s="140">
        <f t="shared" ref="F99" si="362">F98/$C98</f>
        <v>7.9393333790504558E-3</v>
      </c>
      <c r="G99" s="140">
        <f t="shared" ref="G99" si="363">G98/$C98</f>
        <v>8.8291768849876939E-2</v>
      </c>
      <c r="H99" s="140">
        <f t="shared" ref="H99" si="364">H98/$C98</f>
        <v>0.53104596421220152</v>
      </c>
      <c r="I99" s="140">
        <f t="shared" ref="I99" si="365">I98/$C98</f>
        <v>0.38456530092207081</v>
      </c>
      <c r="J99" s="140">
        <f t="shared" ref="J99" si="366">J98/$C98</f>
        <v>4.8266700627957328E-2</v>
      </c>
      <c r="K99" s="140">
        <f t="shared" ref="K99" si="367">K98/$C98</f>
        <v>9.8213973547202391E-2</v>
      </c>
      <c r="L99" s="140">
        <f t="shared" ref="L99" si="368">L98/$C98</f>
        <v>0.20569371922938348</v>
      </c>
    </row>
    <row r="100" spans="1:12" ht="11.45" customHeight="1">
      <c r="A100" s="16"/>
      <c r="B100" s="39" t="s">
        <v>92</v>
      </c>
      <c r="C100" s="147">
        <v>228096</v>
      </c>
      <c r="D100" s="147">
        <v>33963.82</v>
      </c>
      <c r="E100" s="147">
        <v>31615</v>
      </c>
      <c r="F100" s="147">
        <v>4192.51</v>
      </c>
      <c r="G100" s="147">
        <v>53565.29</v>
      </c>
      <c r="H100" s="147">
        <v>104046.02</v>
      </c>
      <c r="I100" s="147">
        <v>74775.070000000007</v>
      </c>
      <c r="J100" s="147">
        <v>11940.42</v>
      </c>
      <c r="K100" s="147">
        <v>17330.52</v>
      </c>
      <c r="L100" s="147">
        <v>32328.36</v>
      </c>
    </row>
    <row r="101" spans="1:12" ht="11.45" customHeight="1">
      <c r="A101" s="12"/>
      <c r="B101" s="12"/>
      <c r="C101" s="140" t="s">
        <v>324</v>
      </c>
      <c r="D101" s="140">
        <f>D100/$C100</f>
        <v>0.14890142746913579</v>
      </c>
      <c r="E101" s="140">
        <f t="shared" ref="E101" si="369">E100/$C100</f>
        <v>0.13860392115600448</v>
      </c>
      <c r="F101" s="140">
        <f t="shared" ref="F101" si="370">F100/$C100</f>
        <v>1.8380462612233448E-2</v>
      </c>
      <c r="G101" s="140">
        <f t="shared" ref="G101" si="371">G100/$C100</f>
        <v>0.23483660388608305</v>
      </c>
      <c r="H101" s="140">
        <f t="shared" ref="H101" si="372">H100/$C100</f>
        <v>0.45615012976992148</v>
      </c>
      <c r="I101" s="140">
        <f t="shared" ref="I101" si="373">I100/$C100</f>
        <v>0.32782280267957353</v>
      </c>
      <c r="J101" s="140">
        <f t="shared" ref="J101" si="374">J100/$C100</f>
        <v>5.2348221801346802E-2</v>
      </c>
      <c r="K101" s="140">
        <f t="shared" ref="K101" si="375">K100/$C100</f>
        <v>7.5979061447811455E-2</v>
      </c>
      <c r="L101" s="140">
        <f t="shared" ref="L101" si="376">L100/$C100</f>
        <v>0.14173137626262627</v>
      </c>
    </row>
    <row r="102" spans="1:12" ht="10.5" customHeight="1">
      <c r="A102" s="8"/>
      <c r="B102" s="8"/>
      <c r="C102" s="53"/>
      <c r="D102" s="53"/>
      <c r="E102" s="108"/>
      <c r="F102" s="8"/>
      <c r="G102" s="8"/>
      <c r="H102" s="8"/>
      <c r="I102" s="8"/>
      <c r="J102" s="8"/>
      <c r="K102" s="8"/>
      <c r="L102" s="8"/>
    </row>
    <row r="103" spans="1:12" ht="14.1" customHeight="1">
      <c r="A103" s="9" t="s">
        <v>327</v>
      </c>
      <c r="F103" s="97"/>
    </row>
    <row r="104" spans="1:12" ht="14.1" customHeight="1">
      <c r="A104" s="9" t="s">
        <v>328</v>
      </c>
    </row>
    <row r="105" spans="1:12" ht="14.1" customHeight="1">
      <c r="A105" s="9" t="s">
        <v>300</v>
      </c>
    </row>
    <row r="106" spans="1:12" ht="14.1" customHeight="1">
      <c r="A106" s="9" t="s">
        <v>329</v>
      </c>
      <c r="F106" s="97"/>
      <c r="G106" s="97"/>
    </row>
    <row r="107" spans="1:12" ht="14.1" customHeight="1">
      <c r="A107" s="9" t="s">
        <v>330</v>
      </c>
      <c r="F107" s="97"/>
      <c r="G107" s="97"/>
    </row>
    <row r="108" spans="1:12" ht="14.1" customHeight="1">
      <c r="A108" s="9" t="s">
        <v>331</v>
      </c>
      <c r="F108" s="97"/>
    </row>
    <row r="109" spans="1:12" ht="14.1" customHeight="1">
      <c r="A109" s="9" t="s">
        <v>332</v>
      </c>
    </row>
    <row r="110" spans="1:12" ht="14.1" customHeight="1">
      <c r="A110" s="9" t="s">
        <v>333</v>
      </c>
    </row>
    <row r="111" spans="1:12" ht="14.1" customHeight="1">
      <c r="A111" s="9" t="s">
        <v>334</v>
      </c>
    </row>
    <row r="112" spans="1:12" ht="14.1" customHeight="1">
      <c r="A112" s="9" t="s">
        <v>335</v>
      </c>
    </row>
    <row r="113" spans="1:1" ht="14.1" customHeight="1">
      <c r="A113" s="9" t="s">
        <v>336</v>
      </c>
    </row>
    <row r="114" spans="1:1" ht="14.1" customHeight="1">
      <c r="A114" s="9" t="s">
        <v>337</v>
      </c>
    </row>
    <row r="115" spans="1:1" ht="14.1" customHeight="1">
      <c r="A115" s="9" t="s">
        <v>338</v>
      </c>
    </row>
    <row r="116" spans="1:1" ht="14.1" customHeight="1">
      <c r="A116" s="9" t="s">
        <v>299</v>
      </c>
    </row>
    <row r="117" spans="1:1" ht="14.1" customHeight="1">
      <c r="A117" s="9" t="s">
        <v>298</v>
      </c>
    </row>
    <row r="118" spans="1:1" ht="14.1" customHeight="1">
      <c r="A118" s="9" t="s">
        <v>297</v>
      </c>
    </row>
    <row r="119" spans="1:1" ht="14.1" customHeight="1"/>
    <row r="120" spans="1:1" ht="14.1" customHeight="1"/>
    <row r="121" spans="1:1" ht="14.1" customHeight="1"/>
    <row r="122" spans="1:1" ht="14.1" customHeight="1"/>
  </sheetData>
  <mergeCells count="5">
    <mergeCell ref="A3:B3"/>
    <mergeCell ref="F3:F4"/>
    <mergeCell ref="G3:G4"/>
    <mergeCell ref="H3:H4"/>
    <mergeCell ref="I4:J4"/>
  </mergeCells>
  <phoneticPr fontId="3"/>
  <pageMargins left="0.59055118110236227" right="0.59055118110236227" top="0.78740157480314965" bottom="0.78740157480314965" header="0.51181102362204722" footer="0.51181102362204722"/>
  <pageSetup paperSize="9" scale="57"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G40"/>
  <sheetViews>
    <sheetView showGridLines="0" zoomScaleNormal="100" workbookViewId="0"/>
  </sheetViews>
  <sheetFormatPr defaultRowHeight="18" customHeight="1"/>
  <cols>
    <col min="1" max="1" width="1.375" style="9" customWidth="1"/>
    <col min="2" max="2" width="11" style="9" customWidth="1"/>
    <col min="3" max="3" width="12.625" style="9" customWidth="1"/>
    <col min="4" max="7" width="11.625" style="9" customWidth="1"/>
    <col min="8" max="16384" width="9" style="9"/>
  </cols>
  <sheetData>
    <row r="1" spans="1:7" ht="13.5" customHeight="1">
      <c r="A1" s="9" t="s">
        <v>390</v>
      </c>
    </row>
    <row r="2" spans="1:7" ht="13.5" customHeight="1">
      <c r="G2" s="11" t="s">
        <v>128</v>
      </c>
    </row>
    <row r="3" spans="1:7" ht="14.25" customHeight="1">
      <c r="A3" s="185" t="s">
        <v>1</v>
      </c>
      <c r="B3" s="187"/>
      <c r="C3" s="45" t="s">
        <v>127</v>
      </c>
      <c r="D3" s="64"/>
      <c r="E3" s="64"/>
      <c r="F3" s="64"/>
      <c r="G3" s="63"/>
    </row>
    <row r="4" spans="1:7" ht="24.75" customHeight="1">
      <c r="A4" s="6"/>
      <c r="B4" s="38"/>
      <c r="C4" s="76" t="s">
        <v>8</v>
      </c>
      <c r="D4" s="2" t="s">
        <v>126</v>
      </c>
      <c r="E4" s="56" t="s">
        <v>125</v>
      </c>
      <c r="F4" s="56" t="s">
        <v>124</v>
      </c>
      <c r="G4" s="67" t="s">
        <v>123</v>
      </c>
    </row>
    <row r="5" spans="1:7" ht="12" customHeight="1">
      <c r="A5" s="13"/>
      <c r="B5" s="46" t="s">
        <v>33</v>
      </c>
      <c r="C5" s="141">
        <v>2255764.14</v>
      </c>
      <c r="D5" s="141">
        <v>118982.03</v>
      </c>
      <c r="E5" s="141">
        <v>116850.89</v>
      </c>
      <c r="F5" s="141">
        <v>319216.7</v>
      </c>
      <c r="G5" s="141">
        <v>1700714.52</v>
      </c>
    </row>
    <row r="6" spans="1:7" ht="12" customHeight="1">
      <c r="A6" s="14"/>
      <c r="B6" s="38"/>
      <c r="C6" s="131" t="s">
        <v>324</v>
      </c>
      <c r="D6" s="136">
        <f>IF(D5=0,0,D5/C5)</f>
        <v>5.2745775983476711E-2</v>
      </c>
      <c r="E6" s="136">
        <f>IF(E5=0,0,E5/C5)</f>
        <v>5.1801022956238674E-2</v>
      </c>
      <c r="F6" s="136">
        <f>IF(F5=0,0,F5/C5)</f>
        <v>0.14151155891679348</v>
      </c>
      <c r="G6" s="136">
        <f>IF(G5=0,0,G5/C5)</f>
        <v>0.75394164214349113</v>
      </c>
    </row>
    <row r="7" spans="1:7" ht="12" customHeight="1">
      <c r="A7" s="14"/>
      <c r="B7" s="43" t="s">
        <v>98</v>
      </c>
      <c r="C7" s="141">
        <v>249039.89</v>
      </c>
      <c r="D7" s="141">
        <v>52718.78</v>
      </c>
      <c r="E7" s="141">
        <v>15409.49</v>
      </c>
      <c r="F7" s="141">
        <v>76384.45</v>
      </c>
      <c r="G7" s="141">
        <v>104527.16</v>
      </c>
    </row>
    <row r="8" spans="1:7" ht="12" customHeight="1">
      <c r="A8" s="14"/>
      <c r="B8" s="4"/>
      <c r="C8" s="131" t="s">
        <v>324</v>
      </c>
      <c r="D8" s="136">
        <f>IF(D7=0,0,D7/C7)</f>
        <v>0.21168809542921013</v>
      </c>
      <c r="E8" s="136">
        <f>IF(E7=0,0,E7/C7)</f>
        <v>6.1875589488896737E-2</v>
      </c>
      <c r="F8" s="136">
        <f>IF(F7=0,0,F7/C7)</f>
        <v>0.30671572333251512</v>
      </c>
      <c r="G8" s="136">
        <f>IF(G7=0,0,G7/C7)</f>
        <v>0.41972055159516813</v>
      </c>
    </row>
    <row r="9" spans="1:7" ht="12" customHeight="1">
      <c r="A9" s="14"/>
      <c r="B9" s="43" t="s">
        <v>35</v>
      </c>
      <c r="C9" s="141">
        <v>280561.76</v>
      </c>
      <c r="D9" s="141">
        <v>16648.09</v>
      </c>
      <c r="E9" s="141">
        <v>17729.849999999999</v>
      </c>
      <c r="F9" s="141">
        <v>51946.5</v>
      </c>
      <c r="G9" s="141">
        <v>194237.33</v>
      </c>
    </row>
    <row r="10" spans="1:7" ht="12" customHeight="1">
      <c r="A10" s="14"/>
      <c r="B10" s="4"/>
      <c r="C10" s="131" t="s">
        <v>324</v>
      </c>
      <c r="D10" s="136">
        <f>IF(D9=0,0,D9/C9)</f>
        <v>5.9338414472449842E-2</v>
      </c>
      <c r="E10" s="136">
        <f>IF(E9=0,0,E9/C9)</f>
        <v>6.3194107422194667E-2</v>
      </c>
      <c r="F10" s="136">
        <f>IF(F9=0,0,F9/C9)</f>
        <v>0.18515174698077172</v>
      </c>
      <c r="G10" s="136">
        <f>IF(G9=0,0,G9/C9)</f>
        <v>0.69231576676735984</v>
      </c>
    </row>
    <row r="11" spans="1:7" ht="12" customHeight="1">
      <c r="A11" s="14"/>
      <c r="B11" s="43" t="s">
        <v>36</v>
      </c>
      <c r="C11" s="141">
        <v>179396.51</v>
      </c>
      <c r="D11" s="141">
        <v>3522.73</v>
      </c>
      <c r="E11" s="141">
        <v>5522.57</v>
      </c>
      <c r="F11" s="141">
        <v>14968.57</v>
      </c>
      <c r="G11" s="141">
        <v>155382.63</v>
      </c>
    </row>
    <row r="12" spans="1:7" ht="12" customHeight="1">
      <c r="A12" s="14"/>
      <c r="B12" s="4"/>
      <c r="C12" s="131" t="s">
        <v>324</v>
      </c>
      <c r="D12" s="136">
        <f>IF(D11=0,0,D11/C11)</f>
        <v>1.9636558147089929E-2</v>
      </c>
      <c r="E12" s="136">
        <f>IF(E11=0,0,E11/C11)</f>
        <v>3.0784155165560354E-2</v>
      </c>
      <c r="F12" s="136">
        <f>IF(F11=0,0,F11/C11)</f>
        <v>8.3438468228841239E-2</v>
      </c>
      <c r="G12" s="136">
        <f>IF(G11=0,0,G11/C11)</f>
        <v>0.86614076271606399</v>
      </c>
    </row>
    <row r="13" spans="1:7" ht="12" customHeight="1">
      <c r="A13" s="14"/>
      <c r="B13" s="43" t="s">
        <v>37</v>
      </c>
      <c r="C13" s="141">
        <v>299692.65999999997</v>
      </c>
      <c r="D13" s="141">
        <v>5428.16</v>
      </c>
      <c r="E13" s="141">
        <v>10675.1</v>
      </c>
      <c r="F13" s="141">
        <v>23090.959999999999</v>
      </c>
      <c r="G13" s="141">
        <v>260498.44</v>
      </c>
    </row>
    <row r="14" spans="1:7" ht="12" customHeight="1">
      <c r="A14" s="14"/>
      <c r="B14" s="4"/>
      <c r="C14" s="131" t="s">
        <v>324</v>
      </c>
      <c r="D14" s="136">
        <f>IF(D13=0,0,D13/C13)</f>
        <v>1.8112422239503632E-2</v>
      </c>
      <c r="E14" s="136">
        <f>IF(E13=0,0,E13/C13)</f>
        <v>3.5620158331538719E-2</v>
      </c>
      <c r="F14" s="136">
        <f>IF(F13=0,0,F13/C13)</f>
        <v>7.7048800594582467E-2</v>
      </c>
      <c r="G14" s="136">
        <f>IF(G13=0,0,G13/C13)</f>
        <v>0.86921861883437523</v>
      </c>
    </row>
    <row r="15" spans="1:7" ht="12" customHeight="1">
      <c r="A15" s="14"/>
      <c r="B15" s="43" t="s">
        <v>38</v>
      </c>
      <c r="C15" s="141">
        <v>127573.86</v>
      </c>
      <c r="D15" s="141">
        <v>3099.62</v>
      </c>
      <c r="E15" s="141">
        <v>3793.81</v>
      </c>
      <c r="F15" s="141">
        <v>14934.34</v>
      </c>
      <c r="G15" s="141">
        <v>105746.09</v>
      </c>
    </row>
    <row r="16" spans="1:7" ht="12" customHeight="1">
      <c r="A16" s="14"/>
      <c r="B16" s="4"/>
      <c r="C16" s="131" t="s">
        <v>324</v>
      </c>
      <c r="D16" s="136">
        <f>IF(D15=0,0,D15/C15)</f>
        <v>2.4296670179925574E-2</v>
      </c>
      <c r="E16" s="136">
        <f>IF(E15=0,0,E15/C15)</f>
        <v>2.9738145416310206E-2</v>
      </c>
      <c r="F16" s="136">
        <f>IF(F15=0,0,F15/C15)</f>
        <v>0.11706426379197117</v>
      </c>
      <c r="G16" s="136">
        <f>IF(G15=0,0,G15/C15)</f>
        <v>0.82890092061179299</v>
      </c>
    </row>
    <row r="17" spans="1:7" ht="12" customHeight="1">
      <c r="A17" s="14"/>
      <c r="B17" s="43" t="s">
        <v>39</v>
      </c>
      <c r="C17" s="141">
        <v>77439.009999999995</v>
      </c>
      <c r="D17" s="141">
        <v>2137.09</v>
      </c>
      <c r="E17" s="141">
        <v>1970.95</v>
      </c>
      <c r="F17" s="141">
        <v>8495.25</v>
      </c>
      <c r="G17" s="141">
        <v>64835.72</v>
      </c>
    </row>
    <row r="18" spans="1:7" ht="12" customHeight="1">
      <c r="A18" s="14"/>
      <c r="B18" s="4"/>
      <c r="C18" s="131" t="s">
        <v>324</v>
      </c>
      <c r="D18" s="136">
        <f>IF(D17=0,0,D17/C17)</f>
        <v>2.7597072844810392E-2</v>
      </c>
      <c r="E18" s="136">
        <f>IF(E17=0,0,E17/C17)</f>
        <v>2.5451642524872156E-2</v>
      </c>
      <c r="F18" s="136">
        <f>IF(F17=0,0,F17/C17)</f>
        <v>0.10970246133053613</v>
      </c>
      <c r="G18" s="136">
        <f>IF(G17=0,0,G17/C17)</f>
        <v>0.83724882329978145</v>
      </c>
    </row>
    <row r="19" spans="1:7" ht="12" customHeight="1">
      <c r="A19" s="14"/>
      <c r="B19" s="43" t="s">
        <v>40</v>
      </c>
      <c r="C19" s="141">
        <v>264633.75</v>
      </c>
      <c r="D19" s="141">
        <v>5234.43</v>
      </c>
      <c r="E19" s="141">
        <v>23206.18</v>
      </c>
      <c r="F19" s="141">
        <v>24227.9</v>
      </c>
      <c r="G19" s="141">
        <v>211965.24</v>
      </c>
    </row>
    <row r="20" spans="1:7" ht="12" customHeight="1">
      <c r="A20" s="14"/>
      <c r="B20" s="4"/>
      <c r="C20" s="131" t="s">
        <v>324</v>
      </c>
      <c r="D20" s="136">
        <f>IF(D19=0,0,D19/C19)</f>
        <v>1.9779903356998117E-2</v>
      </c>
      <c r="E20" s="136">
        <f>IF(E19=0,0,E19/C19)</f>
        <v>8.7691687095844725E-2</v>
      </c>
      <c r="F20" s="136">
        <f>IF(F19=0,0,F19/C19)</f>
        <v>9.1552570297628325E-2</v>
      </c>
      <c r="G20" s="136">
        <f>IF(G19=0,0,G19/C19)</f>
        <v>0.80097583924952875</v>
      </c>
    </row>
    <row r="21" spans="1:7" ht="12" customHeight="1">
      <c r="A21" s="14"/>
      <c r="B21" s="43" t="s">
        <v>41</v>
      </c>
      <c r="C21" s="141">
        <v>231529.5</v>
      </c>
      <c r="D21" s="141">
        <v>6209.7</v>
      </c>
      <c r="E21" s="141">
        <v>13689.7</v>
      </c>
      <c r="F21" s="141">
        <v>26837.86</v>
      </c>
      <c r="G21" s="141">
        <v>184792.23</v>
      </c>
    </row>
    <row r="22" spans="1:7" ht="12" customHeight="1">
      <c r="A22" s="14"/>
      <c r="B22" s="4"/>
      <c r="C22" s="131" t="s">
        <v>324</v>
      </c>
      <c r="D22" s="136">
        <f>IF(D21=0,0,D21/C21)</f>
        <v>2.682034038858979E-2</v>
      </c>
      <c r="E22" s="136">
        <f>IF(E21=0,0,E21/C21)</f>
        <v>5.9127238645615358E-2</v>
      </c>
      <c r="F22" s="136">
        <f>IF(F21=0,0,F21/C21)</f>
        <v>0.1159155096866706</v>
      </c>
      <c r="G22" s="136">
        <f>IF(G21=0,0,G21/C21)</f>
        <v>0.79813686808808382</v>
      </c>
    </row>
    <row r="23" spans="1:7" ht="12" customHeight="1">
      <c r="A23" s="14"/>
      <c r="B23" s="43" t="s">
        <v>42</v>
      </c>
      <c r="C23" s="141">
        <v>161305.76</v>
      </c>
      <c r="D23" s="141">
        <v>5077.3100000000004</v>
      </c>
      <c r="E23" s="141">
        <v>8750.1200000000008</v>
      </c>
      <c r="F23" s="141">
        <v>23859.51</v>
      </c>
      <c r="G23" s="141">
        <v>123618.82</v>
      </c>
    </row>
    <row r="24" spans="1:7" ht="12" customHeight="1">
      <c r="A24" s="14"/>
      <c r="B24" s="4"/>
      <c r="C24" s="131" t="s">
        <v>324</v>
      </c>
      <c r="D24" s="136">
        <f>IF(D23=0,0,D23/C23)</f>
        <v>3.14763093394805E-2</v>
      </c>
      <c r="E24" s="136">
        <f>IF(E23=0,0,E23/C23)</f>
        <v>5.4245552049722222E-2</v>
      </c>
      <c r="F24" s="136">
        <f>IF(F23=0,0,F23/C23)</f>
        <v>0.14791480477820504</v>
      </c>
      <c r="G24" s="136">
        <f>IF(G23=0,0,G23/C23)</f>
        <v>0.76636333383259225</v>
      </c>
    </row>
    <row r="25" spans="1:7" ht="12" customHeight="1">
      <c r="A25" s="14"/>
      <c r="B25" s="43" t="s">
        <v>43</v>
      </c>
      <c r="C25" s="141">
        <v>79238.97</v>
      </c>
      <c r="D25" s="141">
        <v>1360.5</v>
      </c>
      <c r="E25" s="141">
        <v>2571.85</v>
      </c>
      <c r="F25" s="141">
        <v>10734.86</v>
      </c>
      <c r="G25" s="141">
        <v>64571.76</v>
      </c>
    </row>
    <row r="26" spans="1:7" ht="12" customHeight="1">
      <c r="A26" s="14"/>
      <c r="B26" s="4"/>
      <c r="C26" s="131" t="s">
        <v>324</v>
      </c>
      <c r="D26" s="136">
        <f>IF(D25=0,0,D25/C25)</f>
        <v>1.7169582088207354E-2</v>
      </c>
      <c r="E26" s="136">
        <f>IF(E25=0,0,E25/C25)</f>
        <v>3.2456883273470113E-2</v>
      </c>
      <c r="F26" s="136">
        <f>IF(F25=0,0,F25/C25)</f>
        <v>0.13547450200324412</v>
      </c>
      <c r="G26" s="136">
        <f>IF(G25=0,0,G25/C25)</f>
        <v>0.81489903263507846</v>
      </c>
    </row>
    <row r="27" spans="1:7" ht="12" customHeight="1">
      <c r="A27" s="14"/>
      <c r="B27" s="43" t="s">
        <v>44</v>
      </c>
      <c r="C27" s="141">
        <v>285133.37</v>
      </c>
      <c r="D27" s="141">
        <v>16609.09</v>
      </c>
      <c r="E27" s="141">
        <v>11028.87</v>
      </c>
      <c r="F27" s="141">
        <v>41112.85</v>
      </c>
      <c r="G27" s="141">
        <v>216382.55</v>
      </c>
    </row>
    <row r="28" spans="1:7" ht="12" customHeight="1">
      <c r="A28" s="14"/>
      <c r="B28" s="4"/>
      <c r="C28" s="131" t="s">
        <v>324</v>
      </c>
      <c r="D28" s="136">
        <f>IF(D27=0,0,D27/C27)</f>
        <v>5.8250249698939133E-2</v>
      </c>
      <c r="E28" s="136">
        <f>IF(E27=0,0,E27/C27)</f>
        <v>3.8679688736537578E-2</v>
      </c>
      <c r="F28" s="136">
        <f>IF(F27=0,0,F27/C27)</f>
        <v>0.14418813904524749</v>
      </c>
      <c r="G28" s="136">
        <f>IF(G27=0,0,G27/C27)</f>
        <v>0.75888188744796858</v>
      </c>
    </row>
    <row r="29" spans="1:7" ht="12" customHeight="1">
      <c r="A29" s="14"/>
      <c r="B29" s="43" t="s">
        <v>45</v>
      </c>
      <c r="C29" s="141">
        <v>20219.11</v>
      </c>
      <c r="D29" s="141">
        <v>936.52</v>
      </c>
      <c r="E29" s="141">
        <v>2502.39</v>
      </c>
      <c r="F29" s="141">
        <v>2623.65</v>
      </c>
      <c r="G29" s="141">
        <v>14156.54</v>
      </c>
    </row>
    <row r="30" spans="1:7" ht="12" customHeight="1">
      <c r="A30" s="12"/>
      <c r="B30" s="4"/>
      <c r="C30" s="131" t="s">
        <v>324</v>
      </c>
      <c r="D30" s="136">
        <f>IF(D29=0,0,D29/C29)</f>
        <v>4.6318557048257811E-2</v>
      </c>
      <c r="E30" s="136">
        <f>IF(E29=0,0,E29/C29)</f>
        <v>0.12376360779480401</v>
      </c>
      <c r="F30" s="136">
        <f>IF(F29=0,0,F29/C29)</f>
        <v>0.12976090441171742</v>
      </c>
      <c r="G30" s="136">
        <f>IF(G29=0,0,G29/C29)</f>
        <v>0.70015643616360956</v>
      </c>
    </row>
    <row r="31" spans="1:7" ht="14.1" customHeight="1"/>
    <row r="32" spans="1:7" ht="14.1" customHeight="1">
      <c r="A32" s="9" t="s">
        <v>348</v>
      </c>
    </row>
    <row r="33" spans="1:7" ht="14.1" customHeight="1">
      <c r="A33" s="9" t="s">
        <v>349</v>
      </c>
      <c r="F33" s="34"/>
      <c r="G33" s="34"/>
    </row>
    <row r="34" spans="1:7" ht="14.1" customHeight="1">
      <c r="A34" s="9" t="s">
        <v>350</v>
      </c>
      <c r="F34" s="34"/>
      <c r="G34" s="34"/>
    </row>
    <row r="35" spans="1:7" ht="14.1" customHeight="1">
      <c r="A35" s="9" t="s">
        <v>351</v>
      </c>
      <c r="F35" s="34"/>
      <c r="G35" s="34"/>
    </row>
    <row r="36" spans="1:7" ht="14.1" customHeight="1">
      <c r="A36" s="9" t="s">
        <v>352</v>
      </c>
      <c r="F36" s="34"/>
      <c r="G36" s="34"/>
    </row>
    <row r="37" spans="1:7" ht="14.1" customHeight="1">
      <c r="A37" s="9" t="s">
        <v>353</v>
      </c>
    </row>
    <row r="38" spans="1:7" ht="14.1" customHeight="1">
      <c r="A38" s="9" t="s">
        <v>354</v>
      </c>
    </row>
    <row r="39" spans="1:7" ht="14.1" customHeight="1">
      <c r="A39" s="9" t="s">
        <v>355</v>
      </c>
    </row>
    <row r="40" spans="1:7" ht="14.1" customHeight="1">
      <c r="A40" s="9" t="s">
        <v>322</v>
      </c>
    </row>
  </sheetData>
  <mergeCells count="1">
    <mergeCell ref="A3:B3"/>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G113"/>
  <sheetViews>
    <sheetView showGridLines="0" zoomScaleNormal="100" workbookViewId="0"/>
  </sheetViews>
  <sheetFormatPr defaultRowHeight="18" customHeight="1"/>
  <cols>
    <col min="1" max="1" width="1.625" style="9" customWidth="1"/>
    <col min="2" max="7" width="10.625" style="9" customWidth="1"/>
    <col min="8" max="16384" width="9" style="9"/>
  </cols>
  <sheetData>
    <row r="1" spans="1:7" ht="13.5" customHeight="1">
      <c r="A1" s="9" t="s">
        <v>391</v>
      </c>
    </row>
    <row r="2" spans="1:7" ht="13.5" customHeight="1">
      <c r="A2" s="24"/>
      <c r="B2" s="24"/>
      <c r="C2" s="24"/>
      <c r="D2" s="24"/>
      <c r="E2" s="24"/>
      <c r="F2" s="24"/>
      <c r="G2" s="11" t="s">
        <v>128</v>
      </c>
    </row>
    <row r="3" spans="1:7" ht="12" customHeight="1">
      <c r="A3" s="185" t="s">
        <v>1</v>
      </c>
      <c r="B3" s="187"/>
      <c r="C3" s="45" t="s">
        <v>127</v>
      </c>
      <c r="D3" s="64"/>
      <c r="E3" s="64"/>
      <c r="F3" s="64"/>
      <c r="G3" s="63"/>
    </row>
    <row r="4" spans="1:7" ht="24" customHeight="1">
      <c r="A4" s="6"/>
      <c r="B4" s="38"/>
      <c r="C4" s="76" t="s">
        <v>8</v>
      </c>
      <c r="D4" s="2" t="s">
        <v>126</v>
      </c>
      <c r="E4" s="56" t="s">
        <v>125</v>
      </c>
      <c r="F4" s="56" t="s">
        <v>176</v>
      </c>
      <c r="G4" s="67" t="s">
        <v>123</v>
      </c>
    </row>
    <row r="5" spans="1:7" ht="12" customHeight="1">
      <c r="A5" s="13"/>
      <c r="B5" s="49" t="s">
        <v>0</v>
      </c>
      <c r="C5" s="141">
        <v>2255764.14</v>
      </c>
      <c r="D5" s="141">
        <v>118982.03</v>
      </c>
      <c r="E5" s="141">
        <v>116850.89</v>
      </c>
      <c r="F5" s="141">
        <v>319216.7</v>
      </c>
      <c r="G5" s="141">
        <v>1700714.52</v>
      </c>
    </row>
    <row r="6" spans="1:7" ht="12" customHeight="1">
      <c r="A6" s="14"/>
      <c r="B6" s="15"/>
      <c r="C6" s="131" t="s">
        <v>324</v>
      </c>
      <c r="D6" s="136">
        <f>IF(D5=0,0,D5/C5)</f>
        <v>5.2745775983476711E-2</v>
      </c>
      <c r="E6" s="136">
        <f>IF(E5=0,0,E5/C5)</f>
        <v>5.1801022956238674E-2</v>
      </c>
      <c r="F6" s="136">
        <f>IF(F5=0,0,F5/C5)</f>
        <v>0.14151155891679348</v>
      </c>
      <c r="G6" s="136">
        <f>IF(G5=0,0,G5/C5)</f>
        <v>0.75394164214349113</v>
      </c>
    </row>
    <row r="7" spans="1:7" ht="12" customHeight="1">
      <c r="A7" s="14"/>
      <c r="B7" s="17" t="s">
        <v>175</v>
      </c>
      <c r="C7" s="141">
        <v>249039.89</v>
      </c>
      <c r="D7" s="141">
        <v>52718.78</v>
      </c>
      <c r="E7" s="141">
        <v>15409.49</v>
      </c>
      <c r="F7" s="141">
        <v>76384.45</v>
      </c>
      <c r="G7" s="141">
        <v>104527.16</v>
      </c>
    </row>
    <row r="8" spans="1:7" ht="12" customHeight="1">
      <c r="A8" s="14"/>
      <c r="B8" s="18"/>
      <c r="C8" s="131" t="s">
        <v>369</v>
      </c>
      <c r="D8" s="136">
        <f>IF(D7=0,0,D7/C7)</f>
        <v>0.21168809542921013</v>
      </c>
      <c r="E8" s="136">
        <f>IF(E7=0,0,E7/C7)</f>
        <v>6.1875589488896737E-2</v>
      </c>
      <c r="F8" s="136">
        <f>IF(F7=0,0,F7/C7)</f>
        <v>0.30671572333251512</v>
      </c>
      <c r="G8" s="136">
        <f>IF(G7=0,0,G7/C7)</f>
        <v>0.41972055159516813</v>
      </c>
    </row>
    <row r="9" spans="1:7" ht="12" customHeight="1">
      <c r="A9" s="14"/>
      <c r="B9" s="17" t="s">
        <v>174</v>
      </c>
      <c r="C9" s="141">
        <v>45209.36</v>
      </c>
      <c r="D9" s="141">
        <v>4944.24</v>
      </c>
      <c r="E9" s="141">
        <v>2366.77</v>
      </c>
      <c r="F9" s="141">
        <v>8205.59</v>
      </c>
      <c r="G9" s="141">
        <v>29692.75</v>
      </c>
    </row>
    <row r="10" spans="1:7" ht="12" customHeight="1">
      <c r="A10" s="14"/>
      <c r="B10" s="18"/>
      <c r="C10" s="131" t="s">
        <v>369</v>
      </c>
      <c r="D10" s="136">
        <f>IF(D9=0,0,D9/C9)</f>
        <v>0.10936319381650171</v>
      </c>
      <c r="E10" s="136">
        <f>IF(E9=0,0,E9/C9)</f>
        <v>5.2351327247277993E-2</v>
      </c>
      <c r="F10" s="136">
        <f>IF(F9=0,0,F9/C9)</f>
        <v>0.1815020163966046</v>
      </c>
      <c r="G10" s="136">
        <f>IF(G9=0,0,G9/C9)</f>
        <v>0.65678324134648225</v>
      </c>
    </row>
    <row r="11" spans="1:7" ht="12" customHeight="1">
      <c r="A11" s="14"/>
      <c r="B11" s="17" t="s">
        <v>173</v>
      </c>
      <c r="C11" s="141">
        <v>53818.84</v>
      </c>
      <c r="D11" s="141">
        <v>2500.2600000000002</v>
      </c>
      <c r="E11" s="141">
        <v>6402.89</v>
      </c>
      <c r="F11" s="141">
        <v>12965.53</v>
      </c>
      <c r="G11" s="141">
        <v>31950.16</v>
      </c>
    </row>
    <row r="12" spans="1:7" ht="12" customHeight="1">
      <c r="A12" s="14"/>
      <c r="B12" s="18"/>
      <c r="C12" s="131" t="s">
        <v>369</v>
      </c>
      <c r="D12" s="136">
        <f>IF(D11=0,0,D11/C11)</f>
        <v>4.6456965627650101E-2</v>
      </c>
      <c r="E12" s="136">
        <f>IF(E11=0,0,E11/C11)</f>
        <v>0.11897116325807099</v>
      </c>
      <c r="F12" s="136">
        <f>IF(F11=0,0,F11/C11)</f>
        <v>0.24091061791744306</v>
      </c>
      <c r="G12" s="136">
        <f>IF(G11=0,0,G11/C11)</f>
        <v>0.59366125319683594</v>
      </c>
    </row>
    <row r="13" spans="1:7" ht="12" customHeight="1">
      <c r="A13" s="14"/>
      <c r="B13" s="17" t="s">
        <v>172</v>
      </c>
      <c r="C13" s="141">
        <v>57172.39</v>
      </c>
      <c r="D13" s="141">
        <v>5908.04</v>
      </c>
      <c r="E13" s="141">
        <v>1695.53</v>
      </c>
      <c r="F13" s="141">
        <v>9321.58</v>
      </c>
      <c r="G13" s="141">
        <v>40247.24</v>
      </c>
    </row>
    <row r="14" spans="1:7" ht="12" customHeight="1">
      <c r="A14" s="14"/>
      <c r="B14" s="18"/>
      <c r="C14" s="131" t="s">
        <v>369</v>
      </c>
      <c r="D14" s="136">
        <f>IF(D13=0,0,D13/C13)</f>
        <v>0.10333729270369842</v>
      </c>
      <c r="E14" s="136">
        <f>IF(E13=0,0,E13/C13)</f>
        <v>2.9656447806362476E-2</v>
      </c>
      <c r="F14" s="136">
        <f>IF(F13=0,0,F13/C13)</f>
        <v>0.16304338510249441</v>
      </c>
      <c r="G14" s="136">
        <f>IF(G13=0,0,G13/C13)</f>
        <v>0.70396287438744465</v>
      </c>
    </row>
    <row r="15" spans="1:7" ht="12" customHeight="1">
      <c r="A15" s="14"/>
      <c r="B15" s="17" t="s">
        <v>171</v>
      </c>
      <c r="C15" s="141">
        <v>36960.449999999997</v>
      </c>
      <c r="D15" s="141">
        <v>337.59</v>
      </c>
      <c r="E15" s="141">
        <v>4866.62</v>
      </c>
      <c r="F15" s="141">
        <v>6503.5</v>
      </c>
      <c r="G15" s="141">
        <v>25252.75</v>
      </c>
    </row>
    <row r="16" spans="1:7" ht="12" customHeight="1">
      <c r="A16" s="14"/>
      <c r="B16" s="18"/>
      <c r="C16" s="131" t="s">
        <v>369</v>
      </c>
      <c r="D16" s="136">
        <f>IF(D15=0,0,D15/C15)</f>
        <v>9.1338173642366363E-3</v>
      </c>
      <c r="E16" s="136">
        <f>IF(E15=0,0,E15/C15)</f>
        <v>0.13167101591025002</v>
      </c>
      <c r="F16" s="136">
        <f>IF(F15=0,0,F15/C15)</f>
        <v>0.17595835548539049</v>
      </c>
      <c r="G16" s="136">
        <f>IF(G15=0,0,G15/C15)</f>
        <v>0.68323708179959941</v>
      </c>
    </row>
    <row r="17" spans="1:7" ht="12" customHeight="1">
      <c r="A17" s="14"/>
      <c r="B17" s="17" t="s">
        <v>170</v>
      </c>
      <c r="C17" s="141">
        <v>32098.61</v>
      </c>
      <c r="D17" s="141">
        <v>414.09</v>
      </c>
      <c r="E17" s="141">
        <v>1535.28</v>
      </c>
      <c r="F17" s="141">
        <v>4779.09</v>
      </c>
      <c r="G17" s="141">
        <v>25370.15</v>
      </c>
    </row>
    <row r="18" spans="1:7" ht="12" customHeight="1">
      <c r="A18" s="14"/>
      <c r="B18" s="18"/>
      <c r="C18" s="131" t="s">
        <v>369</v>
      </c>
      <c r="D18" s="136">
        <f>IF(D17=0,0,D17/C17)</f>
        <v>1.2900558622320405E-2</v>
      </c>
      <c r="E18" s="136">
        <f>IF(E17=0,0,E17/C17)</f>
        <v>4.7830108531179388E-2</v>
      </c>
      <c r="F18" s="136">
        <f>IF(F17=0,0,F17/C17)</f>
        <v>0.14888775557570874</v>
      </c>
      <c r="G18" s="136">
        <f>IF(G17=0,0,G17/C17)</f>
        <v>0.7903815772707915</v>
      </c>
    </row>
    <row r="19" spans="1:7" ht="12" customHeight="1">
      <c r="A19" s="14"/>
      <c r="B19" s="17" t="s">
        <v>169</v>
      </c>
      <c r="C19" s="141">
        <v>55302.12</v>
      </c>
      <c r="D19" s="141">
        <v>2543.87</v>
      </c>
      <c r="E19" s="141">
        <v>862.76</v>
      </c>
      <c r="F19" s="141">
        <v>10171.209999999999</v>
      </c>
      <c r="G19" s="141">
        <v>41724.28</v>
      </c>
    </row>
    <row r="20" spans="1:7" ht="12" customHeight="1">
      <c r="A20" s="14"/>
      <c r="B20" s="18"/>
      <c r="C20" s="131" t="s">
        <v>369</v>
      </c>
      <c r="D20" s="136">
        <f>IF(D19=0,0,D19/C19)</f>
        <v>4.599950236989106E-2</v>
      </c>
      <c r="E20" s="136">
        <f>IF(E19=0,0,E19/C19)</f>
        <v>1.5600848575063667E-2</v>
      </c>
      <c r="F20" s="136">
        <f>IF(F19=0,0,F19/C19)</f>
        <v>0.18392079724972565</v>
      </c>
      <c r="G20" s="136">
        <f>IF(G19=0,0,G19/C19)</f>
        <v>0.75447885180531948</v>
      </c>
    </row>
    <row r="21" spans="1:7" ht="12" customHeight="1">
      <c r="A21" s="14"/>
      <c r="B21" s="17" t="s">
        <v>168</v>
      </c>
      <c r="C21" s="141">
        <v>77493.84</v>
      </c>
      <c r="D21" s="141">
        <v>1295.1600000000001</v>
      </c>
      <c r="E21" s="141">
        <v>1678.31</v>
      </c>
      <c r="F21" s="141">
        <v>5563.53</v>
      </c>
      <c r="G21" s="141">
        <v>68956.84</v>
      </c>
    </row>
    <row r="22" spans="1:7" ht="12" customHeight="1">
      <c r="A22" s="14"/>
      <c r="B22" s="18"/>
      <c r="C22" s="131" t="s">
        <v>369</v>
      </c>
      <c r="D22" s="136">
        <f>IF(D21=0,0,D21/C21)</f>
        <v>1.6713070355011444E-2</v>
      </c>
      <c r="E22" s="136">
        <f>IF(E21=0,0,E21/C21)</f>
        <v>2.1657334311991766E-2</v>
      </c>
      <c r="F22" s="136">
        <f>IF(F21=0,0,F21/C21)</f>
        <v>7.1793190271639662E-2</v>
      </c>
      <c r="G22" s="136">
        <f>IF(G21=0,0,G21/C21)</f>
        <v>0.88983640506135708</v>
      </c>
    </row>
    <row r="23" spans="1:7" ht="12" customHeight="1">
      <c r="A23" s="14"/>
      <c r="B23" s="17" t="s">
        <v>167</v>
      </c>
      <c r="C23" s="141">
        <v>52440.800000000003</v>
      </c>
      <c r="D23" s="141">
        <v>1255.03</v>
      </c>
      <c r="E23" s="141">
        <v>1890.4</v>
      </c>
      <c r="F23" s="141">
        <v>5274.09</v>
      </c>
      <c r="G23" s="141">
        <v>44021.279999999999</v>
      </c>
    </row>
    <row r="24" spans="1:7" ht="12" customHeight="1">
      <c r="A24" s="14"/>
      <c r="B24" s="18"/>
      <c r="C24" s="131" t="s">
        <v>369</v>
      </c>
      <c r="D24" s="136">
        <f>IF(D23=0,0,D23/C23)</f>
        <v>2.3932319873075925E-2</v>
      </c>
      <c r="E24" s="136">
        <f>IF(E23=0,0,E23/C23)</f>
        <v>3.6048267760980003E-2</v>
      </c>
      <c r="F24" s="136">
        <f>IF(F23=0,0,F23/C23)</f>
        <v>0.10057226434379338</v>
      </c>
      <c r="G24" s="136">
        <f>IF(G23=0,0,G23/C23)</f>
        <v>0.83944714802215059</v>
      </c>
    </row>
    <row r="25" spans="1:7" ht="12" customHeight="1">
      <c r="A25" s="14"/>
      <c r="B25" s="17" t="s">
        <v>166</v>
      </c>
      <c r="C25" s="141">
        <v>49461.87</v>
      </c>
      <c r="D25" s="141">
        <v>972.55</v>
      </c>
      <c r="E25" s="141">
        <v>1953.86</v>
      </c>
      <c r="F25" s="141">
        <v>4130.9399999999996</v>
      </c>
      <c r="G25" s="141">
        <v>42404.52</v>
      </c>
    </row>
    <row r="26" spans="1:7" ht="12" customHeight="1">
      <c r="A26" s="14"/>
      <c r="B26" s="18"/>
      <c r="C26" s="131" t="s">
        <v>369</v>
      </c>
      <c r="D26" s="136">
        <f>IF(D25=0,0,D25/C25)</f>
        <v>1.9662620923956167E-2</v>
      </c>
      <c r="E26" s="136">
        <f>IF(E25=0,0,E25/C25)</f>
        <v>3.9502347970264765E-2</v>
      </c>
      <c r="F26" s="136">
        <f>IF(F25=0,0,F25/C25)</f>
        <v>8.3517667245496363E-2</v>
      </c>
      <c r="G26" s="136">
        <f>IF(G25=0,0,G25/C25)</f>
        <v>0.85731736386028257</v>
      </c>
    </row>
    <row r="27" spans="1:7" ht="12" customHeight="1">
      <c r="A27" s="14"/>
      <c r="B27" s="17" t="s">
        <v>165</v>
      </c>
      <c r="C27" s="141">
        <v>77861.350000000006</v>
      </c>
      <c r="D27" s="141">
        <v>742.51</v>
      </c>
      <c r="E27" s="141">
        <v>2798.4</v>
      </c>
      <c r="F27" s="141">
        <v>5539.27</v>
      </c>
      <c r="G27" s="141">
        <v>68781.17</v>
      </c>
    </row>
    <row r="28" spans="1:7" ht="12" customHeight="1">
      <c r="A28" s="14"/>
      <c r="B28" s="18"/>
      <c r="C28" s="131" t="s">
        <v>369</v>
      </c>
      <c r="D28" s="136">
        <f>IF(D27=0,0,D27/C27)</f>
        <v>9.5363103773566729E-3</v>
      </c>
      <c r="E28" s="136">
        <f>IF(E27=0,0,E27/C27)</f>
        <v>3.5940810170899937E-2</v>
      </c>
      <c r="F28" s="136">
        <f>IF(F27=0,0,F27/C27)</f>
        <v>7.114274283710724E-2</v>
      </c>
      <c r="G28" s="136">
        <f>IF(G27=0,0,G27/C27)</f>
        <v>0.8833801366146361</v>
      </c>
    </row>
    <row r="29" spans="1:7" ht="12" customHeight="1">
      <c r="A29" s="14"/>
      <c r="B29" s="17" t="s">
        <v>164</v>
      </c>
      <c r="C29" s="141">
        <v>84083.8</v>
      </c>
      <c r="D29" s="141">
        <v>1243.4100000000001</v>
      </c>
      <c r="E29" s="141">
        <v>1840.98</v>
      </c>
      <c r="F29" s="141">
        <v>6546.14</v>
      </c>
      <c r="G29" s="141">
        <v>74453.279999999999</v>
      </c>
    </row>
    <row r="30" spans="1:7" ht="12" customHeight="1">
      <c r="A30" s="14"/>
      <c r="B30" s="18"/>
      <c r="C30" s="131" t="s">
        <v>369</v>
      </c>
      <c r="D30" s="136">
        <f>IF(D29=0,0,D29/C29)</f>
        <v>1.4787747461461066E-2</v>
      </c>
      <c r="E30" s="136">
        <f>IF(E29=0,0,E29/C29)</f>
        <v>2.189458611528023E-2</v>
      </c>
      <c r="F30" s="136">
        <f>IF(F29=0,0,F29/C29)</f>
        <v>7.7852570887614506E-2</v>
      </c>
      <c r="G30" s="136">
        <f>IF(G29=0,0,G29/C29)</f>
        <v>0.88546521446461735</v>
      </c>
    </row>
    <row r="31" spans="1:7" ht="12" customHeight="1">
      <c r="A31" s="14"/>
      <c r="B31" s="17" t="s">
        <v>163</v>
      </c>
      <c r="C31" s="141">
        <v>69466.17</v>
      </c>
      <c r="D31" s="141">
        <v>2836.75</v>
      </c>
      <c r="E31" s="141">
        <v>4281.88</v>
      </c>
      <c r="F31" s="141">
        <v>4836.04</v>
      </c>
      <c r="G31" s="141">
        <v>57511.5</v>
      </c>
    </row>
    <row r="32" spans="1:7" ht="12" customHeight="1">
      <c r="A32" s="14"/>
      <c r="B32" s="18"/>
      <c r="C32" s="131" t="s">
        <v>369</v>
      </c>
      <c r="D32" s="136">
        <f>IF(D31=0,0,D31/C31)</f>
        <v>4.0836424406297339E-2</v>
      </c>
      <c r="E32" s="136">
        <f>IF(E31=0,0,E31/C31)</f>
        <v>6.1639788115567626E-2</v>
      </c>
      <c r="F32" s="136">
        <f>IF(F31=0,0,F31/C31)</f>
        <v>6.9617196399340858E-2</v>
      </c>
      <c r="G32" s="136">
        <f>IF(G31=0,0,G31/C31)</f>
        <v>0.82790659107879416</v>
      </c>
    </row>
    <row r="33" spans="1:7" ht="12" customHeight="1">
      <c r="A33" s="14"/>
      <c r="B33" s="17" t="s">
        <v>162</v>
      </c>
      <c r="C33" s="141">
        <v>68281.33</v>
      </c>
      <c r="D33" s="141">
        <v>605.49</v>
      </c>
      <c r="E33" s="141">
        <v>1753.85</v>
      </c>
      <c r="F33" s="141">
        <v>6169.5</v>
      </c>
      <c r="G33" s="141">
        <v>59752.49</v>
      </c>
    </row>
    <row r="34" spans="1:7" ht="12" customHeight="1">
      <c r="A34" s="14"/>
      <c r="B34" s="18"/>
      <c r="C34" s="131" t="s">
        <v>369</v>
      </c>
      <c r="D34" s="136">
        <f>IF(D33=0,0,D33/C33)</f>
        <v>8.8675777112132998E-3</v>
      </c>
      <c r="E34" s="136">
        <f>IF(E33=0,0,E33/C33)</f>
        <v>2.5685644963271803E-2</v>
      </c>
      <c r="F34" s="136">
        <f>IF(F33=0,0,F33/C33)</f>
        <v>9.0354127548482141E-2</v>
      </c>
      <c r="G34" s="136">
        <f>IF(G33=0,0,G33/C33)</f>
        <v>0.87509264977703272</v>
      </c>
    </row>
    <row r="35" spans="1:7" ht="12" customHeight="1">
      <c r="A35" s="14"/>
      <c r="B35" s="17" t="s">
        <v>161</v>
      </c>
      <c r="C35" s="141">
        <v>57442.58</v>
      </c>
      <c r="D35" s="141">
        <v>2179.15</v>
      </c>
      <c r="E35" s="141">
        <v>919.89</v>
      </c>
      <c r="F35" s="141">
        <v>7952.7</v>
      </c>
      <c r="G35" s="141">
        <v>46390.83</v>
      </c>
    </row>
    <row r="36" spans="1:7" ht="12" customHeight="1">
      <c r="A36" s="14"/>
      <c r="B36" s="18"/>
      <c r="C36" s="131" t="s">
        <v>369</v>
      </c>
      <c r="D36" s="136">
        <f>IF(D35=0,0,D35/C35)</f>
        <v>3.7936144233075883E-2</v>
      </c>
      <c r="E36" s="136">
        <f>IF(E35=0,0,E35/C35)</f>
        <v>1.601407875481916E-2</v>
      </c>
      <c r="F36" s="136">
        <f>IF(F35=0,0,F35/C35)</f>
        <v>0.13844607954586996</v>
      </c>
      <c r="G36" s="136">
        <f>IF(G35=0,0,G35/C35)</f>
        <v>0.80760352337934682</v>
      </c>
    </row>
    <row r="37" spans="1:7" ht="12" customHeight="1">
      <c r="A37" s="14"/>
      <c r="B37" s="17" t="s">
        <v>160</v>
      </c>
      <c r="C37" s="141">
        <v>27116.69</v>
      </c>
      <c r="D37" s="141">
        <v>38.67</v>
      </c>
      <c r="E37" s="141">
        <v>671.29</v>
      </c>
      <c r="F37" s="141">
        <v>2469.71</v>
      </c>
      <c r="G37" s="141">
        <v>23937.03</v>
      </c>
    </row>
    <row r="38" spans="1:7" ht="12" customHeight="1">
      <c r="A38" s="14"/>
      <c r="B38" s="18"/>
      <c r="C38" s="131" t="s">
        <v>369</v>
      </c>
      <c r="D38" s="136">
        <f>IF(D37=0,0,D37/C37)</f>
        <v>1.4260590064642848E-3</v>
      </c>
      <c r="E38" s="136">
        <f>IF(E37=0,0,E37/C37)</f>
        <v>2.4755602545885946E-2</v>
      </c>
      <c r="F38" s="136">
        <f>IF(F37=0,0,F37/C37)</f>
        <v>9.1077118925650596E-2</v>
      </c>
      <c r="G38" s="136">
        <f>IF(G37=0,0,G37/C37)</f>
        <v>0.88274158829857186</v>
      </c>
    </row>
    <row r="39" spans="1:7" ht="12" customHeight="1">
      <c r="A39" s="14"/>
      <c r="B39" s="17" t="s">
        <v>159</v>
      </c>
      <c r="C39" s="141">
        <v>24199.919999999998</v>
      </c>
      <c r="D39" s="141">
        <v>691.88</v>
      </c>
      <c r="E39" s="141">
        <v>1343.66</v>
      </c>
      <c r="F39" s="141">
        <v>2917.64</v>
      </c>
      <c r="G39" s="141">
        <v>19246.740000000002</v>
      </c>
    </row>
    <row r="40" spans="1:7" ht="12" customHeight="1">
      <c r="A40" s="14"/>
      <c r="B40" s="18"/>
      <c r="C40" s="131" t="s">
        <v>369</v>
      </c>
      <c r="D40" s="136">
        <f>IF(D39=0,0,D39/C39)</f>
        <v>2.859017715761044E-2</v>
      </c>
      <c r="E40" s="136">
        <f>IF(E39=0,0,E39/C39)</f>
        <v>5.5523324044046432E-2</v>
      </c>
      <c r="F40" s="136">
        <f>IF(F39=0,0,F39/C39)</f>
        <v>0.12056403492242949</v>
      </c>
      <c r="G40" s="136">
        <f>IF(G39=0,0,G39/C39)</f>
        <v>0.79532246387591377</v>
      </c>
    </row>
    <row r="41" spans="1:7" ht="12" customHeight="1">
      <c r="A41" s="14"/>
      <c r="B41" s="17" t="s">
        <v>158</v>
      </c>
      <c r="C41" s="141">
        <v>18814.669999999998</v>
      </c>
      <c r="D41" s="141">
        <v>189.93</v>
      </c>
      <c r="E41" s="141">
        <v>858.96</v>
      </c>
      <c r="F41" s="141">
        <v>1594.29</v>
      </c>
      <c r="G41" s="141">
        <v>16171.49</v>
      </c>
    </row>
    <row r="42" spans="1:7" ht="12" customHeight="1">
      <c r="A42" s="14"/>
      <c r="B42" s="18"/>
      <c r="C42" s="131" t="s">
        <v>369</v>
      </c>
      <c r="D42" s="136">
        <f>IF(D41=0,0,D41/C41)</f>
        <v>1.0094782422439512E-2</v>
      </c>
      <c r="E42" s="136">
        <f>IF(E41=0,0,E41/C41)</f>
        <v>4.5653737216756932E-2</v>
      </c>
      <c r="F42" s="136">
        <f>IF(F41=0,0,F41/C41)</f>
        <v>8.4736538031227771E-2</v>
      </c>
      <c r="G42" s="136">
        <f>IF(G41=0,0,G41/C41)</f>
        <v>0.85951494232957593</v>
      </c>
    </row>
    <row r="43" spans="1:7" ht="12" customHeight="1">
      <c r="A43" s="14"/>
      <c r="B43" s="17" t="s">
        <v>157</v>
      </c>
      <c r="C43" s="141">
        <v>21839.96</v>
      </c>
      <c r="D43" s="141">
        <v>2010.97</v>
      </c>
      <c r="E43" s="141">
        <v>812.37</v>
      </c>
      <c r="F43" s="141">
        <v>1817.66</v>
      </c>
      <c r="G43" s="141">
        <v>17198.96</v>
      </c>
    </row>
    <row r="44" spans="1:7" ht="12" customHeight="1">
      <c r="A44" s="14"/>
      <c r="B44" s="18"/>
      <c r="C44" s="131" t="s">
        <v>369</v>
      </c>
      <c r="D44" s="136">
        <f>IF(D43=0,0,D43/C43)</f>
        <v>9.2077549592581673E-2</v>
      </c>
      <c r="E44" s="136">
        <f>IF(E43=0,0,E43/C43)</f>
        <v>3.7196496696880396E-2</v>
      </c>
      <c r="F44" s="136">
        <f>IF(F43=0,0,F43/C43)</f>
        <v>8.3226342905389938E-2</v>
      </c>
      <c r="G44" s="136">
        <f>IF(G43=0,0,G43/C43)</f>
        <v>0.78749961080514796</v>
      </c>
    </row>
    <row r="45" spans="1:7" ht="12" customHeight="1">
      <c r="A45" s="14"/>
      <c r="B45" s="17" t="s">
        <v>156</v>
      </c>
      <c r="C45" s="141">
        <v>55599.05</v>
      </c>
      <c r="D45" s="141">
        <v>126.12</v>
      </c>
      <c r="E45" s="141">
        <v>1158.58</v>
      </c>
      <c r="F45" s="141">
        <v>6677.59</v>
      </c>
      <c r="G45" s="141">
        <v>47636.76</v>
      </c>
    </row>
    <row r="46" spans="1:7" ht="12" customHeight="1">
      <c r="A46" s="14"/>
      <c r="B46" s="18"/>
      <c r="C46" s="131" t="s">
        <v>369</v>
      </c>
      <c r="D46" s="136">
        <f>IF(D45=0,0,D45/C45)</f>
        <v>2.268384082102122E-3</v>
      </c>
      <c r="E46" s="136">
        <f>IF(E45=0,0,E45/C45)</f>
        <v>2.0838125831286684E-2</v>
      </c>
      <c r="F46" s="136">
        <f>IF(F45=0,0,F45/C45)</f>
        <v>0.12010259168097297</v>
      </c>
      <c r="G46" s="136">
        <f>IF(G45=0,0,G45/C45)</f>
        <v>0.85679089840563827</v>
      </c>
    </row>
    <row r="47" spans="1:7" ht="12" customHeight="1">
      <c r="A47" s="14"/>
      <c r="B47" s="17" t="s">
        <v>155</v>
      </c>
      <c r="C47" s="141">
        <v>59677.16</v>
      </c>
      <c r="D47" s="141">
        <v>481.28</v>
      </c>
      <c r="E47" s="141">
        <v>16870.05</v>
      </c>
      <c r="F47" s="141">
        <v>5987.9</v>
      </c>
      <c r="G47" s="141">
        <v>36337.93</v>
      </c>
    </row>
    <row r="48" spans="1:7" ht="12" customHeight="1">
      <c r="A48" s="14"/>
      <c r="B48" s="18"/>
      <c r="C48" s="131" t="s">
        <v>369</v>
      </c>
      <c r="D48" s="136">
        <f>IF(D47=0,0,D47/C47)</f>
        <v>8.0647269407592443E-3</v>
      </c>
      <c r="E48" s="136">
        <f>IF(E47=0,0,E47/C47)</f>
        <v>0.28268855287349465</v>
      </c>
      <c r="F48" s="136">
        <f>IF(F47=0,0,F47/C47)</f>
        <v>0.10033821984826355</v>
      </c>
      <c r="G48" s="136">
        <f>IF(G47=0,0,G47/C47)</f>
        <v>0.60890850033748256</v>
      </c>
    </row>
    <row r="49" spans="1:7" ht="12" customHeight="1">
      <c r="A49" s="14"/>
      <c r="B49" s="17" t="s">
        <v>154</v>
      </c>
      <c r="C49" s="141">
        <v>66301.149999999994</v>
      </c>
      <c r="D49" s="141">
        <v>3670.58</v>
      </c>
      <c r="E49" s="141">
        <v>1833.53</v>
      </c>
      <c r="F49" s="141">
        <v>4930</v>
      </c>
      <c r="G49" s="141">
        <v>55867.040000000001</v>
      </c>
    </row>
    <row r="50" spans="1:7" ht="12" customHeight="1">
      <c r="A50" s="14"/>
      <c r="B50" s="18"/>
      <c r="C50" s="131" t="s">
        <v>369</v>
      </c>
      <c r="D50" s="136">
        <f>IF(D49=0,0,D49/C49)</f>
        <v>5.5362237306592725E-2</v>
      </c>
      <c r="E50" s="136">
        <f>IF(E49=0,0,E49/C49)</f>
        <v>2.7654573110722818E-2</v>
      </c>
      <c r="F50" s="136">
        <f>IF(F49=0,0,F49/C49)</f>
        <v>7.4357684595214413E-2</v>
      </c>
      <c r="G50" s="136">
        <f>IF(G49=0,0,G49/C49)</f>
        <v>0.84262550498747013</v>
      </c>
    </row>
    <row r="51" spans="1:7" ht="12" customHeight="1">
      <c r="A51" s="14"/>
      <c r="B51" s="17" t="s">
        <v>153</v>
      </c>
      <c r="C51" s="141">
        <v>98375.79</v>
      </c>
      <c r="D51" s="141">
        <v>738.66</v>
      </c>
      <c r="E51" s="141">
        <v>3383.16</v>
      </c>
      <c r="F51" s="141">
        <v>9126.74</v>
      </c>
      <c r="G51" s="141">
        <v>85127.24</v>
      </c>
    </row>
    <row r="52" spans="1:7" ht="12" customHeight="1">
      <c r="A52" s="14"/>
      <c r="B52" s="18"/>
      <c r="C52" s="131" t="s">
        <v>369</v>
      </c>
      <c r="D52" s="136">
        <f>IF(D51=0,0,D51/C51)</f>
        <v>7.5085546962316641E-3</v>
      </c>
      <c r="E52" s="136">
        <f>IF(E51=0,0,E51/C51)</f>
        <v>3.439016855671502E-2</v>
      </c>
      <c r="F52" s="136">
        <f>IF(F51=0,0,F51/C51)</f>
        <v>9.2774248623568867E-2</v>
      </c>
      <c r="G52" s="136">
        <f>IF(G51=0,0,G51/C51)</f>
        <v>0.86532712977451065</v>
      </c>
    </row>
    <row r="53" spans="1:7" ht="12" customHeight="1">
      <c r="A53" s="14"/>
      <c r="B53" s="17" t="s">
        <v>152</v>
      </c>
      <c r="C53" s="141">
        <v>40279.65</v>
      </c>
      <c r="D53" s="141">
        <v>343.91</v>
      </c>
      <c r="E53" s="141">
        <v>1119.45</v>
      </c>
      <c r="F53" s="141">
        <v>4183.26</v>
      </c>
      <c r="G53" s="141">
        <v>34633.03</v>
      </c>
    </row>
    <row r="54" spans="1:7" ht="12" customHeight="1">
      <c r="A54" s="14"/>
      <c r="B54" s="18"/>
      <c r="C54" s="131" t="s">
        <v>369</v>
      </c>
      <c r="D54" s="136">
        <f>IF(D53=0,0,D53/C53)</f>
        <v>8.5380582999107484E-3</v>
      </c>
      <c r="E54" s="136">
        <f>IF(E53=0,0,E53/C53)</f>
        <v>2.7791949532828611E-2</v>
      </c>
      <c r="F54" s="136">
        <f>IF(F53=0,0,F53/C53)</f>
        <v>0.10385542078940607</v>
      </c>
      <c r="G54" s="136">
        <f>IF(G53=0,0,G53/C53)</f>
        <v>0.85981457137785455</v>
      </c>
    </row>
    <row r="55" spans="1:7" ht="12" customHeight="1">
      <c r="A55" s="16"/>
      <c r="B55" s="17" t="s">
        <v>151</v>
      </c>
      <c r="C55" s="141">
        <v>30729.82</v>
      </c>
      <c r="D55" s="141">
        <v>2450.09</v>
      </c>
      <c r="E55" s="141">
        <v>2073.4899999999998</v>
      </c>
      <c r="F55" s="141">
        <v>3345.04</v>
      </c>
      <c r="G55" s="141">
        <v>22861.200000000001</v>
      </c>
    </row>
    <row r="56" spans="1:7" ht="12" customHeight="1">
      <c r="A56" s="16"/>
      <c r="B56" s="18"/>
      <c r="C56" s="131" t="s">
        <v>369</v>
      </c>
      <c r="D56" s="136">
        <f>IF(D55=0,0,D55/C55)</f>
        <v>7.9730047230995832E-2</v>
      </c>
      <c r="E56" s="136">
        <f>IF(E55=0,0,E55/C55)</f>
        <v>6.7474850161829775E-2</v>
      </c>
      <c r="F56" s="136">
        <f>IF(F55=0,0,F55/C55)</f>
        <v>0.10885322465279654</v>
      </c>
      <c r="G56" s="136">
        <f>IF(G55=0,0,G55/C55)</f>
        <v>0.74394187795437794</v>
      </c>
    </row>
    <row r="57" spans="1:7" ht="12" customHeight="1">
      <c r="A57" s="16"/>
      <c r="B57" s="17" t="s">
        <v>150</v>
      </c>
      <c r="C57" s="141">
        <v>27830.95</v>
      </c>
      <c r="D57" s="141">
        <v>1568.79</v>
      </c>
      <c r="E57" s="141">
        <v>529.11</v>
      </c>
      <c r="F57" s="141">
        <v>3540.18</v>
      </c>
      <c r="G57" s="141">
        <v>22192.87</v>
      </c>
    </row>
    <row r="58" spans="1:7" ht="12" customHeight="1">
      <c r="A58" s="16"/>
      <c r="B58" s="18"/>
      <c r="C58" s="131" t="s">
        <v>369</v>
      </c>
      <c r="D58" s="136">
        <f>IF(D57=0,0,D57/C57)</f>
        <v>5.6368539341991555E-2</v>
      </c>
      <c r="E58" s="136">
        <f>IF(E57=0,0,E57/C57)</f>
        <v>1.9011568056426387E-2</v>
      </c>
      <c r="F58" s="136">
        <f>IF(F57=0,0,F57/C57)</f>
        <v>0.12720298804029326</v>
      </c>
      <c r="G58" s="136">
        <f>IF(G57=0,0,G57/C57)</f>
        <v>0.79741690456128878</v>
      </c>
    </row>
    <row r="59" spans="1:7" ht="12" customHeight="1">
      <c r="A59" s="14"/>
      <c r="B59" s="17" t="s">
        <v>149</v>
      </c>
      <c r="C59" s="141">
        <v>61572.74</v>
      </c>
      <c r="D59" s="141">
        <v>679.76</v>
      </c>
      <c r="E59" s="141">
        <v>2865.81</v>
      </c>
      <c r="F59" s="141">
        <v>6340.63</v>
      </c>
      <c r="G59" s="141">
        <v>51686.54</v>
      </c>
    </row>
    <row r="60" spans="1:7" ht="12" customHeight="1">
      <c r="A60" s="14"/>
      <c r="B60" s="18"/>
      <c r="C60" s="131" t="s">
        <v>369</v>
      </c>
      <c r="D60" s="136">
        <f>IF(D59=0,0,D59/C59)</f>
        <v>1.1039950471588563E-2</v>
      </c>
      <c r="E60" s="136">
        <f>IF(E59=0,0,E59/C59)</f>
        <v>4.6543486614368634E-2</v>
      </c>
      <c r="F60" s="136">
        <f>IF(F59=0,0,F59/C59)</f>
        <v>0.10297787624848269</v>
      </c>
      <c r="G60" s="136">
        <f>IF(G59=0,0,G59/C59)</f>
        <v>0.83943868666556021</v>
      </c>
    </row>
    <row r="61" spans="1:7" ht="12" customHeight="1">
      <c r="A61" s="14"/>
      <c r="B61" s="17" t="s">
        <v>148</v>
      </c>
      <c r="C61" s="141">
        <v>72833.2</v>
      </c>
      <c r="D61" s="141">
        <v>1054.55</v>
      </c>
      <c r="E61" s="141">
        <v>5886.45</v>
      </c>
      <c r="F61" s="141">
        <v>8426.51</v>
      </c>
      <c r="G61" s="141">
        <v>57465.69</v>
      </c>
    </row>
    <row r="62" spans="1:7" ht="12" customHeight="1">
      <c r="A62" s="14"/>
      <c r="B62" s="18"/>
      <c r="C62" s="131" t="s">
        <v>369</v>
      </c>
      <c r="D62" s="136">
        <f>IF(D61=0,0,D61/C61)</f>
        <v>1.4478973874551715E-2</v>
      </c>
      <c r="E62" s="136">
        <f>IF(E61=0,0,E61/C61)</f>
        <v>8.082097175463937E-2</v>
      </c>
      <c r="F62" s="136">
        <f>IF(F61=0,0,F61/C61)</f>
        <v>0.11569600127414421</v>
      </c>
      <c r="G62" s="136">
        <f>IF(G61=0,0,G61/C61)</f>
        <v>0.78900405309666477</v>
      </c>
    </row>
    <row r="63" spans="1:7" ht="12" customHeight="1">
      <c r="A63" s="14"/>
      <c r="B63" s="17" t="s">
        <v>147</v>
      </c>
      <c r="C63" s="141">
        <v>19433.86</v>
      </c>
      <c r="D63" s="141">
        <v>402</v>
      </c>
      <c r="E63" s="141">
        <v>1603.83</v>
      </c>
      <c r="F63" s="141">
        <v>2153.5500000000002</v>
      </c>
      <c r="G63" s="141">
        <v>15274.47</v>
      </c>
    </row>
    <row r="64" spans="1:7" ht="12" customHeight="1">
      <c r="A64" s="14"/>
      <c r="B64" s="18"/>
      <c r="C64" s="131" t="s">
        <v>369</v>
      </c>
      <c r="D64" s="136">
        <f>IF(D63=0,0,D63/C63)</f>
        <v>2.0685545743357212E-2</v>
      </c>
      <c r="E64" s="136">
        <f>IF(E63=0,0,E63/C63)</f>
        <v>8.2527609028777607E-2</v>
      </c>
      <c r="F64" s="136">
        <f>IF(F63=0,0,F63/C63)</f>
        <v>0.11081432098409684</v>
      </c>
      <c r="G64" s="136">
        <f>IF(G63=0,0,G63/C63)</f>
        <v>0.78597200967795378</v>
      </c>
    </row>
    <row r="65" spans="1:7" ht="12" customHeight="1">
      <c r="A65" s="14"/>
      <c r="B65" s="17" t="s">
        <v>146</v>
      </c>
      <c r="C65" s="141">
        <v>19128.93</v>
      </c>
      <c r="D65" s="141">
        <v>54.52</v>
      </c>
      <c r="E65" s="141">
        <v>731.01</v>
      </c>
      <c r="F65" s="141">
        <v>3031.95</v>
      </c>
      <c r="G65" s="141">
        <v>15311.45</v>
      </c>
    </row>
    <row r="66" spans="1:7" ht="12" customHeight="1">
      <c r="A66" s="14"/>
      <c r="B66" s="18"/>
      <c r="C66" s="131" t="s">
        <v>369</v>
      </c>
      <c r="D66" s="136">
        <f>IF(D65=0,0,D65/C65)</f>
        <v>2.85013327980185E-3</v>
      </c>
      <c r="E66" s="136">
        <f>IF(E65=0,0,E65/C65)</f>
        <v>3.821489231232484E-2</v>
      </c>
      <c r="F66" s="136">
        <f>IF(F65=0,0,F65/C65)</f>
        <v>0.15850076298046989</v>
      </c>
      <c r="G66" s="136">
        <f>IF(G65=0,0,G65/C65)</f>
        <v>0.80043421142740345</v>
      </c>
    </row>
    <row r="67" spans="1:7" ht="12" customHeight="1">
      <c r="A67" s="14"/>
      <c r="B67" s="17" t="s">
        <v>145</v>
      </c>
      <c r="C67" s="141">
        <v>15043.29</v>
      </c>
      <c r="D67" s="141">
        <v>880.97</v>
      </c>
      <c r="E67" s="141">
        <v>1518.68</v>
      </c>
      <c r="F67" s="141">
        <v>1863.31</v>
      </c>
      <c r="G67" s="141">
        <v>10780.33</v>
      </c>
    </row>
    <row r="68" spans="1:7" ht="12" customHeight="1">
      <c r="A68" s="14"/>
      <c r="B68" s="18"/>
      <c r="C68" s="131" t="s">
        <v>369</v>
      </c>
      <c r="D68" s="136">
        <f>IF(D67=0,0,D67/C67)</f>
        <v>5.8562322470682944E-2</v>
      </c>
      <c r="E68" s="136">
        <f>IF(E67=0,0,E67/C67)</f>
        <v>0.10095398014663015</v>
      </c>
      <c r="F68" s="136">
        <f>IF(F67=0,0,F67/C67)</f>
        <v>0.123863197478743</v>
      </c>
      <c r="G68" s="136">
        <f>IF(G67=0,0,G67/C67)</f>
        <v>0.71662049990394383</v>
      </c>
    </row>
    <row r="69" spans="1:7" ht="12" customHeight="1">
      <c r="A69" s="14"/>
      <c r="B69" s="17" t="s">
        <v>144</v>
      </c>
      <c r="C69" s="141">
        <v>21449.49</v>
      </c>
      <c r="D69" s="141">
        <v>161.03</v>
      </c>
      <c r="E69" s="141">
        <v>2687.45</v>
      </c>
      <c r="F69" s="141">
        <v>4877.05</v>
      </c>
      <c r="G69" s="141">
        <v>13723.96</v>
      </c>
    </row>
    <row r="70" spans="1:7" ht="12" customHeight="1">
      <c r="A70" s="14"/>
      <c r="B70" s="18"/>
      <c r="C70" s="131" t="s">
        <v>369</v>
      </c>
      <c r="D70" s="136">
        <f>IF(D69=0,0,D69/C69)</f>
        <v>7.5074046049579731E-3</v>
      </c>
      <c r="E70" s="136">
        <f>IF(E69=0,0,E69/C69)</f>
        <v>0.12529202326022668</v>
      </c>
      <c r="F70" s="136">
        <f>IF(F69=0,0,F69/C69)</f>
        <v>0.22737370445637634</v>
      </c>
      <c r="G70" s="136">
        <f>IF(G69=0,0,G69/C69)</f>
        <v>0.63982686767843888</v>
      </c>
    </row>
    <row r="71" spans="1:7" ht="12" customHeight="1">
      <c r="A71" s="14"/>
      <c r="B71" s="17" t="s">
        <v>143</v>
      </c>
      <c r="C71" s="141">
        <v>45603.98</v>
      </c>
      <c r="D71" s="141">
        <v>2246.08</v>
      </c>
      <c r="E71" s="141">
        <v>1872.33</v>
      </c>
      <c r="F71" s="141">
        <v>5960.05</v>
      </c>
      <c r="G71" s="141">
        <v>35525.53</v>
      </c>
    </row>
    <row r="72" spans="1:7" ht="12" customHeight="1">
      <c r="A72" s="14"/>
      <c r="B72" s="18"/>
      <c r="C72" s="131" t="s">
        <v>369</v>
      </c>
      <c r="D72" s="136">
        <f>IF(D71=0,0,D71/C71)</f>
        <v>4.9251841615578287E-2</v>
      </c>
      <c r="E72" s="136">
        <f>IF(E71=0,0,E71/C71)</f>
        <v>4.1056284999686429E-2</v>
      </c>
      <c r="F72" s="136">
        <f>IF(F71=0,0,F71/C71)</f>
        <v>0.13069144403624419</v>
      </c>
      <c r="G72" s="136">
        <f>IF(G71=0,0,G71/C71)</f>
        <v>0.77900064862759777</v>
      </c>
    </row>
    <row r="73" spans="1:7" ht="12" customHeight="1">
      <c r="A73" s="14"/>
      <c r="B73" s="17" t="s">
        <v>142</v>
      </c>
      <c r="C73" s="141">
        <v>45037.27</v>
      </c>
      <c r="D73" s="141">
        <v>852.69</v>
      </c>
      <c r="E73" s="141">
        <v>1427.17</v>
      </c>
      <c r="F73" s="141">
        <v>6521.17</v>
      </c>
      <c r="G73" s="141">
        <v>36236.239999999998</v>
      </c>
    </row>
    <row r="74" spans="1:7" ht="12" customHeight="1">
      <c r="A74" s="14"/>
      <c r="B74" s="18"/>
      <c r="C74" s="131" t="s">
        <v>369</v>
      </c>
      <c r="D74" s="136">
        <f>IF(D73=0,0,D73/C73)</f>
        <v>1.8932985946972365E-2</v>
      </c>
      <c r="E74" s="136">
        <f>IF(E73=0,0,E73/C73)</f>
        <v>3.1688643650025862E-2</v>
      </c>
      <c r="F74" s="136">
        <f>IF(F73=0,0,F73/C73)</f>
        <v>0.14479496647998424</v>
      </c>
      <c r="G74" s="136">
        <f>IF(G73=0,0,G73/C73)</f>
        <v>0.80458340392301753</v>
      </c>
    </row>
    <row r="75" spans="1:7" ht="12" customHeight="1">
      <c r="A75" s="14"/>
      <c r="B75" s="17" t="s">
        <v>141</v>
      </c>
      <c r="C75" s="141">
        <v>34171.72</v>
      </c>
      <c r="D75" s="141">
        <v>936.54</v>
      </c>
      <c r="E75" s="141">
        <v>1244.49</v>
      </c>
      <c r="F75" s="141">
        <v>4637.93</v>
      </c>
      <c r="G75" s="141">
        <v>27352.76</v>
      </c>
    </row>
    <row r="76" spans="1:7" ht="12" customHeight="1">
      <c r="A76" s="14"/>
      <c r="B76" s="18"/>
      <c r="C76" s="131" t="s">
        <v>369</v>
      </c>
      <c r="D76" s="136">
        <f>IF(D75=0,0,D75/C75)</f>
        <v>2.7406873285863279E-2</v>
      </c>
      <c r="E76" s="136">
        <f>IF(E75=0,0,E75/C75)</f>
        <v>3.6418711144771174E-2</v>
      </c>
      <c r="F76" s="136">
        <f>IF(F75=0,0,F75/C75)</f>
        <v>0.13572421873994051</v>
      </c>
      <c r="G76" s="136">
        <f>IF(G75=0,0,G75/C75)</f>
        <v>0.80045019682942498</v>
      </c>
    </row>
    <row r="77" spans="1:7" ht="12" customHeight="1">
      <c r="A77" s="14"/>
      <c r="B77" s="17" t="s">
        <v>140</v>
      </c>
      <c r="C77" s="141">
        <v>15876.24</v>
      </c>
      <c r="D77" s="141">
        <v>281.62</v>
      </c>
      <c r="E77" s="141">
        <v>593.87</v>
      </c>
      <c r="F77" s="141">
        <v>1729.55</v>
      </c>
      <c r="G77" s="141">
        <v>13271.21</v>
      </c>
    </row>
    <row r="78" spans="1:7" ht="12" customHeight="1">
      <c r="A78" s="14"/>
      <c r="B78" s="18"/>
      <c r="C78" s="131" t="s">
        <v>369</v>
      </c>
      <c r="D78" s="136">
        <f>IF(D77=0,0,D77/C77)</f>
        <v>1.7738456964621348E-2</v>
      </c>
      <c r="E78" s="136">
        <f>IF(E77=0,0,E77/C77)</f>
        <v>3.7406212050208359E-2</v>
      </c>
      <c r="F78" s="136">
        <f>IF(F77=0,0,F77/C77)</f>
        <v>0.10893952220424988</v>
      </c>
      <c r="G78" s="136">
        <f>IF(G77=0,0,G77/C77)</f>
        <v>0.83591643865298071</v>
      </c>
    </row>
    <row r="79" spans="1:7" ht="12" customHeight="1">
      <c r="A79" s="14"/>
      <c r="B79" s="17" t="s">
        <v>139</v>
      </c>
      <c r="C79" s="141">
        <v>21922.27</v>
      </c>
      <c r="D79" s="141">
        <v>416.52</v>
      </c>
      <c r="E79" s="141">
        <v>554.11</v>
      </c>
      <c r="F79" s="141">
        <v>2813.56</v>
      </c>
      <c r="G79" s="141">
        <v>18138.080000000002</v>
      </c>
    </row>
    <row r="80" spans="1:7" ht="12" customHeight="1">
      <c r="A80" s="14"/>
      <c r="B80" s="18"/>
      <c r="C80" s="131" t="s">
        <v>369</v>
      </c>
      <c r="D80" s="136">
        <f>IF(D79=0,0,D79/C79)</f>
        <v>1.8999857222814973E-2</v>
      </c>
      <c r="E80" s="136">
        <f>IF(E79=0,0,E79/C79)</f>
        <v>2.5276123321170664E-2</v>
      </c>
      <c r="F80" s="136">
        <f>IF(F79=0,0,F79/C79)</f>
        <v>0.12834254846783658</v>
      </c>
      <c r="G80" s="136">
        <f>IF(G79=0,0,G79/C79)</f>
        <v>0.82738147098817783</v>
      </c>
    </row>
    <row r="81" spans="1:7" ht="12" customHeight="1">
      <c r="A81" s="14"/>
      <c r="B81" s="17" t="s">
        <v>138</v>
      </c>
      <c r="C81" s="141">
        <v>27923.48</v>
      </c>
      <c r="D81" s="141">
        <v>306.69</v>
      </c>
      <c r="E81" s="141">
        <v>566.76</v>
      </c>
      <c r="F81" s="141">
        <v>4150.9799999999996</v>
      </c>
      <c r="G81" s="141">
        <v>22899.06</v>
      </c>
    </row>
    <row r="82" spans="1:7" ht="12" customHeight="1">
      <c r="A82" s="14"/>
      <c r="B82" s="18"/>
      <c r="C82" s="131" t="s">
        <v>369</v>
      </c>
      <c r="D82" s="136">
        <f>IF(D81=0,0,D81/C81)</f>
        <v>1.0983229883954292E-2</v>
      </c>
      <c r="E82" s="136">
        <f>IF(E81=0,0,E81/C81)</f>
        <v>2.0296897091623252E-2</v>
      </c>
      <c r="F82" s="136">
        <f>IF(F81=0,0,F81/C81)</f>
        <v>0.14865554006878798</v>
      </c>
      <c r="G82" s="136">
        <f>IF(G81=0,0,G81/C81)</f>
        <v>0.82006469107718671</v>
      </c>
    </row>
    <row r="83" spans="1:7" ht="12" customHeight="1">
      <c r="A83" s="14"/>
      <c r="B83" s="17" t="s">
        <v>137</v>
      </c>
      <c r="C83" s="141">
        <v>13516.98</v>
      </c>
      <c r="D83" s="141">
        <v>355.68</v>
      </c>
      <c r="E83" s="141">
        <v>857.12</v>
      </c>
      <c r="F83" s="141">
        <v>2040.77</v>
      </c>
      <c r="G83" s="141">
        <v>10263.41</v>
      </c>
    </row>
    <row r="84" spans="1:7" ht="12" customHeight="1">
      <c r="A84" s="14"/>
      <c r="B84" s="18"/>
      <c r="C84" s="131" t="s">
        <v>369</v>
      </c>
      <c r="D84" s="136">
        <f>IF(D83=0,0,D83/C83)</f>
        <v>2.6313570043012567E-2</v>
      </c>
      <c r="E84" s="136">
        <f>IF(E83=0,0,E83/C83)</f>
        <v>6.3410613909319985E-2</v>
      </c>
      <c r="F84" s="136">
        <f>IF(F83=0,0,F83/C83)</f>
        <v>0.15097825105903834</v>
      </c>
      <c r="G84" s="136">
        <f>IF(G83=0,0,G83/C83)</f>
        <v>0.7592975649886291</v>
      </c>
    </row>
    <row r="85" spans="1:7" ht="12" customHeight="1">
      <c r="A85" s="14"/>
      <c r="B85" s="17" t="s">
        <v>136</v>
      </c>
      <c r="C85" s="141">
        <v>78350.23</v>
      </c>
      <c r="D85" s="141">
        <v>2638.45</v>
      </c>
      <c r="E85" s="141">
        <v>1936.33</v>
      </c>
      <c r="F85" s="141">
        <v>10359.969999999999</v>
      </c>
      <c r="G85" s="141">
        <v>63415.49</v>
      </c>
    </row>
    <row r="86" spans="1:7" ht="12" customHeight="1">
      <c r="A86" s="14"/>
      <c r="B86" s="18"/>
      <c r="C86" s="131" t="s">
        <v>369</v>
      </c>
      <c r="D86" s="136">
        <f>IF(D85=0,0,D85/C85)</f>
        <v>3.36750766398516E-2</v>
      </c>
      <c r="E86" s="136">
        <f>IF(E85=0,0,E85/C85)</f>
        <v>2.4713775569005988E-2</v>
      </c>
      <c r="F86" s="136">
        <f>IF(F85=0,0,F85/C85)</f>
        <v>0.13222641465123969</v>
      </c>
      <c r="G86" s="136">
        <f>IF(G85=0,0,G85/C85)</f>
        <v>0.80938486077194671</v>
      </c>
    </row>
    <row r="87" spans="1:7" ht="12" customHeight="1">
      <c r="A87" s="14"/>
      <c r="B87" s="17" t="s">
        <v>135</v>
      </c>
      <c r="C87" s="141">
        <v>19647.419999999998</v>
      </c>
      <c r="D87" s="141">
        <v>135.22999999999999</v>
      </c>
      <c r="E87" s="141">
        <v>1001.13</v>
      </c>
      <c r="F87" s="141">
        <v>2306.1</v>
      </c>
      <c r="G87" s="141">
        <v>16204.96</v>
      </c>
    </row>
    <row r="88" spans="1:7" ht="12" customHeight="1">
      <c r="A88" s="14"/>
      <c r="B88" s="18"/>
      <c r="C88" s="131" t="s">
        <v>369</v>
      </c>
      <c r="D88" s="136">
        <f>IF(D87=0,0,D87/C87)</f>
        <v>6.8828375430463641E-3</v>
      </c>
      <c r="E88" s="136">
        <f>IF(E87=0,0,E87/C87)</f>
        <v>5.09547818492199E-2</v>
      </c>
      <c r="F88" s="136">
        <f>IF(F87=0,0,F87/C87)</f>
        <v>0.11737418958825128</v>
      </c>
      <c r="G88" s="136">
        <f>IF(G87=0,0,G87/C87)</f>
        <v>0.82478819101948253</v>
      </c>
    </row>
    <row r="89" spans="1:7" ht="12" customHeight="1">
      <c r="A89" s="14"/>
      <c r="B89" s="17" t="s">
        <v>134</v>
      </c>
      <c r="C89" s="141">
        <v>31097.17</v>
      </c>
      <c r="D89" s="141">
        <v>1657.98</v>
      </c>
      <c r="E89" s="141">
        <v>1535.06</v>
      </c>
      <c r="F89" s="141">
        <v>7582.34</v>
      </c>
      <c r="G89" s="141">
        <v>20321.8</v>
      </c>
    </row>
    <row r="90" spans="1:7" ht="12" customHeight="1">
      <c r="A90" s="14"/>
      <c r="B90" s="18"/>
      <c r="C90" s="131" t="s">
        <v>369</v>
      </c>
      <c r="D90" s="136">
        <f>IF(D89=0,0,D89/C89)</f>
        <v>5.3316105613469007E-2</v>
      </c>
      <c r="E90" s="136">
        <f>IF(E89=0,0,E89/C89)</f>
        <v>4.9363334348431064E-2</v>
      </c>
      <c r="F90" s="136">
        <f>IF(F89=0,0,F89/C89)</f>
        <v>0.24382733219775307</v>
      </c>
      <c r="G90" s="136">
        <f>IF(G89=0,0,G89/C89)</f>
        <v>0.65349354941301729</v>
      </c>
    </row>
    <row r="91" spans="1:7" ht="12" customHeight="1">
      <c r="A91" s="14"/>
      <c r="B91" s="17" t="s">
        <v>133</v>
      </c>
      <c r="C91" s="141">
        <v>42395.75</v>
      </c>
      <c r="D91" s="141">
        <v>2221.84</v>
      </c>
      <c r="E91" s="141">
        <v>2290.06</v>
      </c>
      <c r="F91" s="141">
        <v>4630.5</v>
      </c>
      <c r="G91" s="141">
        <v>33253.360000000001</v>
      </c>
    </row>
    <row r="92" spans="1:7" ht="12" customHeight="1">
      <c r="A92" s="14"/>
      <c r="B92" s="18"/>
      <c r="C92" s="131" t="s">
        <v>369</v>
      </c>
      <c r="D92" s="136">
        <f>IF(D91=0,0,D91/C91)</f>
        <v>5.2407139866613994E-2</v>
      </c>
      <c r="E92" s="136">
        <f>IF(E91=0,0,E91/C91)</f>
        <v>5.4016263422630807E-2</v>
      </c>
      <c r="F92" s="136">
        <f>IF(F91=0,0,F91/C91)</f>
        <v>0.10922085350536316</v>
      </c>
      <c r="G92" s="136">
        <f>IF(G91=0,0,G91/C91)</f>
        <v>0.78435597907809151</v>
      </c>
    </row>
    <row r="93" spans="1:7" ht="12" customHeight="1">
      <c r="A93" s="14"/>
      <c r="B93" s="17" t="s">
        <v>132</v>
      </c>
      <c r="C93" s="141">
        <v>33135.870000000003</v>
      </c>
      <c r="D93" s="141">
        <v>6153.45</v>
      </c>
      <c r="E93" s="141">
        <v>1004.28</v>
      </c>
      <c r="F93" s="141">
        <v>4470.2</v>
      </c>
      <c r="G93" s="141">
        <v>21507.95</v>
      </c>
    </row>
    <row r="94" spans="1:7" ht="12" customHeight="1">
      <c r="A94" s="14"/>
      <c r="B94" s="18"/>
      <c r="C94" s="131" t="s">
        <v>369</v>
      </c>
      <c r="D94" s="136">
        <f>IF(D93=0,0,D93/C93)</f>
        <v>0.18570358949380231</v>
      </c>
      <c r="E94" s="136">
        <f>IF(E93=0,0,E93/C93)</f>
        <v>3.0307941212951401E-2</v>
      </c>
      <c r="F94" s="136">
        <f>IF(F93=0,0,F93/C93)</f>
        <v>0.13490516470519709</v>
      </c>
      <c r="G94" s="136">
        <f>IF(G93=0,0,G93/C93)</f>
        <v>0.64908360637580964</v>
      </c>
    </row>
    <row r="95" spans="1:7" ht="12" customHeight="1">
      <c r="A95" s="14"/>
      <c r="B95" s="17" t="s">
        <v>131</v>
      </c>
      <c r="C95" s="141">
        <v>32028.94</v>
      </c>
      <c r="D95" s="141">
        <v>2125.94</v>
      </c>
      <c r="E95" s="141">
        <v>1438.7</v>
      </c>
      <c r="F95" s="141">
        <v>3812.54</v>
      </c>
      <c r="G95" s="141">
        <v>24651.77</v>
      </c>
    </row>
    <row r="96" spans="1:7" ht="12" customHeight="1">
      <c r="A96" s="14"/>
      <c r="B96" s="18"/>
      <c r="C96" s="131" t="s">
        <v>369</v>
      </c>
      <c r="D96" s="136">
        <f>IF(D95=0,0,D95/C95)</f>
        <v>6.6375596569852147E-2</v>
      </c>
      <c r="E96" s="136">
        <f>IF(E95=0,0,E95/C95)</f>
        <v>4.491875160401812E-2</v>
      </c>
      <c r="F96" s="136">
        <f>IF(F95=0,0,F95/C95)</f>
        <v>0.11903422342419075</v>
      </c>
      <c r="G96" s="136">
        <f>IF(G95=0,0,G95/C95)</f>
        <v>0.76967174061957722</v>
      </c>
    </row>
    <row r="97" spans="1:7" ht="12" customHeight="1">
      <c r="A97" s="14"/>
      <c r="B97" s="17" t="s">
        <v>130</v>
      </c>
      <c r="C97" s="141">
        <v>48477.97</v>
      </c>
      <c r="D97" s="141">
        <v>1676.2</v>
      </c>
      <c r="E97" s="141">
        <v>1823.32</v>
      </c>
      <c r="F97" s="141">
        <v>7951.21</v>
      </c>
      <c r="G97" s="141">
        <v>37027.24</v>
      </c>
    </row>
    <row r="98" spans="1:7" ht="12" customHeight="1">
      <c r="A98" s="14"/>
      <c r="B98" s="18"/>
      <c r="C98" s="131" t="s">
        <v>369</v>
      </c>
      <c r="D98" s="136">
        <f>IF(D97=0,0,D97/C97)</f>
        <v>3.4576530329137128E-2</v>
      </c>
      <c r="E98" s="136">
        <f>IF(E97=0,0,E97/C97)</f>
        <v>3.7611310869658937E-2</v>
      </c>
      <c r="F98" s="136">
        <f>IF(F97=0,0,F97/C97)</f>
        <v>0.16401697513324093</v>
      </c>
      <c r="G98" s="136">
        <f>IF(G97=0,0,G97/C97)</f>
        <v>0.76379518366796295</v>
      </c>
    </row>
    <row r="99" spans="1:7" ht="12" customHeight="1">
      <c r="A99" s="14"/>
      <c r="B99" s="17" t="s">
        <v>129</v>
      </c>
      <c r="C99" s="141">
        <v>20219.11</v>
      </c>
      <c r="D99" s="141">
        <v>936.52</v>
      </c>
      <c r="E99" s="141">
        <v>2502.39</v>
      </c>
      <c r="F99" s="141">
        <v>2623.65</v>
      </c>
      <c r="G99" s="141">
        <v>14156.54</v>
      </c>
    </row>
    <row r="100" spans="1:7" ht="12" customHeight="1">
      <c r="A100" s="12"/>
      <c r="B100" s="18"/>
      <c r="C100" s="131" t="s">
        <v>369</v>
      </c>
      <c r="D100" s="136">
        <f>IF(D99=0,0,D99/C99)</f>
        <v>4.6318557048257811E-2</v>
      </c>
      <c r="E100" s="136">
        <f>IF(E99=0,0,E99/C99)</f>
        <v>0.12376360779480401</v>
      </c>
      <c r="F100" s="136">
        <f>IF(F99=0,0,F99/C99)</f>
        <v>0.12976090441171742</v>
      </c>
      <c r="G100" s="136">
        <f>IF(G99=0,0,G99/C99)</f>
        <v>0.70015643616360956</v>
      </c>
    </row>
    <row r="101" spans="1:7" ht="14.1" customHeight="1"/>
    <row r="102" spans="1:7" ht="14.1" customHeight="1">
      <c r="A102" s="9" t="s">
        <v>348</v>
      </c>
    </row>
    <row r="103" spans="1:7" ht="14.1" customHeight="1">
      <c r="A103" s="9" t="s">
        <v>349</v>
      </c>
      <c r="F103" s="34"/>
      <c r="G103" s="34"/>
    </row>
    <row r="104" spans="1:7" ht="14.1" customHeight="1">
      <c r="A104" s="9" t="s">
        <v>350</v>
      </c>
      <c r="F104" s="34"/>
      <c r="G104" s="34"/>
    </row>
    <row r="105" spans="1:7" ht="14.1" customHeight="1">
      <c r="A105" s="9" t="s">
        <v>351</v>
      </c>
      <c r="F105" s="34"/>
      <c r="G105" s="34"/>
    </row>
    <row r="106" spans="1:7" ht="14.1" customHeight="1">
      <c r="A106" s="9" t="s">
        <v>352</v>
      </c>
      <c r="F106" s="34"/>
      <c r="G106" s="34"/>
    </row>
    <row r="107" spans="1:7" ht="14.1" customHeight="1">
      <c r="A107" s="9" t="s">
        <v>353</v>
      </c>
    </row>
    <row r="108" spans="1:7" ht="14.1" customHeight="1">
      <c r="A108" s="9" t="s">
        <v>354</v>
      </c>
    </row>
    <row r="109" spans="1:7" ht="14.1" customHeight="1">
      <c r="A109" s="9" t="s">
        <v>355</v>
      </c>
    </row>
    <row r="110" spans="1:7" ht="14.1" customHeight="1">
      <c r="A110" s="9" t="s">
        <v>322</v>
      </c>
    </row>
    <row r="111" spans="1:7" ht="14.1" customHeight="1"/>
    <row r="112" spans="1:7" ht="14.1" customHeight="1"/>
    <row r="113" ht="14.1" customHeight="1"/>
  </sheetData>
  <mergeCells count="1">
    <mergeCell ref="A3:B3"/>
  </mergeCells>
  <phoneticPr fontId="3"/>
  <pageMargins left="0.59055118110236227" right="0.59055118110236227" top="0.78740157480314965" bottom="0.78740157480314965" header="0.51181102362204722" footer="0.51181102362204722"/>
  <pageSetup paperSize="9" scale="59"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AC27"/>
  <sheetViews>
    <sheetView showGridLines="0" zoomScaleNormal="100" workbookViewId="0"/>
  </sheetViews>
  <sheetFormatPr defaultColWidth="13.25" defaultRowHeight="24" customHeight="1"/>
  <cols>
    <col min="1" max="1" width="1.625" style="9" customWidth="1"/>
    <col min="2" max="2" width="10.625" style="9" customWidth="1"/>
    <col min="3" max="3" width="10.125" style="9" customWidth="1"/>
    <col min="4" max="4" width="10.25" style="9" customWidth="1"/>
    <col min="5" max="9" width="9.625" style="9" customWidth="1"/>
    <col min="10" max="12" width="12.25" style="9" customWidth="1"/>
    <col min="13" max="13" width="12.625" style="9" customWidth="1"/>
    <col min="30" max="16384" width="13.25" style="9"/>
  </cols>
  <sheetData>
    <row r="1" spans="1:12" ht="13.5" customHeight="1">
      <c r="A1" s="9" t="s">
        <v>392</v>
      </c>
    </row>
    <row r="2" spans="1:12" ht="13.5" customHeight="1">
      <c r="D2" s="1"/>
      <c r="E2" s="1"/>
      <c r="L2" s="11" t="s">
        <v>118</v>
      </c>
    </row>
    <row r="3" spans="1:12" ht="18.75" customHeight="1">
      <c r="A3" s="185" t="s">
        <v>1</v>
      </c>
      <c r="B3" s="187"/>
      <c r="C3" s="170" t="s">
        <v>110</v>
      </c>
      <c r="D3" s="171"/>
      <c r="E3" s="171"/>
      <c r="F3" s="171"/>
      <c r="G3" s="171"/>
      <c r="H3" s="172"/>
      <c r="I3" s="172"/>
      <c r="J3" s="178"/>
      <c r="K3" s="175"/>
      <c r="L3" s="176"/>
    </row>
    <row r="4" spans="1:12" ht="18.75" customHeight="1">
      <c r="A4" s="229"/>
      <c r="B4" s="230"/>
      <c r="C4" s="184"/>
      <c r="D4" s="233"/>
      <c r="E4" s="233"/>
      <c r="F4" s="233"/>
      <c r="G4" s="233"/>
      <c r="H4" s="179"/>
      <c r="I4" s="176"/>
      <c r="J4" s="181"/>
      <c r="K4" s="177"/>
      <c r="L4" s="177"/>
    </row>
    <row r="5" spans="1:12" ht="18.75" customHeight="1">
      <c r="A5" s="229"/>
      <c r="B5" s="230"/>
      <c r="C5" s="190" t="s">
        <v>109</v>
      </c>
      <c r="D5" s="193" t="s">
        <v>107</v>
      </c>
      <c r="E5" s="212"/>
      <c r="F5" s="212"/>
      <c r="G5" s="212"/>
      <c r="H5" s="183"/>
      <c r="I5" s="188" t="s">
        <v>398</v>
      </c>
      <c r="J5" s="189" t="s">
        <v>106</v>
      </c>
      <c r="K5" s="189" t="s">
        <v>105</v>
      </c>
      <c r="L5" s="189" t="s">
        <v>103</v>
      </c>
    </row>
    <row r="6" spans="1:12" s="23" customFormat="1" ht="28.5" customHeight="1">
      <c r="A6" s="231"/>
      <c r="B6" s="232"/>
      <c r="C6" s="234"/>
      <c r="D6" s="193"/>
      <c r="E6" s="180" t="s">
        <v>101</v>
      </c>
      <c r="F6" s="180" t="s">
        <v>100</v>
      </c>
      <c r="G6" s="182" t="s">
        <v>99</v>
      </c>
      <c r="H6" s="182" t="s">
        <v>397</v>
      </c>
      <c r="I6" s="234"/>
      <c r="J6" s="228"/>
      <c r="K6" s="228"/>
      <c r="L6" s="228"/>
    </row>
    <row r="7" spans="1:12" ht="18.75" customHeight="1">
      <c r="A7" s="14"/>
      <c r="B7" s="15" t="s">
        <v>0</v>
      </c>
      <c r="C7" s="144">
        <v>1801188</v>
      </c>
      <c r="D7" s="144">
        <v>611775.30000000005</v>
      </c>
      <c r="E7" s="144">
        <v>11409.6</v>
      </c>
      <c r="F7" s="144">
        <v>12843</v>
      </c>
      <c r="G7" s="144">
        <v>1479.37</v>
      </c>
      <c r="H7" s="144">
        <f>D7-SUM(E7:G7)</f>
        <v>586043.33000000007</v>
      </c>
      <c r="I7" s="144">
        <f>C7-D7</f>
        <v>1189412.7</v>
      </c>
      <c r="J7" s="142">
        <f t="shared" ref="J7:K9" si="0">D7/C7</f>
        <v>0.33965099700864099</v>
      </c>
      <c r="K7" s="143">
        <f t="shared" si="0"/>
        <v>1.8649984724783755E-2</v>
      </c>
      <c r="L7" s="143">
        <f>F7/D7</f>
        <v>2.0993001842343095E-2</v>
      </c>
    </row>
    <row r="8" spans="1:12" ht="18.75" customHeight="1">
      <c r="A8" s="14"/>
      <c r="B8" s="55" t="s">
        <v>2</v>
      </c>
      <c r="C8" s="144">
        <v>410370</v>
      </c>
      <c r="D8" s="144">
        <v>232919</v>
      </c>
      <c r="E8" s="144">
        <v>1898.33</v>
      </c>
      <c r="F8" s="144">
        <v>2822.3</v>
      </c>
      <c r="G8" s="144">
        <v>380.54</v>
      </c>
      <c r="H8" s="144">
        <f t="shared" ref="H8:H9" si="1">D8-SUM(E8:G8)</f>
        <v>227817.83</v>
      </c>
      <c r="I8" s="144">
        <f t="shared" ref="I8:I9" si="2">C8-D8</f>
        <v>177451</v>
      </c>
      <c r="J8" s="142">
        <f t="shared" si="0"/>
        <v>0.56758291298096841</v>
      </c>
      <c r="K8" s="143">
        <f t="shared" si="0"/>
        <v>8.1501723775217992E-3</v>
      </c>
      <c r="L8" s="143">
        <f>F8/D8</f>
        <v>1.2117087914682788E-2</v>
      </c>
    </row>
    <row r="9" spans="1:12" ht="18.75" customHeight="1">
      <c r="A9" s="33"/>
      <c r="B9" s="55" t="s">
        <v>12</v>
      </c>
      <c r="C9" s="144">
        <v>1390818</v>
      </c>
      <c r="D9" s="144">
        <v>378856.3</v>
      </c>
      <c r="E9" s="144">
        <v>9511.27</v>
      </c>
      <c r="F9" s="144">
        <v>10020.700000000001</v>
      </c>
      <c r="G9" s="144">
        <v>1098.83</v>
      </c>
      <c r="H9" s="144">
        <f t="shared" si="1"/>
        <v>358225.5</v>
      </c>
      <c r="I9" s="144">
        <f t="shared" si="2"/>
        <v>1011961.7</v>
      </c>
      <c r="J9" s="142">
        <f t="shared" si="0"/>
        <v>0.27239818581582925</v>
      </c>
      <c r="K9" s="143">
        <f t="shared" si="0"/>
        <v>2.5105217994263261E-2</v>
      </c>
      <c r="L9" s="143">
        <f>F9/D9</f>
        <v>2.6449870307026703E-2</v>
      </c>
    </row>
    <row r="10" spans="1:12" ht="14.1" customHeight="1"/>
    <row r="11" spans="1:12" ht="14.1" customHeight="1">
      <c r="A11" s="9" t="s">
        <v>356</v>
      </c>
    </row>
    <row r="12" spans="1:12" ht="14.1" customHeight="1">
      <c r="A12" s="9" t="s">
        <v>357</v>
      </c>
    </row>
    <row r="13" spans="1:12" ht="14.1" customHeight="1">
      <c r="A13" s="9" t="s">
        <v>358</v>
      </c>
    </row>
    <row r="14" spans="1:12" ht="14.1" customHeight="1">
      <c r="A14" s="9" t="s">
        <v>359</v>
      </c>
    </row>
    <row r="15" spans="1:12" ht="14.1" customHeight="1">
      <c r="A15" s="9" t="s">
        <v>360</v>
      </c>
    </row>
    <row r="16" spans="1:12" ht="14.1" customHeight="1">
      <c r="A16" s="9" t="s">
        <v>361</v>
      </c>
    </row>
    <row r="17" spans="1:1" ht="14.1" customHeight="1">
      <c r="A17" s="9" t="s">
        <v>362</v>
      </c>
    </row>
    <row r="18" spans="1:1" ht="14.1" customHeight="1">
      <c r="A18" s="9" t="s">
        <v>363</v>
      </c>
    </row>
    <row r="19" spans="1:1" ht="14.1" customHeight="1">
      <c r="A19" s="9" t="s">
        <v>364</v>
      </c>
    </row>
    <row r="20" spans="1:1" ht="14.1" customHeight="1">
      <c r="A20" s="9" t="s">
        <v>365</v>
      </c>
    </row>
    <row r="21" spans="1:1" ht="14.1" customHeight="1">
      <c r="A21" s="9" t="s">
        <v>366</v>
      </c>
    </row>
    <row r="22" spans="1:1" ht="14.1" customHeight="1">
      <c r="A22" s="9" t="s">
        <v>117</v>
      </c>
    </row>
    <row r="23" spans="1:1" ht="14.1" customHeight="1">
      <c r="A23" s="9" t="s">
        <v>115</v>
      </c>
    </row>
    <row r="24" spans="1:1" ht="14.1" customHeight="1">
      <c r="A24" s="9" t="s">
        <v>367</v>
      </c>
    </row>
    <row r="25" spans="1:1" ht="14.1" customHeight="1">
      <c r="A25" s="9" t="s">
        <v>368</v>
      </c>
    </row>
    <row r="26" spans="1:1" ht="14.1" customHeight="1">
      <c r="A26" s="9" t="s">
        <v>113</v>
      </c>
    </row>
    <row r="27" spans="1:1" ht="14.1" customHeight="1">
      <c r="A27" s="9" t="s">
        <v>111</v>
      </c>
    </row>
  </sheetData>
  <mergeCells count="9">
    <mergeCell ref="J5:J6"/>
    <mergeCell ref="K5:K6"/>
    <mergeCell ref="L5:L6"/>
    <mergeCell ref="A3:B6"/>
    <mergeCell ref="D4:G4"/>
    <mergeCell ref="C5:C6"/>
    <mergeCell ref="D5:D6"/>
    <mergeCell ref="E5:G5"/>
    <mergeCell ref="I5:I6"/>
  </mergeCells>
  <phoneticPr fontId="3"/>
  <pageMargins left="0.59055118110236227" right="0.59055118110236227" top="0.78740157480314965" bottom="0.78740157480314965" header="0.51181102362204722" footer="0.51181102362204722"/>
  <pageSetup paperSize="9" scale="78"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AG34"/>
  <sheetViews>
    <sheetView showGridLines="0" zoomScaleNormal="100" workbookViewId="0"/>
  </sheetViews>
  <sheetFormatPr defaultRowHeight="24" customHeight="1"/>
  <cols>
    <col min="1" max="4" width="1.375" style="9" customWidth="1"/>
    <col min="5" max="5" width="9.125" style="9" customWidth="1"/>
    <col min="6" max="6" width="10.875" style="9" customWidth="1"/>
    <col min="7" max="7" width="10.625" style="9" customWidth="1"/>
    <col min="8" max="12" width="10.125" style="9" customWidth="1"/>
    <col min="13" max="15" width="12.125" style="9" customWidth="1"/>
    <col min="16" max="17" width="9" style="9"/>
    <col min="34" max="16384" width="9" style="9"/>
  </cols>
  <sheetData>
    <row r="1" spans="1:15" ht="13.5" customHeight="1">
      <c r="A1" s="9" t="s">
        <v>393</v>
      </c>
    </row>
    <row r="2" spans="1:15" ht="13.5" customHeight="1">
      <c r="H2" s="1"/>
      <c r="O2" s="11" t="s">
        <v>118</v>
      </c>
    </row>
    <row r="3" spans="1:15" s="24" customFormat="1" ht="18" customHeight="1">
      <c r="A3" s="185" t="s">
        <v>1</v>
      </c>
      <c r="B3" s="186"/>
      <c r="C3" s="186"/>
      <c r="D3" s="186"/>
      <c r="E3" s="187"/>
      <c r="F3" s="170" t="s">
        <v>110</v>
      </c>
      <c r="G3" s="171"/>
      <c r="H3" s="171"/>
      <c r="I3" s="171"/>
      <c r="J3" s="171"/>
      <c r="K3" s="171"/>
      <c r="L3" s="173"/>
      <c r="M3" s="58"/>
      <c r="N3" s="50"/>
      <c r="O3" s="46"/>
    </row>
    <row r="4" spans="1:15" s="24" customFormat="1" ht="18" customHeight="1">
      <c r="A4" s="229"/>
      <c r="B4" s="235"/>
      <c r="C4" s="235"/>
      <c r="D4" s="235"/>
      <c r="E4" s="230"/>
      <c r="F4" s="45"/>
      <c r="G4" s="212"/>
      <c r="H4" s="212"/>
      <c r="I4" s="212"/>
      <c r="J4" s="212"/>
      <c r="K4" s="167"/>
      <c r="L4" s="166"/>
      <c r="M4" s="5"/>
      <c r="N4" s="57"/>
      <c r="O4" s="57"/>
    </row>
    <row r="5" spans="1:15" s="24" customFormat="1" ht="18" customHeight="1">
      <c r="A5" s="229"/>
      <c r="B5" s="235"/>
      <c r="C5" s="235"/>
      <c r="D5" s="235"/>
      <c r="E5" s="230"/>
      <c r="F5" s="190" t="s">
        <v>108</v>
      </c>
      <c r="G5" s="185" t="s">
        <v>107</v>
      </c>
      <c r="H5" s="212"/>
      <c r="I5" s="212"/>
      <c r="J5" s="212"/>
      <c r="K5" s="169"/>
      <c r="L5" s="188" t="s">
        <v>398</v>
      </c>
      <c r="M5" s="189" t="s">
        <v>119</v>
      </c>
      <c r="N5" s="189" t="s">
        <v>104</v>
      </c>
      <c r="O5" s="189" t="s">
        <v>102</v>
      </c>
    </row>
    <row r="6" spans="1:15" s="3" customFormat="1" ht="24" customHeight="1">
      <c r="A6" s="231"/>
      <c r="B6" s="233"/>
      <c r="C6" s="233"/>
      <c r="D6" s="233"/>
      <c r="E6" s="232"/>
      <c r="F6" s="234"/>
      <c r="G6" s="231"/>
      <c r="H6" s="57" t="s">
        <v>101</v>
      </c>
      <c r="I6" s="57" t="s">
        <v>100</v>
      </c>
      <c r="J6" s="45" t="s">
        <v>99</v>
      </c>
      <c r="K6" s="168" t="s">
        <v>397</v>
      </c>
      <c r="L6" s="234"/>
      <c r="M6" s="228"/>
      <c r="N6" s="228"/>
      <c r="O6" s="228"/>
    </row>
    <row r="7" spans="1:15" ht="18" customHeight="1">
      <c r="A7" s="13"/>
      <c r="B7" s="8" t="s">
        <v>0</v>
      </c>
      <c r="C7" s="8"/>
      <c r="D7" s="8"/>
      <c r="E7" s="8"/>
      <c r="F7" s="145">
        <v>1801188</v>
      </c>
      <c r="G7" s="145">
        <v>611775.30000000005</v>
      </c>
      <c r="H7" s="145">
        <v>11409.6</v>
      </c>
      <c r="I7" s="145">
        <v>12843</v>
      </c>
      <c r="J7" s="145">
        <v>1479.37</v>
      </c>
      <c r="K7" s="144">
        <f>G7-SUM(H7:J7)</f>
        <v>586043.33000000007</v>
      </c>
      <c r="L7" s="144">
        <f>F7-G7</f>
        <v>1189412.7</v>
      </c>
      <c r="M7" s="142">
        <f>G7/F7</f>
        <v>0.33965099700864099</v>
      </c>
      <c r="N7" s="143">
        <f>H7/G7</f>
        <v>1.8649984724783755E-2</v>
      </c>
      <c r="O7" s="143">
        <f>I7/G7</f>
        <v>2.0993001842343095E-2</v>
      </c>
    </row>
    <row r="8" spans="1:15" ht="18" customHeight="1">
      <c r="A8" s="16"/>
      <c r="B8" s="13" t="s">
        <v>14</v>
      </c>
      <c r="C8" s="10"/>
      <c r="D8" s="13"/>
      <c r="E8" s="8"/>
      <c r="F8" s="145">
        <v>1617070</v>
      </c>
      <c r="G8" s="145">
        <v>589212</v>
      </c>
      <c r="H8" s="145">
        <v>10367.799999999999</v>
      </c>
      <c r="I8" s="145">
        <v>12169.8</v>
      </c>
      <c r="J8" s="145">
        <v>1434.38</v>
      </c>
      <c r="K8" s="144">
        <f t="shared" ref="K8:K16" si="0">G8-SUM(H8:J8)</f>
        <v>565240.02</v>
      </c>
      <c r="L8" s="144">
        <f t="shared" ref="L8:L16" si="1">F8-G8</f>
        <v>1027858</v>
      </c>
      <c r="M8" s="142">
        <f t="shared" ref="M8:M16" si="2">G8/F8</f>
        <v>0.36437012621593373</v>
      </c>
      <c r="N8" s="143">
        <f t="shared" ref="N8:N16" si="3">H8/G8</f>
        <v>1.759604352932391E-2</v>
      </c>
      <c r="O8" s="143">
        <f t="shared" ref="O8:O16" si="4">I8/G8</f>
        <v>2.065436549153785E-2</v>
      </c>
    </row>
    <row r="9" spans="1:15" ht="18" customHeight="1">
      <c r="A9" s="16"/>
      <c r="B9" s="16"/>
      <c r="C9" s="13" t="s">
        <v>15</v>
      </c>
      <c r="D9" s="8"/>
      <c r="E9" s="8"/>
      <c r="F9" s="145">
        <v>780522</v>
      </c>
      <c r="G9" s="145">
        <v>330166</v>
      </c>
      <c r="H9" s="145">
        <v>5622.36</v>
      </c>
      <c r="I9" s="145">
        <v>7496.5</v>
      </c>
      <c r="J9" s="145">
        <v>949.88</v>
      </c>
      <c r="K9" s="144">
        <f t="shared" si="0"/>
        <v>316097.26</v>
      </c>
      <c r="L9" s="144">
        <f t="shared" si="1"/>
        <v>450356</v>
      </c>
      <c r="M9" s="142">
        <f t="shared" si="2"/>
        <v>0.42300665452094882</v>
      </c>
      <c r="N9" s="143">
        <f t="shared" si="3"/>
        <v>1.7028888498512869E-2</v>
      </c>
      <c r="O9" s="143">
        <f t="shared" si="4"/>
        <v>2.2705245240273075E-2</v>
      </c>
    </row>
    <row r="10" spans="1:15" ht="18" customHeight="1">
      <c r="A10" s="16"/>
      <c r="B10" s="16"/>
      <c r="C10" s="14"/>
      <c r="D10" s="153" t="s">
        <v>16</v>
      </c>
      <c r="E10" s="10"/>
      <c r="F10" s="145">
        <v>140310</v>
      </c>
      <c r="G10" s="145">
        <v>106804</v>
      </c>
      <c r="H10" s="145">
        <v>804.53</v>
      </c>
      <c r="I10" s="145">
        <v>3223.7</v>
      </c>
      <c r="J10" s="145">
        <v>154.22999999999999</v>
      </c>
      <c r="K10" s="144">
        <f t="shared" si="0"/>
        <v>102621.54000000001</v>
      </c>
      <c r="L10" s="144">
        <f t="shared" si="1"/>
        <v>33506</v>
      </c>
      <c r="M10" s="142">
        <f t="shared" si="2"/>
        <v>0.76120019955812135</v>
      </c>
      <c r="N10" s="143">
        <f t="shared" si="3"/>
        <v>7.5327703082281559E-3</v>
      </c>
      <c r="O10" s="143">
        <f t="shared" si="4"/>
        <v>3.0183326467173512E-2</v>
      </c>
    </row>
    <row r="11" spans="1:15" ht="18" customHeight="1">
      <c r="A11" s="16"/>
      <c r="B11" s="16"/>
      <c r="C11" s="14"/>
      <c r="D11" s="16"/>
      <c r="E11" s="164" t="s">
        <v>17</v>
      </c>
      <c r="F11" s="145">
        <v>61889</v>
      </c>
      <c r="G11" s="144">
        <v>58193</v>
      </c>
      <c r="H11" s="165">
        <v>105.61</v>
      </c>
      <c r="I11" s="145">
        <v>428</v>
      </c>
      <c r="J11" s="145">
        <v>29.41</v>
      </c>
      <c r="K11" s="144">
        <f t="shared" si="0"/>
        <v>57629.98</v>
      </c>
      <c r="L11" s="144">
        <f t="shared" si="1"/>
        <v>3696</v>
      </c>
      <c r="M11" s="142">
        <f t="shared" si="2"/>
        <v>0.94028017903019923</v>
      </c>
      <c r="N11" s="143">
        <f t="shared" si="3"/>
        <v>1.8148230886876429E-3</v>
      </c>
      <c r="O11" s="143">
        <f t="shared" si="4"/>
        <v>7.3548364923616246E-3</v>
      </c>
    </row>
    <row r="12" spans="1:15" ht="18" customHeight="1">
      <c r="A12" s="16"/>
      <c r="B12" s="16"/>
      <c r="C12" s="14"/>
      <c r="D12" s="14"/>
      <c r="E12" s="164" t="s">
        <v>376</v>
      </c>
      <c r="F12" s="145">
        <v>155940</v>
      </c>
      <c r="G12" s="144">
        <v>49689</v>
      </c>
      <c r="H12" s="165">
        <v>785</v>
      </c>
      <c r="I12" s="145">
        <v>2795.7</v>
      </c>
      <c r="J12" s="145">
        <v>128.87</v>
      </c>
      <c r="K12" s="144">
        <f t="shared" si="0"/>
        <v>45979.43</v>
      </c>
      <c r="L12" s="144">
        <f t="shared" si="1"/>
        <v>106251</v>
      </c>
      <c r="M12" s="142">
        <f t="shared" ref="M12:M13" si="5">G12/F12</f>
        <v>0.31864178530203924</v>
      </c>
      <c r="N12" s="143">
        <f t="shared" ref="N12:N13" si="6">H12/G12</f>
        <v>1.5798265209603736E-2</v>
      </c>
      <c r="O12" s="143">
        <f t="shared" ref="O12:O13" si="7">I12/G12</f>
        <v>5.6263961842661352E-2</v>
      </c>
    </row>
    <row r="13" spans="1:15" ht="18" customHeight="1">
      <c r="A13" s="16"/>
      <c r="B13" s="16"/>
      <c r="C13" s="14"/>
      <c r="D13" s="60" t="s">
        <v>375</v>
      </c>
      <c r="E13" s="107"/>
      <c r="F13" s="145">
        <v>640212</v>
      </c>
      <c r="G13" s="145">
        <v>223362</v>
      </c>
      <c r="H13" s="145">
        <v>4817.83</v>
      </c>
      <c r="I13" s="145">
        <v>4272.8</v>
      </c>
      <c r="J13" s="145">
        <v>795.65</v>
      </c>
      <c r="K13" s="144">
        <f t="shared" si="0"/>
        <v>213475.72</v>
      </c>
      <c r="L13" s="144">
        <f t="shared" si="1"/>
        <v>416850</v>
      </c>
      <c r="M13" s="142">
        <f t="shared" si="5"/>
        <v>0.34888755599707599</v>
      </c>
      <c r="N13" s="143">
        <f t="shared" si="6"/>
        <v>2.1569604498527056E-2</v>
      </c>
      <c r="O13" s="143">
        <f t="shared" si="7"/>
        <v>1.9129484872091047E-2</v>
      </c>
    </row>
    <row r="14" spans="1:15" ht="18" customHeight="1">
      <c r="A14" s="16"/>
      <c r="B14" s="16"/>
      <c r="C14" s="13" t="s">
        <v>18</v>
      </c>
      <c r="D14" s="8"/>
      <c r="E14" s="8"/>
      <c r="F14" s="145">
        <v>369763</v>
      </c>
      <c r="G14" s="145">
        <v>101717</v>
      </c>
      <c r="H14" s="145">
        <v>2954.03</v>
      </c>
      <c r="I14" s="145">
        <v>1311.3</v>
      </c>
      <c r="J14" s="145">
        <v>312.92</v>
      </c>
      <c r="K14" s="144">
        <f t="shared" si="0"/>
        <v>97138.75</v>
      </c>
      <c r="L14" s="144">
        <f t="shared" si="1"/>
        <v>268046</v>
      </c>
      <c r="M14" s="142">
        <f t="shared" si="2"/>
        <v>0.27508701519622031</v>
      </c>
      <c r="N14" s="143">
        <f t="shared" si="3"/>
        <v>2.9041654787302026E-2</v>
      </c>
      <c r="O14" s="143">
        <f t="shared" si="4"/>
        <v>1.2891650363262777E-2</v>
      </c>
    </row>
    <row r="15" spans="1:15" ht="18" customHeight="1">
      <c r="A15" s="16"/>
      <c r="B15" s="16"/>
      <c r="C15" s="13" t="s">
        <v>19</v>
      </c>
      <c r="D15" s="8"/>
      <c r="E15" s="8"/>
      <c r="F15" s="145">
        <v>466785</v>
      </c>
      <c r="G15" s="145">
        <v>157329</v>
      </c>
      <c r="H15" s="145">
        <v>1791.41</v>
      </c>
      <c r="I15" s="145">
        <v>3362</v>
      </c>
      <c r="J15" s="145">
        <v>171.58</v>
      </c>
      <c r="K15" s="144">
        <f t="shared" si="0"/>
        <v>152004.01</v>
      </c>
      <c r="L15" s="144">
        <f t="shared" si="1"/>
        <v>309456</v>
      </c>
      <c r="M15" s="142">
        <f t="shared" si="2"/>
        <v>0.33704810565892218</v>
      </c>
      <c r="N15" s="143">
        <f t="shared" si="3"/>
        <v>1.1386394116787116E-2</v>
      </c>
      <c r="O15" s="143">
        <f t="shared" si="4"/>
        <v>2.1369232627169815E-2</v>
      </c>
    </row>
    <row r="16" spans="1:15" ht="18" customHeight="1">
      <c r="A16" s="12"/>
      <c r="B16" s="60" t="s">
        <v>20</v>
      </c>
      <c r="C16" s="59"/>
      <c r="D16" s="59"/>
      <c r="E16" s="59"/>
      <c r="F16" s="145">
        <v>184118</v>
      </c>
      <c r="G16" s="145">
        <v>22563.3</v>
      </c>
      <c r="H16" s="145">
        <v>1041.8</v>
      </c>
      <c r="I16" s="145">
        <v>673.2</v>
      </c>
      <c r="J16" s="145">
        <v>44.99</v>
      </c>
      <c r="K16" s="144">
        <f t="shared" si="0"/>
        <v>20803.309999999998</v>
      </c>
      <c r="L16" s="144">
        <f t="shared" si="1"/>
        <v>161554.70000000001</v>
      </c>
      <c r="M16" s="142">
        <f t="shared" si="2"/>
        <v>0.12254803984401308</v>
      </c>
      <c r="N16" s="143">
        <f t="shared" si="3"/>
        <v>4.6172324083799801E-2</v>
      </c>
      <c r="O16" s="143">
        <f t="shared" si="4"/>
        <v>2.9836061214450017E-2</v>
      </c>
    </row>
    <row r="17" spans="1:1" ht="14.1" customHeight="1"/>
    <row r="18" spans="1:1" ht="14.1" customHeight="1">
      <c r="A18" s="9" t="s">
        <v>356</v>
      </c>
    </row>
    <row r="19" spans="1:1" ht="14.1" customHeight="1">
      <c r="A19" s="9" t="s">
        <v>357</v>
      </c>
    </row>
    <row r="20" spans="1:1" ht="14.1" customHeight="1">
      <c r="A20" s="9" t="s">
        <v>358</v>
      </c>
    </row>
    <row r="21" spans="1:1" ht="14.1" customHeight="1">
      <c r="A21" s="9" t="s">
        <v>359</v>
      </c>
    </row>
    <row r="22" spans="1:1" ht="14.1" customHeight="1">
      <c r="A22" s="9" t="s">
        <v>360</v>
      </c>
    </row>
    <row r="23" spans="1:1" ht="14.1" customHeight="1">
      <c r="A23" s="9" t="s">
        <v>361</v>
      </c>
    </row>
    <row r="24" spans="1:1" ht="14.1" customHeight="1">
      <c r="A24" s="9" t="s">
        <v>362</v>
      </c>
    </row>
    <row r="25" spans="1:1" ht="14.1" customHeight="1">
      <c r="A25" s="9" t="s">
        <v>363</v>
      </c>
    </row>
    <row r="26" spans="1:1" ht="14.1" customHeight="1">
      <c r="A26" s="9" t="s">
        <v>364</v>
      </c>
    </row>
    <row r="27" spans="1:1" ht="14.1" customHeight="1">
      <c r="A27" s="9" t="s">
        <v>365</v>
      </c>
    </row>
    <row r="28" spans="1:1" ht="14.1" customHeight="1">
      <c r="A28" s="9" t="s">
        <v>366</v>
      </c>
    </row>
    <row r="29" spans="1:1" ht="14.1" customHeight="1">
      <c r="A29" s="9" t="s">
        <v>116</v>
      </c>
    </row>
    <row r="30" spans="1:1" ht="14.1" customHeight="1">
      <c r="A30" s="9" t="s">
        <v>114</v>
      </c>
    </row>
    <row r="31" spans="1:1" ht="14.1" customHeight="1">
      <c r="A31" s="9" t="s">
        <v>367</v>
      </c>
    </row>
    <row r="32" spans="1:1" ht="14.1" customHeight="1">
      <c r="A32" s="9" t="s">
        <v>368</v>
      </c>
    </row>
    <row r="33" spans="1:1" ht="14.1" customHeight="1">
      <c r="A33" s="9" t="s">
        <v>112</v>
      </c>
    </row>
    <row r="34" spans="1:1" ht="14.1" customHeight="1">
      <c r="A34" s="9" t="s">
        <v>111</v>
      </c>
    </row>
  </sheetData>
  <mergeCells count="9">
    <mergeCell ref="M5:M6"/>
    <mergeCell ref="N5:N6"/>
    <mergeCell ref="O5:O6"/>
    <mergeCell ref="A3:E6"/>
    <mergeCell ref="G4:J4"/>
    <mergeCell ref="F5:F6"/>
    <mergeCell ref="G5:G6"/>
    <mergeCell ref="H5:J5"/>
    <mergeCell ref="L5:L6"/>
  </mergeCells>
  <phoneticPr fontId="3"/>
  <pageMargins left="0.59055118110236227" right="0.59055118110236227" top="0.78740157480314965" bottom="0.78740157480314965" header="0.51181102362204722" footer="0.51181102362204722"/>
  <pageSetup paperSize="9" scale="74"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C29"/>
  <sheetViews>
    <sheetView showGridLines="0" zoomScaleNormal="100" workbookViewId="0"/>
  </sheetViews>
  <sheetFormatPr defaultRowHeight="18" customHeight="1"/>
  <cols>
    <col min="1" max="1" width="1.625" style="9" customWidth="1"/>
    <col min="2" max="2" width="10.375" style="9" customWidth="1"/>
    <col min="3" max="3" width="11" style="9" customWidth="1"/>
    <col min="4" max="4" width="10.75" style="9" customWidth="1"/>
    <col min="5" max="9" width="10.125" style="9" customWidth="1"/>
    <col min="10" max="12" width="12.125" style="9" customWidth="1"/>
    <col min="13" max="13" width="7.625" style="9" customWidth="1"/>
    <col min="30" max="16384" width="9" style="9"/>
  </cols>
  <sheetData>
    <row r="1" spans="1:13" ht="13.5" customHeight="1">
      <c r="A1" s="9" t="s">
        <v>394</v>
      </c>
    </row>
    <row r="2" spans="1:13" ht="13.5" customHeight="1">
      <c r="C2" s="1"/>
      <c r="E2" s="1"/>
      <c r="L2" s="11" t="s">
        <v>118</v>
      </c>
      <c r="M2" s="1"/>
    </row>
    <row r="3" spans="1:13" ht="18" customHeight="1">
      <c r="A3" s="185" t="s">
        <v>1</v>
      </c>
      <c r="B3" s="187"/>
      <c r="C3" s="174" t="s">
        <v>110</v>
      </c>
      <c r="D3" s="172"/>
      <c r="E3" s="172"/>
      <c r="F3" s="172"/>
      <c r="G3" s="172"/>
      <c r="H3" s="171"/>
      <c r="I3" s="173"/>
      <c r="J3" s="58"/>
      <c r="K3" s="64"/>
      <c r="L3" s="63"/>
    </row>
    <row r="4" spans="1:13" ht="18" customHeight="1">
      <c r="A4" s="229"/>
      <c r="B4" s="230"/>
      <c r="C4" s="45"/>
      <c r="D4" s="212"/>
      <c r="E4" s="212"/>
      <c r="F4" s="212"/>
      <c r="G4" s="212"/>
      <c r="H4" s="167"/>
      <c r="I4" s="166"/>
      <c r="J4" s="62"/>
      <c r="K4" s="57"/>
      <c r="L4" s="57"/>
    </row>
    <row r="5" spans="1:13" ht="18" customHeight="1">
      <c r="A5" s="229"/>
      <c r="B5" s="230"/>
      <c r="C5" s="190" t="s">
        <v>108</v>
      </c>
      <c r="D5" s="185" t="s">
        <v>107</v>
      </c>
      <c r="E5" s="212"/>
      <c r="F5" s="212"/>
      <c r="G5" s="212"/>
      <c r="H5" s="169"/>
      <c r="I5" s="188" t="s">
        <v>398</v>
      </c>
      <c r="J5" s="189" t="s">
        <v>119</v>
      </c>
      <c r="K5" s="189" t="s">
        <v>104</v>
      </c>
      <c r="L5" s="189" t="s">
        <v>102</v>
      </c>
    </row>
    <row r="6" spans="1:13" s="23" customFormat="1" ht="24.75" customHeight="1">
      <c r="A6" s="231"/>
      <c r="B6" s="232"/>
      <c r="C6" s="234"/>
      <c r="D6" s="231"/>
      <c r="E6" s="56" t="s">
        <v>101</v>
      </c>
      <c r="F6" s="56" t="s">
        <v>100</v>
      </c>
      <c r="G6" s="7" t="s">
        <v>99</v>
      </c>
      <c r="H6" s="168" t="s">
        <v>397</v>
      </c>
      <c r="I6" s="234"/>
      <c r="J6" s="228"/>
      <c r="K6" s="228"/>
      <c r="L6" s="228"/>
    </row>
    <row r="7" spans="1:13" ht="18" customHeight="1">
      <c r="A7" s="13"/>
      <c r="B7" s="46" t="s">
        <v>33</v>
      </c>
      <c r="C7" s="146">
        <v>1801188</v>
      </c>
      <c r="D7" s="146">
        <v>611775.30000000005</v>
      </c>
      <c r="E7" s="146">
        <v>11409.6</v>
      </c>
      <c r="F7" s="146">
        <v>12843</v>
      </c>
      <c r="G7" s="146">
        <v>1479.37</v>
      </c>
      <c r="H7" s="144">
        <f>D7-SUM(E7:G7)</f>
        <v>586043.33000000007</v>
      </c>
      <c r="I7" s="144">
        <f>C7-D7</f>
        <v>1189412.7</v>
      </c>
      <c r="J7" s="142">
        <f>D7/C7</f>
        <v>0.33965099700864099</v>
      </c>
      <c r="K7" s="143">
        <f>E7/D7</f>
        <v>1.8649984724783755E-2</v>
      </c>
      <c r="L7" s="143">
        <f>F7/D7</f>
        <v>2.0993001842343095E-2</v>
      </c>
    </row>
    <row r="8" spans="1:13" ht="18" customHeight="1">
      <c r="A8" s="16"/>
      <c r="B8" s="2" t="s">
        <v>36</v>
      </c>
      <c r="C8" s="146">
        <v>56895</v>
      </c>
      <c r="D8" s="146">
        <v>6017</v>
      </c>
      <c r="E8" s="146">
        <v>240</v>
      </c>
      <c r="F8" s="146">
        <v>74.400000000000006</v>
      </c>
      <c r="G8" s="146">
        <v>15.05</v>
      </c>
      <c r="H8" s="144">
        <f t="shared" ref="H8:H11" si="0">D8-SUM(E8:G8)</f>
        <v>5687.55</v>
      </c>
      <c r="I8" s="144">
        <f t="shared" ref="I8:I11" si="1">C8-D8</f>
        <v>50878</v>
      </c>
      <c r="J8" s="142">
        <f t="shared" ref="J8:J11" si="2">D8/C8</f>
        <v>0.10575621759381316</v>
      </c>
      <c r="K8" s="143">
        <f t="shared" ref="K8:K11" si="3">E8/D8</f>
        <v>3.9886986870533492E-2</v>
      </c>
      <c r="L8" s="143">
        <f t="shared" ref="L8:L11" si="4">F8/D8</f>
        <v>1.2364965929865383E-2</v>
      </c>
    </row>
    <row r="9" spans="1:13" ht="18" customHeight="1">
      <c r="A9" s="16"/>
      <c r="B9" s="2" t="s">
        <v>37</v>
      </c>
      <c r="C9" s="146">
        <v>780522</v>
      </c>
      <c r="D9" s="146">
        <v>330166</v>
      </c>
      <c r="E9" s="146">
        <v>5622.36</v>
      </c>
      <c r="F9" s="146">
        <v>7496.5</v>
      </c>
      <c r="G9" s="146">
        <v>949.88</v>
      </c>
      <c r="H9" s="144">
        <f t="shared" si="0"/>
        <v>316097.26</v>
      </c>
      <c r="I9" s="144">
        <f t="shared" si="1"/>
        <v>450356</v>
      </c>
      <c r="J9" s="142">
        <f t="shared" si="2"/>
        <v>0.42300665452094882</v>
      </c>
      <c r="K9" s="143">
        <f t="shared" si="3"/>
        <v>1.7028888498512869E-2</v>
      </c>
      <c r="L9" s="143">
        <f t="shared" si="4"/>
        <v>2.2705245240273075E-2</v>
      </c>
    </row>
    <row r="10" spans="1:13" ht="18" customHeight="1">
      <c r="A10" s="16"/>
      <c r="B10" s="2" t="s">
        <v>40</v>
      </c>
      <c r="C10" s="146">
        <v>369763</v>
      </c>
      <c r="D10" s="146">
        <v>101717</v>
      </c>
      <c r="E10" s="146">
        <v>2954.03</v>
      </c>
      <c r="F10" s="146">
        <v>1311.3</v>
      </c>
      <c r="G10" s="146">
        <v>312.92</v>
      </c>
      <c r="H10" s="144">
        <f t="shared" si="0"/>
        <v>97138.75</v>
      </c>
      <c r="I10" s="144">
        <f t="shared" si="1"/>
        <v>268046</v>
      </c>
      <c r="J10" s="142">
        <f t="shared" si="2"/>
        <v>0.27508701519622031</v>
      </c>
      <c r="K10" s="143">
        <f t="shared" si="3"/>
        <v>2.9041654787302026E-2</v>
      </c>
      <c r="L10" s="143">
        <f t="shared" si="4"/>
        <v>1.2891650363262777E-2</v>
      </c>
    </row>
    <row r="11" spans="1:13" ht="18" customHeight="1">
      <c r="A11" s="12"/>
      <c r="B11" s="2" t="s">
        <v>41</v>
      </c>
      <c r="C11" s="146">
        <v>594008</v>
      </c>
      <c r="D11" s="146">
        <v>173875.3</v>
      </c>
      <c r="E11" s="146">
        <v>2593.2199999999998</v>
      </c>
      <c r="F11" s="146">
        <v>3960.8</v>
      </c>
      <c r="G11" s="146">
        <v>201.52</v>
      </c>
      <c r="H11" s="144">
        <f t="shared" si="0"/>
        <v>167119.75999999998</v>
      </c>
      <c r="I11" s="144">
        <f t="shared" si="1"/>
        <v>420132.7</v>
      </c>
      <c r="J11" s="142">
        <f t="shared" si="2"/>
        <v>0.29271541797416867</v>
      </c>
      <c r="K11" s="143">
        <f t="shared" si="3"/>
        <v>1.4914251765489404E-2</v>
      </c>
      <c r="L11" s="143">
        <f t="shared" si="4"/>
        <v>2.2779543730478108E-2</v>
      </c>
    </row>
    <row r="12" spans="1:13" ht="14.1" customHeight="1"/>
    <row r="13" spans="1:13" ht="14.1" customHeight="1">
      <c r="A13" s="9" t="s">
        <v>356</v>
      </c>
    </row>
    <row r="14" spans="1:13" ht="14.1" customHeight="1">
      <c r="A14" s="9" t="s">
        <v>357</v>
      </c>
    </row>
    <row r="15" spans="1:13" ht="14.1" customHeight="1">
      <c r="A15" s="9" t="s">
        <v>358</v>
      </c>
    </row>
    <row r="16" spans="1:13" ht="14.1" customHeight="1">
      <c r="A16" s="9" t="s">
        <v>359</v>
      </c>
    </row>
    <row r="17" spans="1:1" ht="14.1" customHeight="1">
      <c r="A17" s="9" t="s">
        <v>360</v>
      </c>
    </row>
    <row r="18" spans="1:1" ht="14.1" customHeight="1">
      <c r="A18" s="9" t="s">
        <v>361</v>
      </c>
    </row>
    <row r="19" spans="1:1" ht="14.1" customHeight="1">
      <c r="A19" s="9" t="s">
        <v>362</v>
      </c>
    </row>
    <row r="20" spans="1:1" ht="14.1" customHeight="1">
      <c r="A20" s="9" t="s">
        <v>363</v>
      </c>
    </row>
    <row r="21" spans="1:1" ht="14.1" customHeight="1">
      <c r="A21" s="9" t="s">
        <v>364</v>
      </c>
    </row>
    <row r="22" spans="1:1" ht="14.1" customHeight="1">
      <c r="A22" s="9" t="s">
        <v>365</v>
      </c>
    </row>
    <row r="23" spans="1:1" ht="14.1" customHeight="1">
      <c r="A23" s="9" t="s">
        <v>366</v>
      </c>
    </row>
    <row r="24" spans="1:1" ht="14.1" customHeight="1">
      <c r="A24" s="9" t="s">
        <v>116</v>
      </c>
    </row>
    <row r="25" spans="1:1" ht="14.1" customHeight="1">
      <c r="A25" s="9" t="s">
        <v>114</v>
      </c>
    </row>
    <row r="26" spans="1:1" ht="14.1" customHeight="1">
      <c r="A26" s="9" t="s">
        <v>367</v>
      </c>
    </row>
    <row r="27" spans="1:1" ht="14.1" customHeight="1">
      <c r="A27" s="9" t="s">
        <v>368</v>
      </c>
    </row>
    <row r="28" spans="1:1" ht="14.1" customHeight="1">
      <c r="A28" s="9" t="s">
        <v>112</v>
      </c>
    </row>
    <row r="29" spans="1:1" ht="14.1" customHeight="1">
      <c r="A29" s="9" t="s">
        <v>111</v>
      </c>
    </row>
  </sheetData>
  <mergeCells count="9">
    <mergeCell ref="J5:J6"/>
    <mergeCell ref="K5:K6"/>
    <mergeCell ref="L5:L6"/>
    <mergeCell ref="A3:B6"/>
    <mergeCell ref="D4:G4"/>
    <mergeCell ref="C5:C6"/>
    <mergeCell ref="D5:D6"/>
    <mergeCell ref="E5:G5"/>
    <mergeCell ref="I5:I6"/>
  </mergeCells>
  <phoneticPr fontId="3"/>
  <pageMargins left="0.59055118110236227" right="0.59055118110236227" top="0.78740157480314965" bottom="0.78740157480314965" header="0.51181102362204722" footer="0.51181102362204722"/>
  <pageSetup paperSize="9" scale="76"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L36"/>
  <sheetViews>
    <sheetView showGridLines="0" zoomScaleNormal="100" workbookViewId="0"/>
  </sheetViews>
  <sheetFormatPr defaultRowHeight="18" customHeight="1"/>
  <cols>
    <col min="1" max="1" width="1.625" style="9" customWidth="1"/>
    <col min="2" max="2" width="10.375" style="9" customWidth="1"/>
    <col min="3" max="3" width="11" style="9" customWidth="1"/>
    <col min="4" max="4" width="10.75" style="9" customWidth="1"/>
    <col min="5" max="9" width="10.125" style="9" customWidth="1"/>
    <col min="10" max="12" width="12.125" style="9" customWidth="1"/>
    <col min="13" max="13" width="9.375" style="9" customWidth="1"/>
    <col min="14" max="16384" width="9" style="9"/>
  </cols>
  <sheetData>
    <row r="1" spans="1:12" ht="13.5" customHeight="1">
      <c r="A1" s="9" t="s">
        <v>395</v>
      </c>
    </row>
    <row r="2" spans="1:12" ht="13.5" customHeight="1">
      <c r="E2" s="1"/>
      <c r="L2" s="11" t="s">
        <v>118</v>
      </c>
    </row>
    <row r="3" spans="1:12" ht="18" customHeight="1">
      <c r="A3" s="185" t="s">
        <v>1</v>
      </c>
      <c r="B3" s="187"/>
      <c r="C3" s="170" t="s">
        <v>110</v>
      </c>
      <c r="D3" s="171"/>
      <c r="E3" s="171"/>
      <c r="F3" s="171"/>
      <c r="G3" s="171"/>
      <c r="H3" s="171"/>
      <c r="I3" s="173"/>
      <c r="J3" s="58"/>
      <c r="K3" s="50"/>
      <c r="L3" s="46"/>
    </row>
    <row r="4" spans="1:12" ht="18" customHeight="1">
      <c r="A4" s="229"/>
      <c r="B4" s="230"/>
      <c r="C4" s="3"/>
      <c r="D4" s="233"/>
      <c r="E4" s="233"/>
      <c r="F4" s="233"/>
      <c r="G4" s="233"/>
      <c r="H4" s="167"/>
      <c r="I4" s="166"/>
      <c r="J4" s="5"/>
      <c r="K4" s="57"/>
      <c r="L4" s="57"/>
    </row>
    <row r="5" spans="1:12" ht="18" customHeight="1">
      <c r="A5" s="229"/>
      <c r="B5" s="230"/>
      <c r="C5" s="190" t="s">
        <v>108</v>
      </c>
      <c r="D5" s="193" t="s">
        <v>107</v>
      </c>
      <c r="E5" s="212"/>
      <c r="F5" s="212"/>
      <c r="G5" s="212"/>
      <c r="H5" s="169"/>
      <c r="I5" s="188" t="s">
        <v>398</v>
      </c>
      <c r="J5" s="189" t="s">
        <v>119</v>
      </c>
      <c r="K5" s="189" t="s">
        <v>104</v>
      </c>
      <c r="L5" s="189" t="s">
        <v>102</v>
      </c>
    </row>
    <row r="6" spans="1:12" s="23" customFormat="1" ht="24.75" customHeight="1">
      <c r="A6" s="231"/>
      <c r="B6" s="232"/>
      <c r="C6" s="234"/>
      <c r="D6" s="193"/>
      <c r="E6" s="56" t="s">
        <v>101</v>
      </c>
      <c r="F6" s="56" t="s">
        <v>100</v>
      </c>
      <c r="G6" s="7" t="s">
        <v>99</v>
      </c>
      <c r="H6" s="168" t="s">
        <v>397</v>
      </c>
      <c r="I6" s="234"/>
      <c r="J6" s="228"/>
      <c r="K6" s="228"/>
      <c r="L6" s="228"/>
    </row>
    <row r="7" spans="1:12" ht="18" customHeight="1">
      <c r="A7" s="13"/>
      <c r="B7" s="66" t="s">
        <v>33</v>
      </c>
      <c r="C7" s="144">
        <v>1801188</v>
      </c>
      <c r="D7" s="144">
        <v>611775.30000000005</v>
      </c>
      <c r="E7" s="144">
        <v>11409.6</v>
      </c>
      <c r="F7" s="144">
        <v>12843</v>
      </c>
      <c r="G7" s="144">
        <v>1479.37</v>
      </c>
      <c r="H7" s="144">
        <f>D7-SUM(E7:G7)</f>
        <v>586043.33000000007</v>
      </c>
      <c r="I7" s="144">
        <f>C7-D7</f>
        <v>1189412.7</v>
      </c>
      <c r="J7" s="142">
        <f t="shared" ref="J7:J18" si="0">D7/C7</f>
        <v>0.33965099700864099</v>
      </c>
      <c r="K7" s="143">
        <f t="shared" ref="K7:K18" si="1">E7/D7</f>
        <v>1.8649984724783755E-2</v>
      </c>
      <c r="L7" s="143">
        <f t="shared" ref="L7:L18" si="2">F7/D7</f>
        <v>2.0993001842343095E-2</v>
      </c>
    </row>
    <row r="8" spans="1:12" ht="18" customHeight="1">
      <c r="A8" s="14"/>
      <c r="B8" s="65" t="s">
        <v>53</v>
      </c>
      <c r="C8" s="144">
        <v>56895</v>
      </c>
      <c r="D8" s="144">
        <v>6017</v>
      </c>
      <c r="E8" s="144">
        <v>240</v>
      </c>
      <c r="F8" s="144">
        <v>74.400000000000006</v>
      </c>
      <c r="G8" s="144">
        <v>15.05</v>
      </c>
      <c r="H8" s="144">
        <f t="shared" ref="H8:H18" si="3">D8-SUM(E8:G8)</f>
        <v>5687.55</v>
      </c>
      <c r="I8" s="144">
        <f t="shared" ref="I8:I18" si="4">C8-D8</f>
        <v>50878</v>
      </c>
      <c r="J8" s="142">
        <f t="shared" si="0"/>
        <v>0.10575621759381316</v>
      </c>
      <c r="K8" s="143">
        <f t="shared" si="1"/>
        <v>3.9886986870533492E-2</v>
      </c>
      <c r="L8" s="143">
        <f t="shared" si="2"/>
        <v>1.2364965929865383E-2</v>
      </c>
    </row>
    <row r="9" spans="1:12" ht="18" customHeight="1">
      <c r="A9" s="14"/>
      <c r="B9" s="65" t="s">
        <v>56</v>
      </c>
      <c r="C9" s="144">
        <v>201720</v>
      </c>
      <c r="D9" s="144">
        <v>64571</v>
      </c>
      <c r="E9" s="144">
        <v>2077.73</v>
      </c>
      <c r="F9" s="144">
        <v>1764.8</v>
      </c>
      <c r="G9" s="144">
        <v>329.53</v>
      </c>
      <c r="H9" s="144">
        <f t="shared" si="3"/>
        <v>60398.94</v>
      </c>
      <c r="I9" s="144">
        <f t="shared" si="4"/>
        <v>137149</v>
      </c>
      <c r="J9" s="142">
        <f t="shared" si="0"/>
        <v>0.32010212175292485</v>
      </c>
      <c r="K9" s="143">
        <f t="shared" si="1"/>
        <v>3.2177448080407615E-2</v>
      </c>
      <c r="L9" s="143">
        <f t="shared" si="2"/>
        <v>2.7331154852797693E-2</v>
      </c>
    </row>
    <row r="10" spans="1:12" ht="18" customHeight="1">
      <c r="A10" s="14"/>
      <c r="B10" s="65" t="s">
        <v>57</v>
      </c>
      <c r="C10" s="144">
        <v>257531</v>
      </c>
      <c r="D10" s="144">
        <v>69271</v>
      </c>
      <c r="E10" s="144">
        <v>1552.89</v>
      </c>
      <c r="F10" s="144">
        <v>1147.3</v>
      </c>
      <c r="G10" s="144">
        <v>248.83</v>
      </c>
      <c r="H10" s="144">
        <f t="shared" si="3"/>
        <v>66321.98</v>
      </c>
      <c r="I10" s="144">
        <f t="shared" si="4"/>
        <v>188260</v>
      </c>
      <c r="J10" s="142">
        <f t="shared" si="0"/>
        <v>0.26898121002908387</v>
      </c>
      <c r="K10" s="143">
        <f t="shared" si="1"/>
        <v>2.2417606213278284E-2</v>
      </c>
      <c r="L10" s="143">
        <f t="shared" si="2"/>
        <v>1.6562486466197974E-2</v>
      </c>
    </row>
    <row r="11" spans="1:12" ht="18" customHeight="1">
      <c r="A11" s="14"/>
      <c r="B11" s="65" t="s">
        <v>58</v>
      </c>
      <c r="C11" s="144">
        <v>140310</v>
      </c>
      <c r="D11" s="144">
        <v>106804</v>
      </c>
      <c r="E11" s="144">
        <v>804.53</v>
      </c>
      <c r="F11" s="144">
        <v>3223.7</v>
      </c>
      <c r="G11" s="144">
        <v>154.22999999999999</v>
      </c>
      <c r="H11" s="144">
        <f t="shared" si="3"/>
        <v>102621.54000000001</v>
      </c>
      <c r="I11" s="144">
        <f t="shared" si="4"/>
        <v>33506</v>
      </c>
      <c r="J11" s="142">
        <f t="shared" si="0"/>
        <v>0.76120019955812135</v>
      </c>
      <c r="K11" s="143">
        <f t="shared" si="1"/>
        <v>7.5327703082281559E-3</v>
      </c>
      <c r="L11" s="143">
        <f t="shared" si="2"/>
        <v>3.0183326467173512E-2</v>
      </c>
    </row>
    <row r="12" spans="1:12" ht="18" customHeight="1">
      <c r="A12" s="14"/>
      <c r="B12" s="65" t="s">
        <v>59</v>
      </c>
      <c r="C12" s="144">
        <v>180961</v>
      </c>
      <c r="D12" s="144">
        <v>89520</v>
      </c>
      <c r="E12" s="144">
        <v>1187.21</v>
      </c>
      <c r="F12" s="144">
        <v>1360.7</v>
      </c>
      <c r="G12" s="144">
        <v>217.29</v>
      </c>
      <c r="H12" s="144">
        <f t="shared" si="3"/>
        <v>86754.8</v>
      </c>
      <c r="I12" s="144">
        <f t="shared" si="4"/>
        <v>91441</v>
      </c>
      <c r="J12" s="142">
        <f t="shared" si="0"/>
        <v>0.49469222650184291</v>
      </c>
      <c r="K12" s="143">
        <f t="shared" si="1"/>
        <v>1.3261952636282395E-2</v>
      </c>
      <c r="L12" s="143">
        <f t="shared" si="2"/>
        <v>1.5199955317247544E-2</v>
      </c>
    </row>
    <row r="13" spans="1:12" ht="18" customHeight="1">
      <c r="A13" s="14"/>
      <c r="B13" s="65" t="s">
        <v>68</v>
      </c>
      <c r="C13" s="144">
        <v>313468</v>
      </c>
      <c r="D13" s="144">
        <v>91046</v>
      </c>
      <c r="E13" s="144">
        <v>2594.04</v>
      </c>
      <c r="F13" s="144">
        <v>1123.5999999999999</v>
      </c>
      <c r="G13" s="144">
        <v>289.44</v>
      </c>
      <c r="H13" s="144">
        <f t="shared" si="3"/>
        <v>87038.92</v>
      </c>
      <c r="I13" s="144">
        <f t="shared" si="4"/>
        <v>222422</v>
      </c>
      <c r="J13" s="142">
        <f t="shared" si="0"/>
        <v>0.29044750979366313</v>
      </c>
      <c r="K13" s="143">
        <f t="shared" si="1"/>
        <v>2.849153175317971E-2</v>
      </c>
      <c r="L13" s="143">
        <f t="shared" si="2"/>
        <v>1.2341014432265008E-2</v>
      </c>
    </row>
    <row r="14" spans="1:12" ht="18" customHeight="1">
      <c r="A14" s="14"/>
      <c r="B14" s="65" t="s">
        <v>69</v>
      </c>
      <c r="C14" s="144">
        <v>56295</v>
      </c>
      <c r="D14" s="144">
        <v>10671</v>
      </c>
      <c r="E14" s="144">
        <v>359.98</v>
      </c>
      <c r="F14" s="144">
        <v>187.7</v>
      </c>
      <c r="G14" s="144">
        <v>23.47</v>
      </c>
      <c r="H14" s="144">
        <f t="shared" si="3"/>
        <v>10099.85</v>
      </c>
      <c r="I14" s="144">
        <f t="shared" si="4"/>
        <v>45624</v>
      </c>
      <c r="J14" s="142">
        <f t="shared" si="0"/>
        <v>0.18955502264854782</v>
      </c>
      <c r="K14" s="143">
        <f t="shared" si="1"/>
        <v>3.3734420391715869E-2</v>
      </c>
      <c r="L14" s="143">
        <f t="shared" si="2"/>
        <v>1.758972917252366E-2</v>
      </c>
    </row>
    <row r="15" spans="1:12" ht="18" customHeight="1">
      <c r="A15" s="14"/>
      <c r="B15" s="65" t="s">
        <v>71</v>
      </c>
      <c r="C15" s="144">
        <v>194857</v>
      </c>
      <c r="D15" s="144">
        <v>25028</v>
      </c>
      <c r="E15" s="144">
        <v>453.34</v>
      </c>
      <c r="F15" s="144">
        <v>814.1</v>
      </c>
      <c r="G15" s="144">
        <v>47.61</v>
      </c>
      <c r="H15" s="144">
        <f t="shared" si="3"/>
        <v>23712.95</v>
      </c>
      <c r="I15" s="144">
        <f t="shared" si="4"/>
        <v>169829</v>
      </c>
      <c r="J15" s="142">
        <f t="shared" si="0"/>
        <v>0.12844290941562275</v>
      </c>
      <c r="K15" s="143">
        <f t="shared" si="1"/>
        <v>1.8113313089339937E-2</v>
      </c>
      <c r="L15" s="143">
        <f t="shared" si="2"/>
        <v>3.2527569122582707E-2</v>
      </c>
    </row>
    <row r="16" spans="1:12" ht="18" customHeight="1">
      <c r="A16" s="14"/>
      <c r="B16" s="65" t="s">
        <v>72</v>
      </c>
      <c r="C16" s="144">
        <v>160254</v>
      </c>
      <c r="D16" s="144">
        <v>91925</v>
      </c>
      <c r="E16" s="144">
        <v>1088.28</v>
      </c>
      <c r="F16" s="144">
        <v>2029.2</v>
      </c>
      <c r="G16" s="144">
        <v>101.61</v>
      </c>
      <c r="H16" s="144">
        <f t="shared" si="3"/>
        <v>88705.91</v>
      </c>
      <c r="I16" s="144">
        <f t="shared" si="4"/>
        <v>68329</v>
      </c>
      <c r="J16" s="142">
        <f t="shared" si="0"/>
        <v>0.57362062725423391</v>
      </c>
      <c r="K16" s="143">
        <f t="shared" si="1"/>
        <v>1.1838781615447375E-2</v>
      </c>
      <c r="L16" s="143">
        <f t="shared" si="2"/>
        <v>2.2074517269513191E-2</v>
      </c>
    </row>
    <row r="17" spans="1:12" ht="18" customHeight="1">
      <c r="A17" s="14"/>
      <c r="B17" s="65" t="s">
        <v>73</v>
      </c>
      <c r="C17" s="144">
        <v>111674</v>
      </c>
      <c r="D17" s="144">
        <v>40376</v>
      </c>
      <c r="E17" s="144">
        <v>249.79</v>
      </c>
      <c r="F17" s="144">
        <v>518.70000000000005</v>
      </c>
      <c r="G17" s="144">
        <v>22.36</v>
      </c>
      <c r="H17" s="144">
        <f t="shared" si="3"/>
        <v>39585.15</v>
      </c>
      <c r="I17" s="144">
        <f t="shared" si="4"/>
        <v>71298</v>
      </c>
      <c r="J17" s="142">
        <f t="shared" si="0"/>
        <v>0.36155237566488169</v>
      </c>
      <c r="K17" s="143">
        <f t="shared" si="1"/>
        <v>6.1865959976223498E-3</v>
      </c>
      <c r="L17" s="143">
        <f t="shared" si="2"/>
        <v>1.2846740638002774E-2</v>
      </c>
    </row>
    <row r="18" spans="1:12" ht="18" customHeight="1">
      <c r="A18" s="33"/>
      <c r="B18" s="65" t="s">
        <v>74</v>
      </c>
      <c r="C18" s="144">
        <v>127223</v>
      </c>
      <c r="D18" s="144">
        <v>16546.3</v>
      </c>
      <c r="E18" s="144">
        <v>801.81</v>
      </c>
      <c r="F18" s="144">
        <v>598.79999999999995</v>
      </c>
      <c r="G18" s="144">
        <v>29.94</v>
      </c>
      <c r="H18" s="144">
        <f t="shared" si="3"/>
        <v>15115.75</v>
      </c>
      <c r="I18" s="144">
        <f t="shared" si="4"/>
        <v>110676.7</v>
      </c>
      <c r="J18" s="142">
        <f t="shared" si="0"/>
        <v>0.13005745816401121</v>
      </c>
      <c r="K18" s="143">
        <f t="shared" si="1"/>
        <v>4.8458567776481748E-2</v>
      </c>
      <c r="L18" s="143">
        <f t="shared" si="2"/>
        <v>3.6189359554704072E-2</v>
      </c>
    </row>
    <row r="19" spans="1:12" ht="14.1" customHeight="1"/>
    <row r="20" spans="1:12" ht="14.1" customHeight="1">
      <c r="A20" s="9" t="s">
        <v>356</v>
      </c>
    </row>
    <row r="21" spans="1:12" ht="14.1" customHeight="1">
      <c r="A21" s="9" t="s">
        <v>357</v>
      </c>
    </row>
    <row r="22" spans="1:12" ht="14.1" customHeight="1">
      <c r="A22" s="9" t="s">
        <v>358</v>
      </c>
    </row>
    <row r="23" spans="1:12" ht="14.1" customHeight="1">
      <c r="A23" s="9" t="s">
        <v>359</v>
      </c>
    </row>
    <row r="24" spans="1:12" ht="14.1" customHeight="1">
      <c r="A24" s="9" t="s">
        <v>360</v>
      </c>
    </row>
    <row r="25" spans="1:12" ht="14.1" customHeight="1">
      <c r="A25" s="9" t="s">
        <v>361</v>
      </c>
    </row>
    <row r="26" spans="1:12" ht="14.1" customHeight="1">
      <c r="A26" s="9" t="s">
        <v>362</v>
      </c>
    </row>
    <row r="27" spans="1:12" ht="14.1" customHeight="1">
      <c r="A27" s="9" t="s">
        <v>363</v>
      </c>
    </row>
    <row r="28" spans="1:12" ht="14.1" customHeight="1">
      <c r="A28" s="9" t="s">
        <v>364</v>
      </c>
    </row>
    <row r="29" spans="1:12" ht="14.1" customHeight="1">
      <c r="A29" s="9" t="s">
        <v>365</v>
      </c>
    </row>
    <row r="30" spans="1:12" ht="14.1" customHeight="1">
      <c r="A30" s="9" t="s">
        <v>366</v>
      </c>
    </row>
    <row r="31" spans="1:12" ht="14.1" customHeight="1">
      <c r="A31" s="9" t="s">
        <v>116</v>
      </c>
    </row>
    <row r="32" spans="1:12" ht="14.1" customHeight="1">
      <c r="A32" s="9" t="s">
        <v>114</v>
      </c>
    </row>
    <row r="33" spans="1:1" ht="14.1" customHeight="1">
      <c r="A33" s="9" t="s">
        <v>367</v>
      </c>
    </row>
    <row r="34" spans="1:1" ht="14.1" customHeight="1">
      <c r="A34" s="9" t="s">
        <v>368</v>
      </c>
    </row>
    <row r="35" spans="1:1" ht="14.1" customHeight="1">
      <c r="A35" s="9" t="s">
        <v>112</v>
      </c>
    </row>
    <row r="36" spans="1:1" ht="14.1" customHeight="1">
      <c r="A36" s="9" t="s">
        <v>111</v>
      </c>
    </row>
  </sheetData>
  <mergeCells count="9">
    <mergeCell ref="J5:J6"/>
    <mergeCell ref="K5:K6"/>
    <mergeCell ref="L5:L6"/>
    <mergeCell ref="A3:B6"/>
    <mergeCell ref="D4:G4"/>
    <mergeCell ref="C5:C6"/>
    <mergeCell ref="D5:D6"/>
    <mergeCell ref="E5:G5"/>
    <mergeCell ref="I5:I6"/>
  </mergeCells>
  <phoneticPr fontId="3"/>
  <pageMargins left="0.59055118110236227" right="0.59055118110236227" top="0.78740157480314965" bottom="0.78740157480314965" header="0.51181102362204722" footer="0.51181102362204722"/>
  <pageSetup paperSize="9" scale="7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L757"/>
  <sheetViews>
    <sheetView showGridLines="0" zoomScaleNormal="100" workbookViewId="0"/>
  </sheetViews>
  <sheetFormatPr defaultRowHeight="13.5"/>
  <cols>
    <col min="1" max="4" width="1.375" style="77" customWidth="1"/>
    <col min="5" max="5" width="6.75" style="77" customWidth="1"/>
    <col min="6" max="6" width="2.5" style="77" customWidth="1"/>
    <col min="7" max="7" width="10.625" style="77" customWidth="1"/>
    <col min="8" max="8" width="7.625" style="77" customWidth="1"/>
    <col min="9" max="9" width="9.625" style="77" customWidth="1"/>
    <col min="10" max="10" width="7.625" style="77" customWidth="1"/>
    <col min="11" max="11" width="9.625" style="77" customWidth="1"/>
    <col min="12" max="12" width="7.625" style="77" customWidth="1"/>
    <col min="13" max="13" width="9.625" style="77" customWidth="1"/>
    <col min="14" max="14" width="7.625" style="77" customWidth="1"/>
    <col min="15" max="15" width="9" style="77"/>
    <col min="39" max="16384" width="9" style="77"/>
  </cols>
  <sheetData>
    <row r="1" spans="1:38" ht="13.5" customHeight="1">
      <c r="A1" s="77" t="s">
        <v>189</v>
      </c>
    </row>
    <row r="2" spans="1:38" ht="13.5" customHeight="1">
      <c r="N2" s="86" t="s">
        <v>188</v>
      </c>
      <c r="Q2" s="77"/>
      <c r="R2" s="77"/>
      <c r="S2" s="77"/>
      <c r="T2" s="77"/>
      <c r="U2" s="77"/>
      <c r="V2" s="77"/>
      <c r="W2" s="77"/>
      <c r="X2" s="77"/>
      <c r="Y2" s="77"/>
      <c r="Z2" s="77"/>
      <c r="AA2" s="77"/>
      <c r="AB2" s="77"/>
      <c r="AC2" s="77"/>
      <c r="AD2" s="77"/>
      <c r="AE2" s="77"/>
      <c r="AF2" s="77"/>
      <c r="AG2" s="77"/>
      <c r="AH2" s="77"/>
      <c r="AI2" s="77"/>
      <c r="AJ2" s="77"/>
      <c r="AK2" s="77"/>
      <c r="AL2" s="77"/>
    </row>
    <row r="3" spans="1:38" ht="13.5" customHeight="1">
      <c r="A3" s="206" t="s">
        <v>1</v>
      </c>
      <c r="B3" s="207"/>
      <c r="C3" s="207"/>
      <c r="D3" s="207"/>
      <c r="E3" s="207"/>
      <c r="F3" s="208"/>
      <c r="G3" s="117" t="s">
        <v>187</v>
      </c>
      <c r="H3" s="118"/>
      <c r="I3" s="118"/>
      <c r="J3" s="118"/>
      <c r="K3" s="118"/>
      <c r="L3" s="118"/>
      <c r="M3" s="118"/>
      <c r="N3" s="119"/>
      <c r="Q3" s="77"/>
      <c r="R3" s="77"/>
      <c r="S3" s="77"/>
      <c r="T3" s="77"/>
      <c r="U3" s="77"/>
      <c r="V3" s="77"/>
      <c r="W3" s="77"/>
      <c r="X3" s="77"/>
      <c r="Y3" s="77"/>
      <c r="Z3" s="77"/>
      <c r="AA3" s="77"/>
      <c r="AB3" s="77"/>
      <c r="AC3" s="77"/>
      <c r="AD3" s="77"/>
      <c r="AE3" s="77"/>
      <c r="AF3" s="77"/>
      <c r="AG3" s="77"/>
      <c r="AH3" s="77"/>
      <c r="AI3" s="77"/>
      <c r="AJ3" s="77"/>
      <c r="AK3" s="77"/>
      <c r="AL3" s="77"/>
    </row>
    <row r="4" spans="1:38" ht="15.75" customHeight="1">
      <c r="A4" s="93"/>
      <c r="B4" s="116"/>
      <c r="C4" s="116"/>
      <c r="D4" s="116"/>
      <c r="E4" s="116"/>
      <c r="F4" s="92"/>
      <c r="G4" s="210"/>
      <c r="H4" s="210"/>
      <c r="I4" s="209" t="s">
        <v>187</v>
      </c>
      <c r="J4" s="209"/>
      <c r="K4" s="209" t="s">
        <v>186</v>
      </c>
      <c r="L4" s="209"/>
      <c r="M4" s="209" t="s">
        <v>185</v>
      </c>
      <c r="N4" s="209"/>
      <c r="Q4" s="77"/>
      <c r="R4" s="77"/>
      <c r="S4" s="77"/>
      <c r="T4" s="77"/>
      <c r="U4" s="77"/>
      <c r="V4" s="77"/>
      <c r="W4" s="77"/>
      <c r="X4" s="77"/>
      <c r="Y4" s="77"/>
      <c r="Z4" s="77"/>
      <c r="AA4" s="77"/>
      <c r="AB4" s="77"/>
      <c r="AC4" s="77"/>
      <c r="AD4" s="77"/>
      <c r="AE4" s="77"/>
      <c r="AF4" s="77"/>
      <c r="AG4" s="77"/>
      <c r="AH4" s="77"/>
      <c r="AI4" s="77"/>
      <c r="AJ4" s="77"/>
      <c r="AK4" s="77"/>
      <c r="AL4" s="77"/>
    </row>
    <row r="5" spans="1:38" ht="15.75" customHeight="1">
      <c r="A5" s="71"/>
      <c r="B5" s="70"/>
      <c r="C5" s="70"/>
      <c r="D5" s="70"/>
      <c r="E5" s="70"/>
      <c r="F5" s="85"/>
      <c r="G5" s="71" t="s">
        <v>184</v>
      </c>
      <c r="H5" s="113" t="s">
        <v>183</v>
      </c>
      <c r="I5" s="71" t="s">
        <v>184</v>
      </c>
      <c r="J5" s="113" t="s">
        <v>183</v>
      </c>
      <c r="K5" s="71" t="s">
        <v>184</v>
      </c>
      <c r="L5" s="113" t="s">
        <v>183</v>
      </c>
      <c r="M5" s="71" t="s">
        <v>184</v>
      </c>
      <c r="N5" s="113" t="s">
        <v>183</v>
      </c>
      <c r="Q5" s="77"/>
      <c r="R5" s="77"/>
      <c r="S5" s="77"/>
      <c r="T5" s="77"/>
      <c r="U5" s="77"/>
      <c r="V5" s="77"/>
      <c r="W5" s="77"/>
      <c r="X5" s="77"/>
      <c r="Y5" s="77"/>
      <c r="Z5" s="77"/>
      <c r="AA5" s="77"/>
      <c r="AB5" s="77"/>
      <c r="AC5" s="77"/>
      <c r="AD5" s="77"/>
      <c r="AE5" s="77"/>
      <c r="AF5" s="77"/>
      <c r="AG5" s="77"/>
      <c r="AH5" s="77"/>
      <c r="AI5" s="77"/>
      <c r="AJ5" s="77"/>
      <c r="AK5" s="77"/>
      <c r="AL5" s="77"/>
    </row>
    <row r="6" spans="1:38" ht="17.25" customHeight="1">
      <c r="A6" s="82"/>
      <c r="B6" s="211" t="s">
        <v>13</v>
      </c>
      <c r="C6" s="211"/>
      <c r="D6" s="211"/>
      <c r="E6" s="211"/>
      <c r="F6" s="80"/>
      <c r="G6" s="120">
        <v>10558458.890000001</v>
      </c>
      <c r="H6" s="121" t="s">
        <v>325</v>
      </c>
      <c r="I6" s="122">
        <v>7390756.5300000003</v>
      </c>
      <c r="J6" s="121" t="s">
        <v>122</v>
      </c>
      <c r="K6" s="122">
        <v>1049180.75</v>
      </c>
      <c r="L6" s="121" t="s">
        <v>122</v>
      </c>
      <c r="M6" s="122">
        <v>2118521.61</v>
      </c>
      <c r="N6" s="121" t="s">
        <v>122</v>
      </c>
      <c r="Q6" s="77"/>
      <c r="R6" s="77"/>
      <c r="S6" s="77"/>
      <c r="T6" s="77"/>
      <c r="U6" s="77"/>
      <c r="V6" s="77"/>
      <c r="W6" s="77"/>
      <c r="X6" s="77"/>
      <c r="Y6" s="77"/>
      <c r="Z6" s="77"/>
      <c r="AA6" s="77"/>
      <c r="AB6" s="77"/>
      <c r="AC6" s="77"/>
      <c r="AD6" s="77"/>
      <c r="AE6" s="77"/>
      <c r="AF6" s="77"/>
      <c r="AG6" s="77"/>
      <c r="AH6" s="77"/>
      <c r="AI6" s="77"/>
      <c r="AJ6" s="77"/>
      <c r="AK6" s="77"/>
      <c r="AL6" s="77"/>
    </row>
    <row r="7" spans="1:38" ht="17.25" customHeight="1">
      <c r="A7" s="83"/>
      <c r="B7" s="201" t="s">
        <v>14</v>
      </c>
      <c r="C7" s="202"/>
      <c r="D7" s="202"/>
      <c r="E7" s="202"/>
      <c r="F7" s="80"/>
      <c r="G7" s="120">
        <v>370715.42</v>
      </c>
      <c r="H7" s="123">
        <f>G7/G$6</f>
        <v>3.5110750902398027E-2</v>
      </c>
      <c r="I7" s="122">
        <v>126919.32</v>
      </c>
      <c r="J7" s="123">
        <f>I7/I$6</f>
        <v>1.7172710193444837E-2</v>
      </c>
      <c r="K7" s="122">
        <v>61604.43</v>
      </c>
      <c r="L7" s="123">
        <f>K7/K$6</f>
        <v>5.8716698719453252E-2</v>
      </c>
      <c r="M7" s="122">
        <v>182191.67</v>
      </c>
      <c r="N7" s="123">
        <f>M7/M$6</f>
        <v>8.5999439014455004E-2</v>
      </c>
      <c r="Q7" s="77"/>
      <c r="R7" s="77"/>
      <c r="S7" s="77"/>
      <c r="T7" s="77"/>
      <c r="U7" s="77"/>
      <c r="V7" s="77"/>
      <c r="W7" s="77"/>
      <c r="X7" s="77"/>
      <c r="Y7" s="77"/>
      <c r="Z7" s="77"/>
      <c r="AA7" s="77"/>
      <c r="AB7" s="77"/>
      <c r="AC7" s="77"/>
      <c r="AD7" s="77"/>
      <c r="AE7" s="77"/>
      <c r="AF7" s="77"/>
      <c r="AG7" s="77"/>
      <c r="AH7" s="77"/>
      <c r="AI7" s="77"/>
      <c r="AJ7" s="77"/>
      <c r="AK7" s="77"/>
      <c r="AL7" s="77"/>
    </row>
    <row r="8" spans="1:38" ht="17.25" customHeight="1">
      <c r="A8" s="83"/>
      <c r="B8" s="84"/>
      <c r="C8" s="201" t="s">
        <v>15</v>
      </c>
      <c r="D8" s="202"/>
      <c r="E8" s="202"/>
      <c r="F8" s="80"/>
      <c r="G8" s="120">
        <v>143283.04999999999</v>
      </c>
      <c r="H8" s="123">
        <f t="shared" ref="H8:J14" si="0">G8/G$6</f>
        <v>1.3570451094496802E-2</v>
      </c>
      <c r="I8" s="122">
        <v>48427.3</v>
      </c>
      <c r="J8" s="123">
        <f t="shared" si="0"/>
        <v>6.5524144657488808E-3</v>
      </c>
      <c r="K8" s="122">
        <v>35225.550000000003</v>
      </c>
      <c r="L8" s="123">
        <f t="shared" ref="L8" si="1">K8/K$6</f>
        <v>3.357433883532461E-2</v>
      </c>
      <c r="M8" s="122">
        <v>59630.19</v>
      </c>
      <c r="N8" s="123">
        <f t="shared" ref="N8" si="2">M8/M$6</f>
        <v>2.8147076583278283E-2</v>
      </c>
      <c r="Q8" s="77"/>
      <c r="R8" s="77"/>
      <c r="S8" s="77"/>
      <c r="T8" s="77"/>
      <c r="U8" s="77"/>
      <c r="V8" s="77"/>
      <c r="W8" s="77"/>
      <c r="X8" s="77"/>
      <c r="Y8" s="77"/>
      <c r="Z8" s="77"/>
      <c r="AA8" s="77"/>
      <c r="AB8" s="77"/>
      <c r="AC8" s="77"/>
      <c r="AD8" s="77"/>
      <c r="AE8" s="77"/>
      <c r="AF8" s="77"/>
      <c r="AG8" s="77"/>
      <c r="AH8" s="77"/>
      <c r="AI8" s="77"/>
      <c r="AJ8" s="77"/>
      <c r="AK8" s="77"/>
      <c r="AL8" s="77"/>
    </row>
    <row r="9" spans="1:38" ht="17.25" customHeight="1">
      <c r="A9" s="83"/>
      <c r="B9" s="84"/>
      <c r="C9" s="84"/>
      <c r="D9" s="201" t="s">
        <v>16</v>
      </c>
      <c r="E9" s="202"/>
      <c r="F9" s="80"/>
      <c r="G9" s="120">
        <v>37875.67</v>
      </c>
      <c r="H9" s="123">
        <f t="shared" si="0"/>
        <v>3.5872346897019547E-3</v>
      </c>
      <c r="I9" s="122">
        <v>11460.01</v>
      </c>
      <c r="J9" s="123">
        <f t="shared" si="0"/>
        <v>1.5505868652934776E-3</v>
      </c>
      <c r="K9" s="122">
        <v>8940.6200000000008</v>
      </c>
      <c r="L9" s="123">
        <f t="shared" ref="L9" si="3">K9/K$6</f>
        <v>8.5215250089176724E-3</v>
      </c>
      <c r="M9" s="122">
        <v>17475.04</v>
      </c>
      <c r="N9" s="123">
        <f>M9/M$6</f>
        <v>8.2486956552687719E-3</v>
      </c>
      <c r="Q9" s="77"/>
      <c r="R9" s="77"/>
      <c r="S9" s="77"/>
      <c r="T9" s="77"/>
      <c r="U9" s="77"/>
      <c r="V9" s="77"/>
      <c r="W9" s="77"/>
      <c r="X9" s="77"/>
      <c r="Y9" s="77"/>
      <c r="Z9" s="77"/>
      <c r="AA9" s="77"/>
      <c r="AB9" s="77"/>
      <c r="AC9" s="77"/>
      <c r="AD9" s="77"/>
      <c r="AE9" s="77"/>
      <c r="AF9" s="77"/>
      <c r="AG9" s="77"/>
      <c r="AH9" s="77"/>
      <c r="AI9" s="77"/>
      <c r="AJ9" s="77"/>
      <c r="AK9" s="77"/>
      <c r="AL9" s="77"/>
    </row>
    <row r="10" spans="1:38" ht="17.25" customHeight="1">
      <c r="A10" s="83"/>
      <c r="B10" s="84"/>
      <c r="C10" s="201" t="s">
        <v>18</v>
      </c>
      <c r="D10" s="202"/>
      <c r="E10" s="202"/>
      <c r="F10" s="80"/>
      <c r="G10" s="120">
        <v>105377.88</v>
      </c>
      <c r="H10" s="123">
        <f t="shared" si="0"/>
        <v>9.980422436441384E-3</v>
      </c>
      <c r="I10" s="122">
        <v>35403.31</v>
      </c>
      <c r="J10" s="123">
        <f t="shared" si="0"/>
        <v>4.790214622318237E-3</v>
      </c>
      <c r="K10" s="122">
        <v>11969.49</v>
      </c>
      <c r="L10" s="123">
        <f t="shared" ref="L10" si="4">K10/K$6</f>
        <v>1.1408415566145299E-2</v>
      </c>
      <c r="M10" s="122">
        <v>58005.08</v>
      </c>
      <c r="N10" s="123">
        <f t="shared" ref="N10" si="5">M10/M$6</f>
        <v>2.7379980325053187E-2</v>
      </c>
      <c r="Q10" s="77"/>
      <c r="R10" s="77"/>
      <c r="S10" s="77"/>
      <c r="T10" s="77"/>
      <c r="U10" s="77"/>
      <c r="V10" s="77"/>
      <c r="W10" s="77"/>
      <c r="X10" s="77"/>
      <c r="Y10" s="77"/>
      <c r="Z10" s="77"/>
      <c r="AA10" s="77"/>
      <c r="AB10" s="77"/>
      <c r="AC10" s="77"/>
      <c r="AD10" s="77"/>
      <c r="AE10" s="77"/>
      <c r="AF10" s="77"/>
      <c r="AG10" s="77"/>
      <c r="AH10" s="77"/>
      <c r="AI10" s="77"/>
      <c r="AJ10" s="77"/>
      <c r="AK10" s="77"/>
      <c r="AL10" s="77"/>
    </row>
    <row r="11" spans="1:38" ht="17.25" customHeight="1">
      <c r="A11" s="83"/>
      <c r="B11" s="84"/>
      <c r="C11" s="201" t="s">
        <v>19</v>
      </c>
      <c r="D11" s="202"/>
      <c r="E11" s="202"/>
      <c r="F11" s="80"/>
      <c r="G11" s="120">
        <v>122054.49</v>
      </c>
      <c r="H11" s="123">
        <f t="shared" si="0"/>
        <v>1.1559877371459842E-2</v>
      </c>
      <c r="I11" s="122">
        <v>43088.71</v>
      </c>
      <c r="J11" s="123">
        <f t="shared" si="0"/>
        <v>5.8300811053777195E-3</v>
      </c>
      <c r="K11" s="122">
        <v>14409.38</v>
      </c>
      <c r="L11" s="123">
        <f t="shared" ref="L11" si="6">K11/K$6</f>
        <v>1.3733934786737175E-2</v>
      </c>
      <c r="M11" s="122">
        <v>64556.4</v>
      </c>
      <c r="N11" s="123">
        <f t="shared" ref="N11" si="7">M11/M$6</f>
        <v>3.0472382106123526E-2</v>
      </c>
      <c r="Q11" s="77"/>
      <c r="R11" s="77"/>
      <c r="S11" s="77"/>
      <c r="T11" s="77"/>
      <c r="U11" s="77"/>
      <c r="V11" s="77"/>
      <c r="W11" s="77"/>
      <c r="X11" s="77"/>
      <c r="Y11" s="77"/>
      <c r="Z11" s="77"/>
      <c r="AA11" s="77"/>
      <c r="AB11" s="77"/>
      <c r="AC11" s="77"/>
      <c r="AD11" s="77"/>
      <c r="AE11" s="77"/>
      <c r="AF11" s="77"/>
      <c r="AG11" s="77"/>
      <c r="AH11" s="77"/>
      <c r="AI11" s="77"/>
      <c r="AJ11" s="77"/>
      <c r="AK11" s="77"/>
      <c r="AL11" s="77"/>
    </row>
    <row r="12" spans="1:38" ht="17.25" customHeight="1">
      <c r="A12" s="83"/>
      <c r="B12" s="201" t="s">
        <v>20</v>
      </c>
      <c r="C12" s="202"/>
      <c r="D12" s="202"/>
      <c r="E12" s="202"/>
      <c r="F12" s="80"/>
      <c r="G12" s="120">
        <v>10187743.470000001</v>
      </c>
      <c r="H12" s="123">
        <f t="shared" si="0"/>
        <v>0.96488924909760199</v>
      </c>
      <c r="I12" s="122">
        <v>7263837.21</v>
      </c>
      <c r="J12" s="123">
        <f t="shared" si="0"/>
        <v>0.98282728980655509</v>
      </c>
      <c r="K12" s="122">
        <v>987576.31999999995</v>
      </c>
      <c r="L12" s="123">
        <f t="shared" ref="L12" si="8">K12/K$6</f>
        <v>0.94128330128054671</v>
      </c>
      <c r="M12" s="122">
        <v>1936329.94</v>
      </c>
      <c r="N12" s="123">
        <f t="shared" ref="N12" si="9">M12/M$6</f>
        <v>0.91400056098554505</v>
      </c>
      <c r="Q12" s="77"/>
      <c r="R12" s="77"/>
      <c r="S12" s="77"/>
      <c r="T12" s="77"/>
      <c r="U12" s="77"/>
      <c r="V12" s="77"/>
      <c r="W12" s="77"/>
      <c r="X12" s="77"/>
      <c r="Y12" s="77"/>
      <c r="Z12" s="77"/>
      <c r="AA12" s="77"/>
      <c r="AB12" s="77"/>
      <c r="AC12" s="77"/>
      <c r="AD12" s="77"/>
      <c r="AE12" s="77"/>
      <c r="AF12" s="77"/>
      <c r="AG12" s="77"/>
      <c r="AH12" s="77"/>
      <c r="AI12" s="77"/>
      <c r="AJ12" s="77"/>
      <c r="AK12" s="77"/>
      <c r="AL12" s="77"/>
    </row>
    <row r="13" spans="1:38" ht="17.25" customHeight="1">
      <c r="A13" s="83"/>
      <c r="B13" s="83"/>
      <c r="C13" s="82" t="s">
        <v>21</v>
      </c>
      <c r="D13" s="81"/>
      <c r="E13" s="81"/>
      <c r="F13" s="80"/>
      <c r="G13" s="120">
        <v>4151646.71</v>
      </c>
      <c r="H13" s="123">
        <f t="shared" si="0"/>
        <v>0.39320574652538137</v>
      </c>
      <c r="I13" s="122">
        <v>3038573.05</v>
      </c>
      <c r="J13" s="123">
        <f t="shared" si="0"/>
        <v>0.41113153134811758</v>
      </c>
      <c r="K13" s="122">
        <v>630924.17000000004</v>
      </c>
      <c r="L13" s="123">
        <f t="shared" ref="L13" si="10">K13/K$6</f>
        <v>0.6013493575820944</v>
      </c>
      <c r="M13" s="122">
        <v>482149.5</v>
      </c>
      <c r="N13" s="123">
        <f t="shared" ref="N13" si="11">M13/M$6</f>
        <v>0.22758771858834143</v>
      </c>
      <c r="Q13" s="77"/>
      <c r="R13" s="77"/>
      <c r="S13" s="77"/>
      <c r="T13" s="77"/>
      <c r="U13" s="77"/>
      <c r="V13" s="77"/>
      <c r="W13" s="77"/>
      <c r="X13" s="77"/>
      <c r="Y13" s="77"/>
      <c r="Z13" s="77"/>
      <c r="AA13" s="77"/>
      <c r="AB13" s="77"/>
      <c r="AC13" s="77"/>
      <c r="AD13" s="77"/>
      <c r="AE13" s="77"/>
      <c r="AF13" s="77"/>
      <c r="AG13" s="77"/>
      <c r="AH13" s="77"/>
      <c r="AI13" s="77"/>
      <c r="AJ13" s="77"/>
      <c r="AK13" s="77"/>
      <c r="AL13" s="77"/>
    </row>
    <row r="14" spans="1:38" ht="17.25" customHeight="1">
      <c r="A14" s="79"/>
      <c r="B14" s="79"/>
      <c r="C14" s="203" t="s">
        <v>22</v>
      </c>
      <c r="D14" s="204"/>
      <c r="E14" s="204"/>
      <c r="F14" s="205"/>
      <c r="G14" s="120">
        <v>6036096.7599999998</v>
      </c>
      <c r="H14" s="123">
        <f t="shared" si="0"/>
        <v>0.57168350257222045</v>
      </c>
      <c r="I14" s="122">
        <v>4225264.16</v>
      </c>
      <c r="J14" s="123">
        <f t="shared" si="0"/>
        <v>0.57169575845843756</v>
      </c>
      <c r="K14" s="122">
        <v>356652.15</v>
      </c>
      <c r="L14" s="123">
        <f t="shared" ref="L14" si="12">K14/K$6</f>
        <v>0.33993394369845237</v>
      </c>
      <c r="M14" s="122">
        <v>1454180.44</v>
      </c>
      <c r="N14" s="123">
        <f>M14/M$6</f>
        <v>0.68641284239720357</v>
      </c>
      <c r="Q14" s="77"/>
      <c r="R14" s="77"/>
      <c r="S14" s="77"/>
      <c r="T14" s="77"/>
      <c r="U14" s="77"/>
      <c r="V14" s="77"/>
      <c r="W14" s="77"/>
      <c r="X14" s="77"/>
      <c r="Y14" s="77"/>
      <c r="Z14" s="77"/>
      <c r="AA14" s="77"/>
      <c r="AB14" s="77"/>
      <c r="AC14" s="77"/>
      <c r="AD14" s="77"/>
      <c r="AE14" s="77"/>
      <c r="AF14" s="77"/>
      <c r="AG14" s="77"/>
      <c r="AH14" s="77"/>
      <c r="AI14" s="77"/>
      <c r="AJ14" s="77"/>
      <c r="AK14" s="77"/>
      <c r="AL14" s="77"/>
    </row>
    <row r="15" spans="1:38" ht="14.1" customHeight="1">
      <c r="Q15" s="77"/>
      <c r="R15" s="77"/>
      <c r="S15" s="77"/>
      <c r="T15" s="77"/>
      <c r="U15" s="77"/>
      <c r="V15" s="77"/>
      <c r="W15" s="77"/>
      <c r="X15" s="77"/>
      <c r="Y15" s="77"/>
      <c r="Z15" s="77"/>
      <c r="AA15" s="77"/>
      <c r="AB15" s="77"/>
      <c r="AC15" s="77"/>
      <c r="AD15" s="77"/>
      <c r="AE15" s="77"/>
      <c r="AF15" s="77"/>
      <c r="AG15" s="77"/>
      <c r="AH15" s="77"/>
      <c r="AI15" s="77"/>
      <c r="AJ15" s="77"/>
      <c r="AK15" s="77"/>
      <c r="AL15" s="77"/>
    </row>
    <row r="16" spans="1:38" ht="14.1" customHeight="1">
      <c r="A16" s="77" t="s">
        <v>396</v>
      </c>
      <c r="Q16" s="77"/>
      <c r="R16" s="77"/>
      <c r="S16" s="77"/>
      <c r="T16" s="77"/>
      <c r="U16" s="77"/>
      <c r="V16" s="77"/>
      <c r="W16" s="77"/>
      <c r="X16" s="77"/>
      <c r="Y16" s="77"/>
      <c r="Z16" s="77"/>
      <c r="AA16" s="77"/>
      <c r="AB16" s="77"/>
      <c r="AC16" s="77"/>
      <c r="AD16" s="77"/>
      <c r="AE16" s="77"/>
      <c r="AF16" s="77"/>
      <c r="AG16" s="77"/>
      <c r="AH16" s="77"/>
      <c r="AI16" s="77"/>
      <c r="AJ16" s="77"/>
      <c r="AK16" s="77"/>
      <c r="AL16" s="77"/>
    </row>
    <row r="17" spans="1:38" ht="14.1" customHeight="1">
      <c r="A17" s="77" t="s">
        <v>182</v>
      </c>
      <c r="G17" s="78"/>
      <c r="H17" s="78"/>
      <c r="I17" s="78"/>
      <c r="J17" s="78"/>
      <c r="K17" s="78"/>
      <c r="L17" s="78"/>
      <c r="M17" s="78"/>
      <c r="N17" s="78"/>
      <c r="Q17" s="77"/>
      <c r="R17" s="77"/>
      <c r="S17" s="77"/>
      <c r="T17" s="77"/>
      <c r="U17" s="77"/>
      <c r="V17" s="77"/>
      <c r="W17" s="77"/>
      <c r="X17" s="77"/>
      <c r="Y17" s="77"/>
      <c r="Z17" s="77"/>
      <c r="AA17" s="77"/>
      <c r="AB17" s="77"/>
      <c r="AC17" s="77"/>
      <c r="AD17" s="77"/>
      <c r="AE17" s="77"/>
      <c r="AF17" s="77"/>
      <c r="AG17" s="77"/>
      <c r="AH17" s="77"/>
      <c r="AI17" s="77"/>
      <c r="AJ17" s="77"/>
      <c r="AK17" s="77"/>
      <c r="AL17" s="77"/>
    </row>
    <row r="18" spans="1:38" ht="14.1" customHeight="1">
      <c r="A18" s="77" t="s">
        <v>181</v>
      </c>
      <c r="G18" s="78"/>
      <c r="H18" s="78"/>
      <c r="I18" s="78"/>
      <c r="J18" s="78"/>
      <c r="K18" s="78"/>
      <c r="L18" s="78"/>
      <c r="M18" s="78"/>
      <c r="N18" s="78"/>
      <c r="Q18" s="77"/>
      <c r="R18" s="77"/>
      <c r="S18" s="77"/>
      <c r="T18" s="77"/>
      <c r="U18" s="77"/>
      <c r="V18" s="77"/>
      <c r="W18" s="77"/>
      <c r="X18" s="77"/>
      <c r="Y18" s="77"/>
      <c r="Z18" s="77"/>
      <c r="AA18" s="77"/>
      <c r="AB18" s="77"/>
      <c r="AC18" s="77"/>
      <c r="AD18" s="77"/>
      <c r="AE18" s="77"/>
      <c r="AF18" s="77"/>
      <c r="AG18" s="77"/>
      <c r="AH18" s="77"/>
      <c r="AI18" s="77"/>
      <c r="AJ18" s="77"/>
      <c r="AK18" s="77"/>
      <c r="AL18" s="77"/>
    </row>
    <row r="19" spans="1:38" ht="14.1" customHeight="1">
      <c r="A19" s="77" t="s">
        <v>339</v>
      </c>
      <c r="G19" s="78"/>
      <c r="H19" s="78"/>
      <c r="I19" s="78"/>
      <c r="J19" s="78"/>
      <c r="K19" s="78"/>
      <c r="L19" s="78"/>
      <c r="M19" s="78"/>
      <c r="N19" s="78"/>
      <c r="Q19" s="77"/>
      <c r="R19" s="77"/>
      <c r="S19" s="77"/>
      <c r="T19" s="77"/>
      <c r="U19" s="77"/>
      <c r="V19" s="77"/>
      <c r="W19" s="77"/>
      <c r="X19" s="77"/>
      <c r="Y19" s="77"/>
      <c r="Z19" s="77"/>
      <c r="AA19" s="77"/>
      <c r="AB19" s="77"/>
      <c r="AC19" s="77"/>
      <c r="AD19" s="77"/>
      <c r="AE19" s="77"/>
      <c r="AF19" s="77"/>
      <c r="AG19" s="77"/>
      <c r="AH19" s="77"/>
      <c r="AI19" s="77"/>
      <c r="AJ19" s="77"/>
      <c r="AK19" s="77"/>
      <c r="AL19" s="77"/>
    </row>
    <row r="20" spans="1:38" ht="14.1" customHeight="1">
      <c r="A20" s="77" t="s">
        <v>323</v>
      </c>
      <c r="G20" s="78"/>
      <c r="H20" s="78"/>
      <c r="I20" s="78"/>
      <c r="J20" s="78"/>
      <c r="K20" s="78"/>
      <c r="L20" s="78"/>
      <c r="M20" s="78"/>
      <c r="N20" s="78"/>
      <c r="Q20" s="77"/>
      <c r="R20" s="77"/>
      <c r="S20" s="77"/>
      <c r="T20" s="77"/>
      <c r="U20" s="77"/>
      <c r="V20" s="77"/>
      <c r="W20" s="77"/>
      <c r="X20" s="77"/>
      <c r="Y20" s="77"/>
      <c r="Z20" s="77"/>
      <c r="AA20" s="77"/>
      <c r="AB20" s="77"/>
      <c r="AC20" s="77"/>
      <c r="AD20" s="77"/>
      <c r="AE20" s="77"/>
      <c r="AF20" s="77"/>
      <c r="AG20" s="77"/>
      <c r="AH20" s="77"/>
      <c r="AI20" s="77"/>
      <c r="AJ20" s="77"/>
      <c r="AK20" s="77"/>
      <c r="AL20" s="77"/>
    </row>
    <row r="21" spans="1:38" ht="14.1" customHeight="1">
      <c r="A21" s="77" t="s">
        <v>340</v>
      </c>
      <c r="G21" s="78"/>
      <c r="H21" s="78"/>
      <c r="I21" s="78"/>
      <c r="J21" s="78"/>
      <c r="K21" s="78"/>
      <c r="L21" s="78"/>
      <c r="M21" s="78"/>
      <c r="N21" s="78"/>
      <c r="Q21" s="77"/>
      <c r="R21" s="77"/>
      <c r="S21" s="77"/>
      <c r="T21" s="77"/>
      <c r="U21" s="77"/>
      <c r="V21" s="77"/>
      <c r="W21" s="77"/>
      <c r="X21" s="77"/>
      <c r="Y21" s="77"/>
      <c r="Z21" s="77"/>
      <c r="AA21" s="77"/>
      <c r="AB21" s="77"/>
      <c r="AC21" s="77"/>
      <c r="AD21" s="77"/>
      <c r="AE21" s="77"/>
      <c r="AF21" s="77"/>
      <c r="AG21" s="77"/>
      <c r="AH21" s="77"/>
      <c r="AI21" s="77"/>
      <c r="AJ21" s="77"/>
      <c r="AK21" s="77"/>
      <c r="AL21" s="77"/>
    </row>
    <row r="22" spans="1:38" ht="14.1" customHeight="1">
      <c r="A22" s="77" t="s">
        <v>341</v>
      </c>
      <c r="G22" s="78"/>
      <c r="H22" s="78"/>
      <c r="I22" s="78"/>
      <c r="J22" s="78"/>
      <c r="K22" s="78"/>
      <c r="L22" s="78"/>
      <c r="M22" s="78"/>
      <c r="N22" s="78"/>
      <c r="Q22" s="77"/>
      <c r="R22" s="77"/>
      <c r="S22" s="77"/>
      <c r="T22" s="77"/>
      <c r="U22" s="77"/>
      <c r="V22" s="77"/>
      <c r="W22" s="77"/>
      <c r="X22" s="77"/>
      <c r="Y22" s="77"/>
      <c r="Z22" s="77"/>
      <c r="AA22" s="77"/>
      <c r="AB22" s="77"/>
      <c r="AC22" s="77"/>
      <c r="AD22" s="77"/>
      <c r="AE22" s="77"/>
      <c r="AF22" s="77"/>
      <c r="AG22" s="77"/>
      <c r="AH22" s="77"/>
      <c r="AI22" s="77"/>
      <c r="AJ22" s="77"/>
      <c r="AK22" s="77"/>
      <c r="AL22" s="77"/>
    </row>
    <row r="23" spans="1:38" ht="14.1" customHeight="1">
      <c r="A23" s="77" t="s">
        <v>342</v>
      </c>
      <c r="G23" s="78"/>
      <c r="H23" s="78"/>
      <c r="I23" s="78"/>
      <c r="J23" s="78"/>
      <c r="K23" s="78"/>
      <c r="L23" s="78"/>
      <c r="M23" s="78"/>
      <c r="N23" s="78"/>
      <c r="Q23" s="77"/>
      <c r="R23" s="77"/>
      <c r="S23" s="77"/>
      <c r="T23" s="77"/>
      <c r="U23" s="77"/>
      <c r="V23" s="77"/>
      <c r="W23" s="77"/>
      <c r="X23" s="77"/>
      <c r="Y23" s="77"/>
      <c r="Z23" s="77"/>
      <c r="AA23" s="77"/>
      <c r="AB23" s="77"/>
      <c r="AC23" s="77"/>
      <c r="AD23" s="77"/>
      <c r="AE23" s="77"/>
      <c r="AF23" s="77"/>
      <c r="AG23" s="77"/>
      <c r="AH23" s="77"/>
      <c r="AI23" s="77"/>
      <c r="AJ23" s="77"/>
      <c r="AK23" s="77"/>
      <c r="AL23" s="77"/>
    </row>
    <row r="24" spans="1:38" ht="14.1" customHeight="1">
      <c r="A24" s="77" t="s">
        <v>343</v>
      </c>
      <c r="G24" s="78"/>
      <c r="H24" s="78"/>
      <c r="I24" s="78"/>
      <c r="J24" s="78"/>
      <c r="K24" s="78"/>
      <c r="L24" s="78"/>
      <c r="M24" s="78"/>
      <c r="N24" s="78"/>
      <c r="Q24" s="77"/>
      <c r="R24" s="77"/>
      <c r="S24" s="77"/>
      <c r="T24" s="77"/>
      <c r="U24" s="77"/>
      <c r="V24" s="77"/>
      <c r="W24" s="77"/>
      <c r="X24" s="77"/>
      <c r="Y24" s="77"/>
      <c r="Z24" s="77"/>
      <c r="AA24" s="77"/>
      <c r="AB24" s="77"/>
      <c r="AC24" s="77"/>
      <c r="AD24" s="77"/>
      <c r="AE24" s="77"/>
      <c r="AF24" s="77"/>
      <c r="AG24" s="77"/>
      <c r="AH24" s="77"/>
      <c r="AI24" s="77"/>
      <c r="AJ24" s="77"/>
      <c r="AK24" s="77"/>
      <c r="AL24" s="77"/>
    </row>
    <row r="25" spans="1:38" ht="14.1" customHeight="1">
      <c r="A25" s="77" t="s">
        <v>344</v>
      </c>
      <c r="G25" s="78"/>
      <c r="H25" s="78"/>
      <c r="I25" s="78"/>
      <c r="J25" s="78"/>
      <c r="K25" s="78"/>
      <c r="L25" s="78"/>
      <c r="M25" s="78"/>
      <c r="N25" s="78"/>
      <c r="Q25" s="77"/>
      <c r="R25" s="77"/>
      <c r="S25" s="77"/>
      <c r="T25" s="77"/>
      <c r="U25" s="77"/>
      <c r="V25" s="77"/>
      <c r="W25" s="77"/>
      <c r="X25" s="77"/>
      <c r="Y25" s="77"/>
      <c r="Z25" s="77"/>
      <c r="AA25" s="77"/>
      <c r="AB25" s="77"/>
      <c r="AC25" s="77"/>
      <c r="AD25" s="77"/>
      <c r="AE25" s="77"/>
      <c r="AF25" s="77"/>
      <c r="AG25" s="77"/>
      <c r="AH25" s="77"/>
      <c r="AI25" s="77"/>
      <c r="AJ25" s="77"/>
      <c r="AK25" s="77"/>
      <c r="AL25" s="77"/>
    </row>
    <row r="26" spans="1:38" ht="14.1" customHeight="1">
      <c r="A26" s="77" t="s">
        <v>180</v>
      </c>
      <c r="G26" s="78"/>
      <c r="H26" s="78"/>
      <c r="I26" s="78"/>
      <c r="J26" s="78"/>
      <c r="K26" s="78"/>
      <c r="L26" s="78"/>
      <c r="M26" s="78"/>
      <c r="N26" s="78"/>
      <c r="Q26" s="77"/>
      <c r="R26" s="77"/>
      <c r="S26" s="77"/>
      <c r="T26" s="77"/>
      <c r="U26" s="77"/>
      <c r="V26" s="77"/>
      <c r="W26" s="77"/>
      <c r="X26" s="77"/>
      <c r="Y26" s="77"/>
      <c r="Z26" s="77"/>
      <c r="AA26" s="77"/>
      <c r="AB26" s="77"/>
      <c r="AC26" s="77"/>
      <c r="AD26" s="77"/>
      <c r="AE26" s="77"/>
      <c r="AF26" s="77"/>
      <c r="AG26" s="77"/>
      <c r="AH26" s="77"/>
      <c r="AI26" s="77"/>
      <c r="AJ26" s="77"/>
      <c r="AK26" s="77"/>
      <c r="AL26" s="77"/>
    </row>
    <row r="27" spans="1:38" ht="14.1" customHeight="1">
      <c r="A27" s="77" t="s">
        <v>179</v>
      </c>
      <c r="G27" s="78"/>
      <c r="H27" s="78"/>
      <c r="I27" s="78"/>
      <c r="J27" s="78"/>
      <c r="K27" s="78"/>
      <c r="L27" s="78"/>
      <c r="M27" s="78"/>
      <c r="N27" s="78"/>
      <c r="Q27" s="77"/>
      <c r="R27" s="77"/>
      <c r="S27" s="77"/>
      <c r="T27" s="77"/>
      <c r="U27" s="77"/>
      <c r="V27" s="77"/>
      <c r="W27" s="77"/>
      <c r="X27" s="77"/>
      <c r="Y27" s="77"/>
      <c r="Z27" s="77"/>
      <c r="AA27" s="77"/>
      <c r="AB27" s="77"/>
      <c r="AC27" s="77"/>
      <c r="AD27" s="77"/>
      <c r="AE27" s="77"/>
      <c r="AF27" s="77"/>
      <c r="AG27" s="77"/>
      <c r="AH27" s="77"/>
      <c r="AI27" s="77"/>
      <c r="AJ27" s="77"/>
      <c r="AK27" s="77"/>
      <c r="AL27" s="77"/>
    </row>
    <row r="28" spans="1:38" ht="14.1" customHeight="1">
      <c r="A28" s="77" t="s">
        <v>178</v>
      </c>
      <c r="G28" s="78"/>
      <c r="H28" s="78"/>
      <c r="I28" s="78"/>
      <c r="J28" s="78"/>
      <c r="K28" s="78"/>
      <c r="L28" s="78"/>
      <c r="M28" s="78"/>
      <c r="N28" s="78"/>
      <c r="Q28" s="77"/>
      <c r="R28" s="77"/>
      <c r="S28" s="77"/>
      <c r="T28" s="77"/>
      <c r="U28" s="77"/>
      <c r="V28" s="77"/>
      <c r="W28" s="77"/>
      <c r="X28" s="77"/>
      <c r="Y28" s="77"/>
      <c r="Z28" s="77"/>
      <c r="AA28" s="77"/>
      <c r="AB28" s="77"/>
      <c r="AC28" s="77"/>
      <c r="AD28" s="77"/>
      <c r="AE28" s="77"/>
      <c r="AF28" s="77"/>
      <c r="AG28" s="77"/>
      <c r="AH28" s="77"/>
      <c r="AI28" s="77"/>
      <c r="AJ28" s="77"/>
      <c r="AK28" s="77"/>
      <c r="AL28" s="77"/>
    </row>
    <row r="29" spans="1:38" ht="14.1" customHeight="1">
      <c r="G29" s="78"/>
      <c r="H29" s="78"/>
      <c r="I29" s="78"/>
      <c r="J29" s="78"/>
      <c r="Q29" s="77"/>
      <c r="R29" s="77"/>
      <c r="S29" s="77"/>
      <c r="T29" s="77"/>
      <c r="U29" s="77"/>
      <c r="V29" s="77"/>
      <c r="W29" s="77"/>
      <c r="X29" s="77"/>
      <c r="Y29" s="77"/>
      <c r="Z29" s="77"/>
      <c r="AA29" s="77"/>
      <c r="AB29" s="77"/>
      <c r="AC29" s="77"/>
      <c r="AD29" s="77"/>
      <c r="AE29" s="77"/>
      <c r="AF29" s="77"/>
      <c r="AG29" s="77"/>
      <c r="AH29" s="77"/>
      <c r="AI29" s="77"/>
      <c r="AJ29" s="77"/>
      <c r="AK29" s="77"/>
      <c r="AL29" s="77"/>
    </row>
    <row r="30" spans="1:38" ht="14.1" customHeight="1">
      <c r="G30" s="78"/>
      <c r="H30" s="78"/>
      <c r="I30" s="78"/>
      <c r="J30" s="78"/>
      <c r="Q30" s="77"/>
      <c r="R30" s="77"/>
      <c r="S30" s="77"/>
      <c r="T30" s="77"/>
      <c r="U30" s="77"/>
      <c r="V30" s="77"/>
      <c r="W30" s="77"/>
      <c r="X30" s="77"/>
      <c r="Y30" s="77"/>
      <c r="Z30" s="77"/>
      <c r="AA30" s="77"/>
      <c r="AB30" s="77"/>
      <c r="AC30" s="77"/>
      <c r="AD30" s="77"/>
      <c r="AE30" s="77"/>
      <c r="AF30" s="77"/>
      <c r="AG30" s="77"/>
      <c r="AH30" s="77"/>
      <c r="AI30" s="77"/>
      <c r="AJ30" s="77"/>
      <c r="AK30" s="77"/>
      <c r="AL30" s="77"/>
    </row>
    <row r="31" spans="1:38" ht="14.1" customHeight="1">
      <c r="G31" s="78"/>
      <c r="H31" s="78"/>
      <c r="I31" s="78"/>
      <c r="J31" s="78"/>
      <c r="Q31" s="77"/>
      <c r="R31" s="77"/>
      <c r="S31" s="77"/>
      <c r="T31" s="77"/>
      <c r="U31" s="77"/>
      <c r="V31" s="77"/>
      <c r="W31" s="77"/>
      <c r="X31" s="77"/>
      <c r="Y31" s="77"/>
      <c r="Z31" s="77"/>
      <c r="AA31" s="77"/>
      <c r="AB31" s="77"/>
      <c r="AC31" s="77"/>
      <c r="AD31" s="77"/>
      <c r="AE31" s="77"/>
      <c r="AF31" s="77"/>
      <c r="AG31" s="77"/>
      <c r="AH31" s="77"/>
      <c r="AI31" s="77"/>
      <c r="AJ31" s="77"/>
      <c r="AK31" s="77"/>
      <c r="AL31" s="77"/>
    </row>
    <row r="32" spans="1:38">
      <c r="G32" s="78"/>
      <c r="H32" s="78"/>
      <c r="I32" s="78"/>
      <c r="J32" s="78"/>
      <c r="Q32" s="77"/>
      <c r="R32" s="77"/>
      <c r="S32" s="77"/>
      <c r="T32" s="77"/>
      <c r="U32" s="77"/>
      <c r="V32" s="77"/>
      <c r="W32" s="77"/>
      <c r="X32" s="77"/>
      <c r="Y32" s="77"/>
      <c r="Z32" s="77"/>
      <c r="AA32" s="77"/>
      <c r="AB32" s="77"/>
      <c r="AC32" s="77"/>
      <c r="AD32" s="77"/>
      <c r="AE32" s="77"/>
      <c r="AF32" s="77"/>
      <c r="AG32" s="77"/>
      <c r="AH32" s="77"/>
      <c r="AI32" s="77"/>
      <c r="AJ32" s="77"/>
      <c r="AK32" s="77"/>
      <c r="AL32" s="77"/>
    </row>
    <row r="33" spans="7:38">
      <c r="G33" s="78"/>
      <c r="H33" s="78"/>
      <c r="I33" s="78"/>
      <c r="J33" s="78"/>
      <c r="Q33" s="77"/>
      <c r="R33" s="77"/>
      <c r="S33" s="77"/>
      <c r="T33" s="77"/>
      <c r="U33" s="77"/>
      <c r="V33" s="77"/>
      <c r="W33" s="77"/>
      <c r="X33" s="77"/>
      <c r="Y33" s="77"/>
      <c r="Z33" s="77"/>
      <c r="AA33" s="77"/>
      <c r="AB33" s="77"/>
      <c r="AC33" s="77"/>
      <c r="AD33" s="77"/>
      <c r="AE33" s="77"/>
      <c r="AF33" s="77"/>
      <c r="AG33" s="77"/>
      <c r="AH33" s="77"/>
      <c r="AI33" s="77"/>
      <c r="AJ33" s="77"/>
      <c r="AK33" s="77"/>
      <c r="AL33" s="77"/>
    </row>
    <row r="34" spans="7:38">
      <c r="G34" s="78"/>
      <c r="H34" s="78"/>
      <c r="I34" s="78"/>
      <c r="J34" s="78"/>
      <c r="Q34" s="77"/>
      <c r="R34" s="77"/>
      <c r="S34" s="77"/>
      <c r="T34" s="77"/>
      <c r="U34" s="77"/>
      <c r="V34" s="77"/>
      <c r="W34" s="77"/>
      <c r="X34" s="77"/>
      <c r="Y34" s="77"/>
      <c r="Z34" s="77"/>
      <c r="AA34" s="77"/>
      <c r="AB34" s="77"/>
      <c r="AC34" s="77"/>
      <c r="AD34" s="77"/>
      <c r="AE34" s="77"/>
      <c r="AF34" s="77"/>
      <c r="AG34" s="77"/>
      <c r="AH34" s="77"/>
      <c r="AI34" s="77"/>
      <c r="AJ34" s="77"/>
      <c r="AK34" s="77"/>
      <c r="AL34" s="77"/>
    </row>
    <row r="35" spans="7:38">
      <c r="G35" s="78"/>
      <c r="H35" s="78"/>
      <c r="I35" s="78"/>
      <c r="J35" s="78"/>
      <c r="Q35" s="77"/>
      <c r="R35" s="77"/>
      <c r="S35" s="77"/>
      <c r="T35" s="77"/>
      <c r="U35" s="77"/>
      <c r="V35" s="77"/>
      <c r="W35" s="77"/>
      <c r="X35" s="77"/>
      <c r="Y35" s="77"/>
      <c r="Z35" s="77"/>
      <c r="AA35" s="77"/>
      <c r="AB35" s="77"/>
      <c r="AC35" s="77"/>
      <c r="AD35" s="77"/>
      <c r="AE35" s="77"/>
      <c r="AF35" s="77"/>
      <c r="AG35" s="77"/>
      <c r="AH35" s="77"/>
      <c r="AI35" s="77"/>
      <c r="AJ35" s="77"/>
      <c r="AK35" s="77"/>
      <c r="AL35" s="77"/>
    </row>
    <row r="36" spans="7:38">
      <c r="Q36" s="77"/>
      <c r="R36" s="77"/>
      <c r="S36" s="77"/>
      <c r="T36" s="77"/>
      <c r="U36" s="77"/>
      <c r="V36" s="77"/>
      <c r="W36" s="77"/>
      <c r="X36" s="77"/>
      <c r="Y36" s="77"/>
      <c r="Z36" s="77"/>
      <c r="AA36" s="77"/>
      <c r="AB36" s="77"/>
      <c r="AC36" s="77"/>
      <c r="AD36" s="77"/>
      <c r="AE36" s="77"/>
      <c r="AF36" s="77"/>
      <c r="AG36" s="77"/>
      <c r="AH36" s="77"/>
      <c r="AI36" s="77"/>
      <c r="AJ36" s="77"/>
      <c r="AK36" s="77"/>
      <c r="AL36" s="77"/>
    </row>
    <row r="37" spans="7:38">
      <c r="Q37" s="77"/>
      <c r="R37" s="77"/>
      <c r="S37" s="77"/>
      <c r="T37" s="77"/>
      <c r="U37" s="77"/>
      <c r="V37" s="77"/>
      <c r="W37" s="77"/>
      <c r="X37" s="77"/>
      <c r="Y37" s="77"/>
      <c r="Z37" s="77"/>
      <c r="AA37" s="77"/>
      <c r="AB37" s="77"/>
      <c r="AC37" s="77"/>
      <c r="AD37" s="77"/>
      <c r="AE37" s="77"/>
      <c r="AF37" s="77"/>
      <c r="AG37" s="77"/>
      <c r="AH37" s="77"/>
      <c r="AI37" s="77"/>
      <c r="AJ37" s="77"/>
      <c r="AK37" s="77"/>
      <c r="AL37" s="77"/>
    </row>
    <row r="38" spans="7:38">
      <c r="Q38" s="77"/>
      <c r="R38" s="77"/>
      <c r="S38" s="77"/>
      <c r="T38" s="77"/>
      <c r="U38" s="77"/>
      <c r="V38" s="77"/>
      <c r="W38" s="77"/>
      <c r="X38" s="77"/>
      <c r="Y38" s="77"/>
      <c r="Z38" s="77"/>
      <c r="AA38" s="77"/>
      <c r="AB38" s="77"/>
      <c r="AC38" s="77"/>
      <c r="AD38" s="77"/>
      <c r="AE38" s="77"/>
      <c r="AF38" s="77"/>
      <c r="AG38" s="77"/>
      <c r="AH38" s="77"/>
      <c r="AI38" s="77"/>
      <c r="AJ38" s="77"/>
      <c r="AK38" s="77"/>
      <c r="AL38" s="77"/>
    </row>
    <row r="39" spans="7:38">
      <c r="Q39" s="77"/>
      <c r="R39" s="77"/>
      <c r="S39" s="77"/>
      <c r="T39" s="77"/>
      <c r="U39" s="77"/>
      <c r="V39" s="77"/>
      <c r="W39" s="77"/>
      <c r="X39" s="77"/>
      <c r="Y39" s="77"/>
      <c r="Z39" s="77"/>
      <c r="AA39" s="77"/>
      <c r="AB39" s="77"/>
      <c r="AC39" s="77"/>
      <c r="AD39" s="77"/>
      <c r="AE39" s="77"/>
      <c r="AF39" s="77"/>
      <c r="AG39" s="77"/>
      <c r="AH39" s="77"/>
      <c r="AI39" s="77"/>
      <c r="AJ39" s="77"/>
      <c r="AK39" s="77"/>
      <c r="AL39" s="77"/>
    </row>
    <row r="40" spans="7:38">
      <c r="Q40" s="77"/>
      <c r="R40" s="77"/>
      <c r="S40" s="77"/>
      <c r="T40" s="77"/>
      <c r="U40" s="77"/>
      <c r="V40" s="77"/>
      <c r="W40" s="77"/>
      <c r="X40" s="77"/>
      <c r="Y40" s="77"/>
      <c r="Z40" s="77"/>
      <c r="AA40" s="77"/>
      <c r="AB40" s="77"/>
      <c r="AC40" s="77"/>
      <c r="AD40" s="77"/>
      <c r="AE40" s="77"/>
      <c r="AF40" s="77"/>
      <c r="AG40" s="77"/>
      <c r="AH40" s="77"/>
      <c r="AI40" s="77"/>
      <c r="AJ40" s="77"/>
      <c r="AK40" s="77"/>
      <c r="AL40" s="77"/>
    </row>
    <row r="41" spans="7:38">
      <c r="Q41" s="77"/>
      <c r="R41" s="77"/>
      <c r="S41" s="77"/>
      <c r="T41" s="77"/>
      <c r="U41" s="77"/>
      <c r="V41" s="77"/>
      <c r="W41" s="77"/>
      <c r="X41" s="77"/>
      <c r="Y41" s="77"/>
      <c r="Z41" s="77"/>
      <c r="AA41" s="77"/>
      <c r="AB41" s="77"/>
      <c r="AC41" s="77"/>
      <c r="AD41" s="77"/>
      <c r="AE41" s="77"/>
      <c r="AF41" s="77"/>
      <c r="AG41" s="77"/>
      <c r="AH41" s="77"/>
      <c r="AI41" s="77"/>
      <c r="AJ41" s="77"/>
      <c r="AK41" s="77"/>
      <c r="AL41" s="77"/>
    </row>
    <row r="42" spans="7:38">
      <c r="Q42" s="77"/>
      <c r="R42" s="77"/>
      <c r="S42" s="77"/>
      <c r="T42" s="77"/>
      <c r="U42" s="77"/>
      <c r="V42" s="77"/>
      <c r="W42" s="77"/>
      <c r="X42" s="77"/>
      <c r="Y42" s="77"/>
      <c r="Z42" s="77"/>
      <c r="AA42" s="77"/>
      <c r="AB42" s="77"/>
      <c r="AC42" s="77"/>
      <c r="AD42" s="77"/>
      <c r="AE42" s="77"/>
      <c r="AF42" s="77"/>
      <c r="AG42" s="77"/>
      <c r="AH42" s="77"/>
      <c r="AI42" s="77"/>
      <c r="AJ42" s="77"/>
      <c r="AK42" s="77"/>
      <c r="AL42" s="77"/>
    </row>
    <row r="43" spans="7:38">
      <c r="Q43" s="77"/>
      <c r="R43" s="77"/>
      <c r="S43" s="77"/>
      <c r="T43" s="77"/>
      <c r="U43" s="77"/>
      <c r="V43" s="77"/>
      <c r="W43" s="77"/>
      <c r="X43" s="77"/>
      <c r="Y43" s="77"/>
      <c r="Z43" s="77"/>
      <c r="AA43" s="77"/>
      <c r="AB43" s="77"/>
      <c r="AC43" s="77"/>
      <c r="AD43" s="77"/>
      <c r="AE43" s="77"/>
      <c r="AF43" s="77"/>
      <c r="AG43" s="77"/>
      <c r="AH43" s="77"/>
      <c r="AI43" s="77"/>
      <c r="AJ43" s="77"/>
      <c r="AK43" s="77"/>
      <c r="AL43" s="77"/>
    </row>
    <row r="44" spans="7:38">
      <c r="Q44" s="77"/>
      <c r="R44" s="77"/>
      <c r="S44" s="77"/>
      <c r="T44" s="77"/>
      <c r="U44" s="77"/>
      <c r="V44" s="77"/>
      <c r="W44" s="77"/>
      <c r="X44" s="77"/>
      <c r="Y44" s="77"/>
      <c r="Z44" s="77"/>
      <c r="AA44" s="77"/>
      <c r="AB44" s="77"/>
      <c r="AC44" s="77"/>
      <c r="AD44" s="77"/>
      <c r="AE44" s="77"/>
      <c r="AF44" s="77"/>
      <c r="AG44" s="77"/>
      <c r="AH44" s="77"/>
      <c r="AI44" s="77"/>
      <c r="AJ44" s="77"/>
      <c r="AK44" s="77"/>
      <c r="AL44" s="77"/>
    </row>
    <row r="45" spans="7:38">
      <c r="Q45" s="77"/>
      <c r="R45" s="77"/>
      <c r="S45" s="77"/>
      <c r="T45" s="77"/>
      <c r="U45" s="77"/>
      <c r="V45" s="77"/>
      <c r="W45" s="77"/>
      <c r="X45" s="77"/>
      <c r="Y45" s="77"/>
      <c r="Z45" s="77"/>
      <c r="AA45" s="77"/>
      <c r="AB45" s="77"/>
      <c r="AC45" s="77"/>
      <c r="AD45" s="77"/>
      <c r="AE45" s="77"/>
      <c r="AF45" s="77"/>
      <c r="AG45" s="77"/>
      <c r="AH45" s="77"/>
      <c r="AI45" s="77"/>
      <c r="AJ45" s="77"/>
      <c r="AK45" s="77"/>
      <c r="AL45" s="77"/>
    </row>
    <row r="46" spans="7:38">
      <c r="Q46" s="77"/>
      <c r="R46" s="77"/>
      <c r="S46" s="77"/>
      <c r="T46" s="77"/>
      <c r="U46" s="77"/>
      <c r="V46" s="77"/>
      <c r="W46" s="77"/>
      <c r="X46" s="77"/>
      <c r="Y46" s="77"/>
      <c r="Z46" s="77"/>
      <c r="AA46" s="77"/>
      <c r="AB46" s="77"/>
      <c r="AC46" s="77"/>
      <c r="AD46" s="77"/>
      <c r="AE46" s="77"/>
      <c r="AF46" s="77"/>
      <c r="AG46" s="77"/>
      <c r="AH46" s="77"/>
      <c r="AI46" s="77"/>
      <c r="AJ46" s="77"/>
      <c r="AK46" s="77"/>
      <c r="AL46" s="77"/>
    </row>
    <row r="47" spans="7:38">
      <c r="Q47" s="77"/>
      <c r="R47" s="77"/>
      <c r="S47" s="77"/>
      <c r="T47" s="77"/>
      <c r="U47" s="77"/>
      <c r="V47" s="77"/>
      <c r="W47" s="77"/>
      <c r="X47" s="77"/>
      <c r="Y47" s="77"/>
      <c r="Z47" s="77"/>
      <c r="AA47" s="77"/>
      <c r="AB47" s="77"/>
      <c r="AC47" s="77"/>
      <c r="AD47" s="77"/>
      <c r="AE47" s="77"/>
      <c r="AF47" s="77"/>
      <c r="AG47" s="77"/>
      <c r="AH47" s="77"/>
      <c r="AI47" s="77"/>
      <c r="AJ47" s="77"/>
      <c r="AK47" s="77"/>
      <c r="AL47" s="77"/>
    </row>
    <row r="48" spans="7:38">
      <c r="Q48" s="77"/>
      <c r="R48" s="77"/>
      <c r="S48" s="77"/>
      <c r="T48" s="77"/>
      <c r="U48" s="77"/>
      <c r="V48" s="77"/>
      <c r="W48" s="77"/>
      <c r="X48" s="77"/>
      <c r="Y48" s="77"/>
      <c r="Z48" s="77"/>
      <c r="AA48" s="77"/>
      <c r="AB48" s="77"/>
      <c r="AC48" s="77"/>
      <c r="AD48" s="77"/>
      <c r="AE48" s="77"/>
      <c r="AF48" s="77"/>
      <c r="AG48" s="77"/>
      <c r="AH48" s="77"/>
      <c r="AI48" s="77"/>
      <c r="AJ48" s="77"/>
      <c r="AK48" s="77"/>
      <c r="AL48" s="77"/>
    </row>
    <row r="49" spans="17:38">
      <c r="Q49" s="77"/>
      <c r="R49" s="77"/>
      <c r="S49" s="77"/>
      <c r="T49" s="77"/>
      <c r="U49" s="77"/>
      <c r="V49" s="77"/>
      <c r="W49" s="77"/>
      <c r="X49" s="77"/>
      <c r="Y49" s="77"/>
      <c r="Z49" s="77"/>
      <c r="AA49" s="77"/>
      <c r="AB49" s="77"/>
      <c r="AC49" s="77"/>
      <c r="AD49" s="77"/>
      <c r="AE49" s="77"/>
      <c r="AF49" s="77"/>
      <c r="AG49" s="77"/>
      <c r="AH49" s="77"/>
      <c r="AI49" s="77"/>
      <c r="AJ49" s="77"/>
      <c r="AK49" s="77"/>
      <c r="AL49" s="77"/>
    </row>
    <row r="50" spans="17:38">
      <c r="Q50" s="77"/>
      <c r="R50" s="77"/>
      <c r="S50" s="77"/>
      <c r="T50" s="77"/>
      <c r="U50" s="77"/>
      <c r="V50" s="77"/>
      <c r="W50" s="77"/>
      <c r="X50" s="77"/>
      <c r="Y50" s="77"/>
      <c r="Z50" s="77"/>
      <c r="AA50" s="77"/>
      <c r="AB50" s="77"/>
      <c r="AC50" s="77"/>
      <c r="AD50" s="77"/>
      <c r="AE50" s="77"/>
      <c r="AF50" s="77"/>
      <c r="AG50" s="77"/>
      <c r="AH50" s="77"/>
      <c r="AI50" s="77"/>
      <c r="AJ50" s="77"/>
      <c r="AK50" s="77"/>
      <c r="AL50" s="77"/>
    </row>
    <row r="51" spans="17:38">
      <c r="Q51" s="77"/>
      <c r="R51" s="77"/>
      <c r="S51" s="77"/>
      <c r="T51" s="77"/>
      <c r="U51" s="77"/>
      <c r="V51" s="77"/>
      <c r="W51" s="77"/>
      <c r="X51" s="77"/>
      <c r="Y51" s="77"/>
      <c r="Z51" s="77"/>
      <c r="AA51" s="77"/>
      <c r="AB51" s="77"/>
      <c r="AC51" s="77"/>
      <c r="AD51" s="77"/>
      <c r="AE51" s="77"/>
      <c r="AF51" s="77"/>
      <c r="AG51" s="77"/>
      <c r="AH51" s="77"/>
      <c r="AI51" s="77"/>
      <c r="AJ51" s="77"/>
      <c r="AK51" s="77"/>
      <c r="AL51" s="77"/>
    </row>
    <row r="52" spans="17:38">
      <c r="Q52" s="77"/>
      <c r="R52" s="77"/>
      <c r="S52" s="77"/>
      <c r="T52" s="77"/>
      <c r="U52" s="77"/>
      <c r="V52" s="77"/>
      <c r="W52" s="77"/>
      <c r="X52" s="77"/>
      <c r="Y52" s="77"/>
      <c r="Z52" s="77"/>
      <c r="AA52" s="77"/>
      <c r="AB52" s="77"/>
      <c r="AC52" s="77"/>
      <c r="AD52" s="77"/>
      <c r="AE52" s="77"/>
      <c r="AF52" s="77"/>
      <c r="AG52" s="77"/>
      <c r="AH52" s="77"/>
      <c r="AI52" s="77"/>
      <c r="AJ52" s="77"/>
      <c r="AK52" s="77"/>
      <c r="AL52" s="77"/>
    </row>
    <row r="53" spans="17:38">
      <c r="Q53" s="77"/>
      <c r="R53" s="77"/>
      <c r="S53" s="77"/>
      <c r="T53" s="77"/>
      <c r="U53" s="77"/>
      <c r="V53" s="77"/>
      <c r="W53" s="77"/>
      <c r="X53" s="77"/>
      <c r="Y53" s="77"/>
      <c r="Z53" s="77"/>
      <c r="AA53" s="77"/>
      <c r="AB53" s="77"/>
      <c r="AC53" s="77"/>
      <c r="AD53" s="77"/>
      <c r="AE53" s="77"/>
      <c r="AF53" s="77"/>
      <c r="AG53" s="77"/>
      <c r="AH53" s="77"/>
      <c r="AI53" s="77"/>
      <c r="AJ53" s="77"/>
      <c r="AK53" s="77"/>
      <c r="AL53" s="77"/>
    </row>
    <row r="54" spans="17:38">
      <c r="Q54" s="77"/>
      <c r="R54" s="77"/>
      <c r="S54" s="77"/>
      <c r="T54" s="77"/>
      <c r="U54" s="77"/>
      <c r="V54" s="77"/>
      <c r="W54" s="77"/>
      <c r="X54" s="77"/>
      <c r="Y54" s="77"/>
      <c r="Z54" s="77"/>
      <c r="AA54" s="77"/>
      <c r="AB54" s="77"/>
      <c r="AC54" s="77"/>
      <c r="AD54" s="77"/>
      <c r="AE54" s="77"/>
      <c r="AF54" s="77"/>
      <c r="AG54" s="77"/>
      <c r="AH54" s="77"/>
      <c r="AI54" s="77"/>
      <c r="AJ54" s="77"/>
      <c r="AK54" s="77"/>
      <c r="AL54" s="77"/>
    </row>
    <row r="55" spans="17:38">
      <c r="Q55" s="77"/>
      <c r="R55" s="77"/>
      <c r="S55" s="77"/>
      <c r="T55" s="77"/>
      <c r="U55" s="77"/>
      <c r="V55" s="77"/>
      <c r="W55" s="77"/>
      <c r="X55" s="77"/>
      <c r="Y55" s="77"/>
      <c r="Z55" s="77"/>
      <c r="AA55" s="77"/>
      <c r="AB55" s="77"/>
      <c r="AC55" s="77"/>
      <c r="AD55" s="77"/>
      <c r="AE55" s="77"/>
      <c r="AF55" s="77"/>
      <c r="AG55" s="77"/>
      <c r="AH55" s="77"/>
      <c r="AI55" s="77"/>
      <c r="AJ55" s="77"/>
      <c r="AK55" s="77"/>
      <c r="AL55" s="77"/>
    </row>
    <row r="56" spans="17:38">
      <c r="Q56" s="77"/>
      <c r="R56" s="77"/>
      <c r="S56" s="77"/>
      <c r="T56" s="77"/>
      <c r="U56" s="77"/>
      <c r="V56" s="77"/>
      <c r="W56" s="77"/>
      <c r="X56" s="77"/>
      <c r="Y56" s="77"/>
      <c r="Z56" s="77"/>
      <c r="AA56" s="77"/>
      <c r="AB56" s="77"/>
      <c r="AC56" s="77"/>
      <c r="AD56" s="77"/>
      <c r="AE56" s="77"/>
      <c r="AF56" s="77"/>
      <c r="AG56" s="77"/>
      <c r="AH56" s="77"/>
      <c r="AI56" s="77"/>
      <c r="AJ56" s="77"/>
      <c r="AK56" s="77"/>
      <c r="AL56" s="77"/>
    </row>
    <row r="57" spans="17:38">
      <c r="Q57" s="77"/>
      <c r="R57" s="77"/>
      <c r="S57" s="77"/>
      <c r="T57" s="77"/>
      <c r="U57" s="77"/>
      <c r="V57" s="77"/>
      <c r="W57" s="77"/>
      <c r="X57" s="77"/>
      <c r="Y57" s="77"/>
      <c r="Z57" s="77"/>
      <c r="AA57" s="77"/>
      <c r="AB57" s="77"/>
      <c r="AC57" s="77"/>
      <c r="AD57" s="77"/>
      <c r="AE57" s="77"/>
      <c r="AF57" s="77"/>
      <c r="AG57" s="77"/>
      <c r="AH57" s="77"/>
      <c r="AI57" s="77"/>
      <c r="AJ57" s="77"/>
      <c r="AK57" s="77"/>
      <c r="AL57" s="77"/>
    </row>
    <row r="58" spans="17:38">
      <c r="Q58" s="77"/>
      <c r="R58" s="77"/>
      <c r="S58" s="77"/>
      <c r="T58" s="77"/>
      <c r="U58" s="77"/>
      <c r="V58" s="77"/>
      <c r="W58" s="77"/>
      <c r="X58" s="77"/>
      <c r="Y58" s="77"/>
      <c r="Z58" s="77"/>
      <c r="AA58" s="77"/>
      <c r="AB58" s="77"/>
      <c r="AC58" s="77"/>
      <c r="AD58" s="77"/>
      <c r="AE58" s="77"/>
      <c r="AF58" s="77"/>
      <c r="AG58" s="77"/>
      <c r="AH58" s="77"/>
      <c r="AI58" s="77"/>
      <c r="AJ58" s="77"/>
      <c r="AK58" s="77"/>
      <c r="AL58" s="77"/>
    </row>
    <row r="59" spans="17:38">
      <c r="Q59" s="77"/>
      <c r="R59" s="77"/>
      <c r="S59" s="77"/>
      <c r="T59" s="77"/>
      <c r="U59" s="77"/>
      <c r="V59" s="77"/>
      <c r="W59" s="77"/>
      <c r="X59" s="77"/>
      <c r="Y59" s="77"/>
      <c r="Z59" s="77"/>
      <c r="AA59" s="77"/>
      <c r="AB59" s="77"/>
      <c r="AC59" s="77"/>
      <c r="AD59" s="77"/>
      <c r="AE59" s="77"/>
      <c r="AF59" s="77"/>
      <c r="AG59" s="77"/>
      <c r="AH59" s="77"/>
      <c r="AI59" s="77"/>
      <c r="AJ59" s="77"/>
      <c r="AK59" s="77"/>
      <c r="AL59" s="77"/>
    </row>
    <row r="60" spans="17:38">
      <c r="Q60" s="77"/>
      <c r="R60" s="77"/>
      <c r="S60" s="77"/>
      <c r="T60" s="77"/>
      <c r="U60" s="77"/>
      <c r="V60" s="77"/>
      <c r="W60" s="77"/>
      <c r="X60" s="77"/>
      <c r="Y60" s="77"/>
      <c r="Z60" s="77"/>
      <c r="AA60" s="77"/>
      <c r="AB60" s="77"/>
      <c r="AC60" s="77"/>
      <c r="AD60" s="77"/>
      <c r="AE60" s="77"/>
      <c r="AF60" s="77"/>
      <c r="AG60" s="77"/>
      <c r="AH60" s="77"/>
      <c r="AI60" s="77"/>
      <c r="AJ60" s="77"/>
      <c r="AK60" s="77"/>
      <c r="AL60" s="77"/>
    </row>
    <row r="61" spans="17:38">
      <c r="Q61" s="77"/>
      <c r="R61" s="77"/>
      <c r="S61" s="77"/>
      <c r="T61" s="77"/>
      <c r="U61" s="77"/>
      <c r="V61" s="77"/>
      <c r="W61" s="77"/>
      <c r="X61" s="77"/>
      <c r="Y61" s="77"/>
      <c r="Z61" s="77"/>
      <c r="AA61" s="77"/>
      <c r="AB61" s="77"/>
      <c r="AC61" s="77"/>
      <c r="AD61" s="77"/>
      <c r="AE61" s="77"/>
      <c r="AF61" s="77"/>
      <c r="AG61" s="77"/>
      <c r="AH61" s="77"/>
      <c r="AI61" s="77"/>
      <c r="AJ61" s="77"/>
      <c r="AK61" s="77"/>
      <c r="AL61" s="77"/>
    </row>
    <row r="62" spans="17:38">
      <c r="Q62" s="77"/>
      <c r="R62" s="77"/>
      <c r="S62" s="77"/>
      <c r="T62" s="77"/>
      <c r="U62" s="77"/>
      <c r="V62" s="77"/>
      <c r="W62" s="77"/>
      <c r="X62" s="77"/>
      <c r="Y62" s="77"/>
      <c r="Z62" s="77"/>
      <c r="AA62" s="77"/>
      <c r="AB62" s="77"/>
      <c r="AC62" s="77"/>
      <c r="AD62" s="77"/>
      <c r="AE62" s="77"/>
      <c r="AF62" s="77"/>
      <c r="AG62" s="77"/>
      <c r="AH62" s="77"/>
      <c r="AI62" s="77"/>
      <c r="AJ62" s="77"/>
      <c r="AK62" s="77"/>
      <c r="AL62" s="77"/>
    </row>
    <row r="63" spans="17:38">
      <c r="Q63" s="77"/>
      <c r="R63" s="77"/>
      <c r="S63" s="77"/>
      <c r="T63" s="77"/>
      <c r="U63" s="77"/>
      <c r="V63" s="77"/>
      <c r="W63" s="77"/>
      <c r="X63" s="77"/>
      <c r="Y63" s="77"/>
      <c r="Z63" s="77"/>
      <c r="AA63" s="77"/>
      <c r="AB63" s="77"/>
      <c r="AC63" s="77"/>
      <c r="AD63" s="77"/>
      <c r="AE63" s="77"/>
      <c r="AF63" s="77"/>
      <c r="AG63" s="77"/>
      <c r="AH63" s="77"/>
      <c r="AI63" s="77"/>
      <c r="AJ63" s="77"/>
      <c r="AK63" s="77"/>
      <c r="AL63" s="77"/>
    </row>
    <row r="64" spans="17:38">
      <c r="Q64" s="77"/>
      <c r="R64" s="77"/>
      <c r="S64" s="77"/>
      <c r="T64" s="77"/>
      <c r="U64" s="77"/>
      <c r="V64" s="77"/>
      <c r="W64" s="77"/>
      <c r="X64" s="77"/>
      <c r="Y64" s="77"/>
      <c r="Z64" s="77"/>
      <c r="AA64" s="77"/>
      <c r="AB64" s="77"/>
      <c r="AC64" s="77"/>
      <c r="AD64" s="77"/>
      <c r="AE64" s="77"/>
      <c r="AF64" s="77"/>
      <c r="AG64" s="77"/>
      <c r="AH64" s="77"/>
      <c r="AI64" s="77"/>
      <c r="AJ64" s="77"/>
      <c r="AK64" s="77"/>
      <c r="AL64" s="77"/>
    </row>
    <row r="65" spans="17:38">
      <c r="Q65" s="77"/>
      <c r="R65" s="77"/>
      <c r="S65" s="77"/>
      <c r="T65" s="77"/>
      <c r="U65" s="77"/>
      <c r="V65" s="77"/>
      <c r="W65" s="77"/>
      <c r="X65" s="77"/>
      <c r="Y65" s="77"/>
      <c r="Z65" s="77"/>
      <c r="AA65" s="77"/>
      <c r="AB65" s="77"/>
      <c r="AC65" s="77"/>
      <c r="AD65" s="77"/>
      <c r="AE65" s="77"/>
      <c r="AF65" s="77"/>
      <c r="AG65" s="77"/>
      <c r="AH65" s="77"/>
      <c r="AI65" s="77"/>
      <c r="AJ65" s="77"/>
      <c r="AK65" s="77"/>
      <c r="AL65" s="77"/>
    </row>
    <row r="66" spans="17:38">
      <c r="Q66" s="77"/>
      <c r="R66" s="77"/>
      <c r="S66" s="77"/>
      <c r="T66" s="77"/>
      <c r="U66" s="77"/>
      <c r="V66" s="77"/>
      <c r="W66" s="77"/>
      <c r="X66" s="77"/>
      <c r="Y66" s="77"/>
      <c r="Z66" s="77"/>
      <c r="AA66" s="77"/>
      <c r="AB66" s="77"/>
      <c r="AC66" s="77"/>
      <c r="AD66" s="77"/>
      <c r="AE66" s="77"/>
      <c r="AF66" s="77"/>
      <c r="AG66" s="77"/>
      <c r="AH66" s="77"/>
      <c r="AI66" s="77"/>
      <c r="AJ66" s="77"/>
      <c r="AK66" s="77"/>
      <c r="AL66" s="77"/>
    </row>
    <row r="67" spans="17:38">
      <c r="Q67" s="77"/>
      <c r="R67" s="77"/>
      <c r="S67" s="77"/>
      <c r="T67" s="77"/>
      <c r="U67" s="77"/>
      <c r="V67" s="77"/>
      <c r="W67" s="77"/>
      <c r="X67" s="77"/>
      <c r="Y67" s="77"/>
      <c r="Z67" s="77"/>
      <c r="AA67" s="77"/>
      <c r="AB67" s="77"/>
      <c r="AC67" s="77"/>
      <c r="AD67" s="77"/>
      <c r="AE67" s="77"/>
      <c r="AF67" s="77"/>
      <c r="AG67" s="77"/>
      <c r="AH67" s="77"/>
      <c r="AI67" s="77"/>
      <c r="AJ67" s="77"/>
      <c r="AK67" s="77"/>
      <c r="AL67" s="77"/>
    </row>
    <row r="68" spans="17:38">
      <c r="Q68" s="77"/>
      <c r="R68" s="77"/>
      <c r="S68" s="77"/>
      <c r="T68" s="77"/>
      <c r="U68" s="77"/>
      <c r="V68" s="77"/>
      <c r="W68" s="77"/>
      <c r="X68" s="77"/>
      <c r="Y68" s="77"/>
      <c r="Z68" s="77"/>
      <c r="AA68" s="77"/>
      <c r="AB68" s="77"/>
      <c r="AC68" s="77"/>
      <c r="AD68" s="77"/>
      <c r="AE68" s="77"/>
      <c r="AF68" s="77"/>
      <c r="AG68" s="77"/>
      <c r="AH68" s="77"/>
      <c r="AI68" s="77"/>
      <c r="AJ68" s="77"/>
      <c r="AK68" s="77"/>
      <c r="AL68" s="77"/>
    </row>
    <row r="69" spans="17:38">
      <c r="Q69" s="77"/>
      <c r="R69" s="77"/>
      <c r="S69" s="77"/>
      <c r="T69" s="77"/>
      <c r="U69" s="77"/>
      <c r="V69" s="77"/>
      <c r="W69" s="77"/>
      <c r="X69" s="77"/>
      <c r="Y69" s="77"/>
      <c r="Z69" s="77"/>
      <c r="AA69" s="77"/>
      <c r="AB69" s="77"/>
      <c r="AC69" s="77"/>
      <c r="AD69" s="77"/>
      <c r="AE69" s="77"/>
      <c r="AF69" s="77"/>
      <c r="AG69" s="77"/>
      <c r="AH69" s="77"/>
      <c r="AI69" s="77"/>
      <c r="AJ69" s="77"/>
      <c r="AK69" s="77"/>
      <c r="AL69" s="77"/>
    </row>
    <row r="70" spans="17:38">
      <c r="Q70" s="77"/>
      <c r="R70" s="77"/>
      <c r="S70" s="77"/>
      <c r="T70" s="77"/>
      <c r="U70" s="77"/>
      <c r="V70" s="77"/>
      <c r="W70" s="77"/>
      <c r="X70" s="77"/>
      <c r="Y70" s="77"/>
      <c r="Z70" s="77"/>
      <c r="AA70" s="77"/>
      <c r="AB70" s="77"/>
      <c r="AC70" s="77"/>
      <c r="AD70" s="77"/>
      <c r="AE70" s="77"/>
      <c r="AF70" s="77"/>
      <c r="AG70" s="77"/>
      <c r="AH70" s="77"/>
      <c r="AI70" s="77"/>
      <c r="AJ70" s="77"/>
      <c r="AK70" s="77"/>
      <c r="AL70" s="77"/>
    </row>
    <row r="71" spans="17:38">
      <c r="Q71" s="77"/>
      <c r="R71" s="77"/>
      <c r="S71" s="77"/>
      <c r="T71" s="77"/>
      <c r="U71" s="77"/>
      <c r="V71" s="77"/>
      <c r="W71" s="77"/>
      <c r="X71" s="77"/>
      <c r="Y71" s="77"/>
      <c r="Z71" s="77"/>
      <c r="AA71" s="77"/>
      <c r="AB71" s="77"/>
      <c r="AC71" s="77"/>
      <c r="AD71" s="77"/>
      <c r="AE71" s="77"/>
      <c r="AF71" s="77"/>
      <c r="AG71" s="77"/>
      <c r="AH71" s="77"/>
      <c r="AI71" s="77"/>
      <c r="AJ71" s="77"/>
      <c r="AK71" s="77"/>
      <c r="AL71" s="77"/>
    </row>
    <row r="72" spans="17:38">
      <c r="Q72" s="77"/>
      <c r="R72" s="77"/>
      <c r="S72" s="77"/>
      <c r="T72" s="77"/>
      <c r="U72" s="77"/>
      <c r="V72" s="77"/>
      <c r="W72" s="77"/>
      <c r="X72" s="77"/>
      <c r="Y72" s="77"/>
      <c r="Z72" s="77"/>
      <c r="AA72" s="77"/>
      <c r="AB72" s="77"/>
      <c r="AC72" s="77"/>
      <c r="AD72" s="77"/>
      <c r="AE72" s="77"/>
      <c r="AF72" s="77"/>
      <c r="AG72" s="77"/>
      <c r="AH72" s="77"/>
      <c r="AI72" s="77"/>
      <c r="AJ72" s="77"/>
      <c r="AK72" s="77"/>
      <c r="AL72" s="77"/>
    </row>
    <row r="73" spans="17:38">
      <c r="Q73" s="77"/>
      <c r="R73" s="77"/>
      <c r="S73" s="77"/>
      <c r="T73" s="77"/>
      <c r="U73" s="77"/>
      <c r="V73" s="77"/>
      <c r="W73" s="77"/>
      <c r="X73" s="77"/>
      <c r="Y73" s="77"/>
      <c r="Z73" s="77"/>
      <c r="AA73" s="77"/>
      <c r="AB73" s="77"/>
      <c r="AC73" s="77"/>
      <c r="AD73" s="77"/>
      <c r="AE73" s="77"/>
      <c r="AF73" s="77"/>
      <c r="AG73" s="77"/>
      <c r="AH73" s="77"/>
      <c r="AI73" s="77"/>
      <c r="AJ73" s="77"/>
      <c r="AK73" s="77"/>
      <c r="AL73" s="77"/>
    </row>
    <row r="74" spans="17:38">
      <c r="Q74" s="77"/>
      <c r="R74" s="77"/>
      <c r="S74" s="77"/>
      <c r="T74" s="77"/>
      <c r="U74" s="77"/>
      <c r="V74" s="77"/>
      <c r="W74" s="77"/>
      <c r="X74" s="77"/>
      <c r="Y74" s="77"/>
      <c r="Z74" s="77"/>
      <c r="AA74" s="77"/>
      <c r="AB74" s="77"/>
      <c r="AC74" s="77"/>
      <c r="AD74" s="77"/>
      <c r="AE74" s="77"/>
      <c r="AF74" s="77"/>
      <c r="AG74" s="77"/>
      <c r="AH74" s="77"/>
      <c r="AI74" s="77"/>
      <c r="AJ74" s="77"/>
      <c r="AK74" s="77"/>
      <c r="AL74" s="77"/>
    </row>
    <row r="75" spans="17:38">
      <c r="Q75" s="77"/>
      <c r="R75" s="77"/>
      <c r="S75" s="77"/>
      <c r="T75" s="77"/>
      <c r="U75" s="77"/>
      <c r="V75" s="77"/>
      <c r="W75" s="77"/>
      <c r="X75" s="77"/>
      <c r="Y75" s="77"/>
      <c r="Z75" s="77"/>
      <c r="AA75" s="77"/>
      <c r="AB75" s="77"/>
      <c r="AC75" s="77"/>
      <c r="AD75" s="77"/>
      <c r="AE75" s="77"/>
      <c r="AF75" s="77"/>
      <c r="AG75" s="77"/>
      <c r="AH75" s="77"/>
      <c r="AI75" s="77"/>
      <c r="AJ75" s="77"/>
      <c r="AK75" s="77"/>
      <c r="AL75" s="77"/>
    </row>
    <row r="76" spans="17:38">
      <c r="Q76" s="77"/>
      <c r="R76" s="77"/>
      <c r="S76" s="77"/>
      <c r="T76" s="77"/>
      <c r="U76" s="77"/>
      <c r="V76" s="77"/>
      <c r="W76" s="77"/>
      <c r="X76" s="77"/>
      <c r="Y76" s="77"/>
      <c r="Z76" s="77"/>
      <c r="AA76" s="77"/>
      <c r="AB76" s="77"/>
      <c r="AC76" s="77"/>
      <c r="AD76" s="77"/>
      <c r="AE76" s="77"/>
      <c r="AF76" s="77"/>
      <c r="AG76" s="77"/>
      <c r="AH76" s="77"/>
      <c r="AI76" s="77"/>
      <c r="AJ76" s="77"/>
      <c r="AK76" s="77"/>
      <c r="AL76" s="77"/>
    </row>
    <row r="77" spans="17:38">
      <c r="Q77" s="77"/>
      <c r="R77" s="77"/>
      <c r="S77" s="77"/>
      <c r="T77" s="77"/>
      <c r="U77" s="77"/>
      <c r="V77" s="77"/>
      <c r="W77" s="77"/>
      <c r="X77" s="77"/>
      <c r="Y77" s="77"/>
      <c r="Z77" s="77"/>
      <c r="AA77" s="77"/>
      <c r="AB77" s="77"/>
      <c r="AC77" s="77"/>
      <c r="AD77" s="77"/>
      <c r="AE77" s="77"/>
      <c r="AF77" s="77"/>
      <c r="AG77" s="77"/>
      <c r="AH77" s="77"/>
      <c r="AI77" s="77"/>
      <c r="AJ77" s="77"/>
      <c r="AK77" s="77"/>
      <c r="AL77" s="77"/>
    </row>
    <row r="78" spans="17:38">
      <c r="Q78" s="77"/>
      <c r="R78" s="77"/>
      <c r="S78" s="77"/>
      <c r="T78" s="77"/>
      <c r="U78" s="77"/>
      <c r="V78" s="77"/>
      <c r="W78" s="77"/>
      <c r="X78" s="77"/>
      <c r="Y78" s="77"/>
      <c r="Z78" s="77"/>
      <c r="AA78" s="77"/>
      <c r="AB78" s="77"/>
      <c r="AC78" s="77"/>
      <c r="AD78" s="77"/>
      <c r="AE78" s="77"/>
      <c r="AF78" s="77"/>
      <c r="AG78" s="77"/>
      <c r="AH78" s="77"/>
      <c r="AI78" s="77"/>
      <c r="AJ78" s="77"/>
      <c r="AK78" s="77"/>
      <c r="AL78" s="77"/>
    </row>
    <row r="79" spans="17:38">
      <c r="Q79" s="77"/>
      <c r="R79" s="77"/>
      <c r="S79" s="77"/>
      <c r="T79" s="77"/>
      <c r="U79" s="77"/>
      <c r="V79" s="77"/>
      <c r="W79" s="77"/>
      <c r="X79" s="77"/>
      <c r="Y79" s="77"/>
      <c r="Z79" s="77"/>
      <c r="AA79" s="77"/>
      <c r="AB79" s="77"/>
      <c r="AC79" s="77"/>
      <c r="AD79" s="77"/>
      <c r="AE79" s="77"/>
      <c r="AF79" s="77"/>
      <c r="AG79" s="77"/>
      <c r="AH79" s="77"/>
      <c r="AI79" s="77"/>
      <c r="AJ79" s="77"/>
      <c r="AK79" s="77"/>
      <c r="AL79" s="77"/>
    </row>
    <row r="80" spans="17:38">
      <c r="Q80" s="77"/>
      <c r="R80" s="77"/>
      <c r="S80" s="77"/>
      <c r="T80" s="77"/>
      <c r="U80" s="77"/>
      <c r="V80" s="77"/>
      <c r="W80" s="77"/>
      <c r="X80" s="77"/>
      <c r="Y80" s="77"/>
      <c r="Z80" s="77"/>
      <c r="AA80" s="77"/>
      <c r="AB80" s="77"/>
      <c r="AC80" s="77"/>
      <c r="AD80" s="77"/>
      <c r="AE80" s="77"/>
      <c r="AF80" s="77"/>
      <c r="AG80" s="77"/>
      <c r="AH80" s="77"/>
      <c r="AI80" s="77"/>
      <c r="AJ80" s="77"/>
      <c r="AK80" s="77"/>
      <c r="AL80" s="77"/>
    </row>
    <row r="81" spans="17:38">
      <c r="Q81" s="77"/>
      <c r="R81" s="77"/>
      <c r="S81" s="77"/>
      <c r="T81" s="77"/>
      <c r="U81" s="77"/>
      <c r="V81" s="77"/>
      <c r="W81" s="77"/>
      <c r="X81" s="77"/>
      <c r="Y81" s="77"/>
      <c r="Z81" s="77"/>
      <c r="AA81" s="77"/>
      <c r="AB81" s="77"/>
      <c r="AC81" s="77"/>
      <c r="AD81" s="77"/>
      <c r="AE81" s="77"/>
      <c r="AF81" s="77"/>
      <c r="AG81" s="77"/>
      <c r="AH81" s="77"/>
      <c r="AI81" s="77"/>
      <c r="AJ81" s="77"/>
      <c r="AK81" s="77"/>
      <c r="AL81" s="77"/>
    </row>
    <row r="82" spans="17:38">
      <c r="Q82" s="77"/>
      <c r="R82" s="77"/>
      <c r="S82" s="77"/>
      <c r="T82" s="77"/>
      <c r="U82" s="77"/>
      <c r="V82" s="77"/>
      <c r="W82" s="77"/>
      <c r="X82" s="77"/>
      <c r="Y82" s="77"/>
      <c r="Z82" s="77"/>
      <c r="AA82" s="77"/>
      <c r="AB82" s="77"/>
      <c r="AC82" s="77"/>
      <c r="AD82" s="77"/>
      <c r="AE82" s="77"/>
      <c r="AF82" s="77"/>
      <c r="AG82" s="77"/>
      <c r="AH82" s="77"/>
      <c r="AI82" s="77"/>
      <c r="AJ82" s="77"/>
      <c r="AK82" s="77"/>
      <c r="AL82" s="77"/>
    </row>
    <row r="83" spans="17:38">
      <c r="Q83" s="77"/>
      <c r="R83" s="77"/>
      <c r="S83" s="77"/>
      <c r="T83" s="77"/>
      <c r="U83" s="77"/>
      <c r="V83" s="77"/>
      <c r="W83" s="77"/>
      <c r="X83" s="77"/>
      <c r="Y83" s="77"/>
      <c r="Z83" s="77"/>
      <c r="AA83" s="77"/>
      <c r="AB83" s="77"/>
      <c r="AC83" s="77"/>
      <c r="AD83" s="77"/>
      <c r="AE83" s="77"/>
      <c r="AF83" s="77"/>
      <c r="AG83" s="77"/>
      <c r="AH83" s="77"/>
      <c r="AI83" s="77"/>
      <c r="AJ83" s="77"/>
      <c r="AK83" s="77"/>
      <c r="AL83" s="77"/>
    </row>
    <row r="84" spans="17:38">
      <c r="Q84" s="77"/>
      <c r="R84" s="77"/>
      <c r="S84" s="77"/>
      <c r="T84" s="77"/>
      <c r="U84" s="77"/>
      <c r="V84" s="77"/>
      <c r="W84" s="77"/>
      <c r="X84" s="77"/>
      <c r="Y84" s="77"/>
      <c r="Z84" s="77"/>
      <c r="AA84" s="77"/>
      <c r="AB84" s="77"/>
      <c r="AC84" s="77"/>
      <c r="AD84" s="77"/>
      <c r="AE84" s="77"/>
      <c r="AF84" s="77"/>
      <c r="AG84" s="77"/>
      <c r="AH84" s="77"/>
      <c r="AI84" s="77"/>
      <c r="AJ84" s="77"/>
      <c r="AK84" s="77"/>
      <c r="AL84" s="77"/>
    </row>
    <row r="85" spans="17:38">
      <c r="Q85" s="77"/>
      <c r="R85" s="77"/>
      <c r="S85" s="77"/>
      <c r="T85" s="77"/>
      <c r="U85" s="77"/>
      <c r="V85" s="77"/>
      <c r="W85" s="77"/>
      <c r="X85" s="77"/>
      <c r="Y85" s="77"/>
      <c r="Z85" s="77"/>
      <c r="AA85" s="77"/>
      <c r="AB85" s="77"/>
      <c r="AC85" s="77"/>
      <c r="AD85" s="77"/>
      <c r="AE85" s="77"/>
      <c r="AF85" s="77"/>
      <c r="AG85" s="77"/>
      <c r="AH85" s="77"/>
      <c r="AI85" s="77"/>
      <c r="AJ85" s="77"/>
      <c r="AK85" s="77"/>
      <c r="AL85" s="77"/>
    </row>
    <row r="86" spans="17:38">
      <c r="Q86" s="77"/>
      <c r="R86" s="77"/>
      <c r="S86" s="77"/>
      <c r="T86" s="77"/>
      <c r="U86" s="77"/>
      <c r="V86" s="77"/>
      <c r="W86" s="77"/>
      <c r="X86" s="77"/>
      <c r="Y86" s="77"/>
      <c r="Z86" s="77"/>
      <c r="AA86" s="77"/>
      <c r="AB86" s="77"/>
      <c r="AC86" s="77"/>
      <c r="AD86" s="77"/>
      <c r="AE86" s="77"/>
      <c r="AF86" s="77"/>
      <c r="AG86" s="77"/>
      <c r="AH86" s="77"/>
      <c r="AI86" s="77"/>
      <c r="AJ86" s="77"/>
      <c r="AK86" s="77"/>
      <c r="AL86" s="77"/>
    </row>
    <row r="87" spans="17:38">
      <c r="Q87" s="77"/>
      <c r="R87" s="77"/>
      <c r="S87" s="77"/>
      <c r="T87" s="77"/>
      <c r="U87" s="77"/>
      <c r="V87" s="77"/>
      <c r="W87" s="77"/>
      <c r="X87" s="77"/>
      <c r="Y87" s="77"/>
      <c r="Z87" s="77"/>
      <c r="AA87" s="77"/>
      <c r="AB87" s="77"/>
      <c r="AC87" s="77"/>
      <c r="AD87" s="77"/>
      <c r="AE87" s="77"/>
      <c r="AF87" s="77"/>
      <c r="AG87" s="77"/>
      <c r="AH87" s="77"/>
      <c r="AI87" s="77"/>
      <c r="AJ87" s="77"/>
      <c r="AK87" s="77"/>
      <c r="AL87" s="77"/>
    </row>
    <row r="88" spans="17:38">
      <c r="Q88" s="77"/>
      <c r="R88" s="77"/>
      <c r="S88" s="77"/>
      <c r="T88" s="77"/>
      <c r="U88" s="77"/>
      <c r="V88" s="77"/>
      <c r="W88" s="77"/>
      <c r="X88" s="77"/>
      <c r="Y88" s="77"/>
      <c r="Z88" s="77"/>
      <c r="AA88" s="77"/>
      <c r="AB88" s="77"/>
      <c r="AC88" s="77"/>
      <c r="AD88" s="77"/>
      <c r="AE88" s="77"/>
      <c r="AF88" s="77"/>
      <c r="AG88" s="77"/>
      <c r="AH88" s="77"/>
      <c r="AI88" s="77"/>
      <c r="AJ88" s="77"/>
      <c r="AK88" s="77"/>
      <c r="AL88" s="77"/>
    </row>
    <row r="89" spans="17:38">
      <c r="Q89" s="77"/>
      <c r="R89" s="77"/>
      <c r="S89" s="77"/>
      <c r="T89" s="77"/>
      <c r="U89" s="77"/>
      <c r="V89" s="77"/>
      <c r="W89" s="77"/>
      <c r="X89" s="77"/>
      <c r="Y89" s="77"/>
      <c r="Z89" s="77"/>
      <c r="AA89" s="77"/>
      <c r="AB89" s="77"/>
      <c r="AC89" s="77"/>
      <c r="AD89" s="77"/>
      <c r="AE89" s="77"/>
      <c r="AF89" s="77"/>
      <c r="AG89" s="77"/>
      <c r="AH89" s="77"/>
      <c r="AI89" s="77"/>
      <c r="AJ89" s="77"/>
      <c r="AK89" s="77"/>
      <c r="AL89" s="77"/>
    </row>
    <row r="90" spans="17:38">
      <c r="Q90" s="77"/>
      <c r="R90" s="77"/>
      <c r="S90" s="77"/>
      <c r="T90" s="77"/>
      <c r="U90" s="77"/>
      <c r="V90" s="77"/>
      <c r="W90" s="77"/>
      <c r="X90" s="77"/>
      <c r="Y90" s="77"/>
      <c r="Z90" s="77"/>
      <c r="AA90" s="77"/>
      <c r="AB90" s="77"/>
      <c r="AC90" s="77"/>
      <c r="AD90" s="77"/>
      <c r="AE90" s="77"/>
      <c r="AF90" s="77"/>
      <c r="AG90" s="77"/>
      <c r="AH90" s="77"/>
      <c r="AI90" s="77"/>
      <c r="AJ90" s="77"/>
      <c r="AK90" s="77"/>
      <c r="AL90" s="77"/>
    </row>
    <row r="91" spans="17:38">
      <c r="Q91" s="77"/>
      <c r="R91" s="77"/>
      <c r="S91" s="77"/>
      <c r="T91" s="77"/>
      <c r="U91" s="77"/>
      <c r="V91" s="77"/>
      <c r="W91" s="77"/>
      <c r="X91" s="77"/>
      <c r="Y91" s="77"/>
      <c r="Z91" s="77"/>
      <c r="AA91" s="77"/>
      <c r="AB91" s="77"/>
      <c r="AC91" s="77"/>
      <c r="AD91" s="77"/>
      <c r="AE91" s="77"/>
      <c r="AF91" s="77"/>
      <c r="AG91" s="77"/>
      <c r="AH91" s="77"/>
      <c r="AI91" s="77"/>
      <c r="AJ91" s="77"/>
      <c r="AK91" s="77"/>
      <c r="AL91" s="77"/>
    </row>
    <row r="92" spans="17:38">
      <c r="Q92" s="77"/>
      <c r="R92" s="77"/>
      <c r="S92" s="77"/>
      <c r="T92" s="77"/>
      <c r="U92" s="77"/>
      <c r="V92" s="77"/>
      <c r="W92" s="77"/>
      <c r="X92" s="77"/>
      <c r="Y92" s="77"/>
      <c r="Z92" s="77"/>
      <c r="AA92" s="77"/>
      <c r="AB92" s="77"/>
      <c r="AC92" s="77"/>
      <c r="AD92" s="77"/>
      <c r="AE92" s="77"/>
      <c r="AF92" s="77"/>
      <c r="AG92" s="77"/>
      <c r="AH92" s="77"/>
      <c r="AI92" s="77"/>
      <c r="AJ92" s="77"/>
      <c r="AK92" s="77"/>
      <c r="AL92" s="77"/>
    </row>
    <row r="93" spans="17:38">
      <c r="Q93" s="77"/>
      <c r="R93" s="77"/>
      <c r="S93" s="77"/>
      <c r="T93" s="77"/>
      <c r="U93" s="77"/>
      <c r="V93" s="77"/>
      <c r="W93" s="77"/>
      <c r="X93" s="77"/>
      <c r="Y93" s="77"/>
      <c r="Z93" s="77"/>
      <c r="AA93" s="77"/>
      <c r="AB93" s="77"/>
      <c r="AC93" s="77"/>
      <c r="AD93" s="77"/>
      <c r="AE93" s="77"/>
      <c r="AF93" s="77"/>
      <c r="AG93" s="77"/>
      <c r="AH93" s="77"/>
      <c r="AI93" s="77"/>
      <c r="AJ93" s="77"/>
      <c r="AK93" s="77"/>
      <c r="AL93" s="77"/>
    </row>
    <row r="94" spans="17:38">
      <c r="Q94" s="77"/>
      <c r="R94" s="77"/>
      <c r="S94" s="77"/>
      <c r="T94" s="77"/>
      <c r="U94" s="77"/>
      <c r="V94" s="77"/>
      <c r="W94" s="77"/>
      <c r="X94" s="77"/>
      <c r="Y94" s="77"/>
      <c r="Z94" s="77"/>
      <c r="AA94" s="77"/>
      <c r="AB94" s="77"/>
      <c r="AC94" s="77"/>
      <c r="AD94" s="77"/>
      <c r="AE94" s="77"/>
      <c r="AF94" s="77"/>
      <c r="AG94" s="77"/>
      <c r="AH94" s="77"/>
      <c r="AI94" s="77"/>
      <c r="AJ94" s="77"/>
      <c r="AK94" s="77"/>
      <c r="AL94" s="77"/>
    </row>
    <row r="95" spans="17:38">
      <c r="Q95" s="77"/>
      <c r="R95" s="77"/>
      <c r="S95" s="77"/>
      <c r="T95" s="77"/>
      <c r="U95" s="77"/>
      <c r="V95" s="77"/>
      <c r="W95" s="77"/>
      <c r="X95" s="77"/>
      <c r="Y95" s="77"/>
      <c r="Z95" s="77"/>
      <c r="AA95" s="77"/>
      <c r="AB95" s="77"/>
      <c r="AC95" s="77"/>
      <c r="AD95" s="77"/>
      <c r="AE95" s="77"/>
      <c r="AF95" s="77"/>
      <c r="AG95" s="77"/>
      <c r="AH95" s="77"/>
      <c r="AI95" s="77"/>
      <c r="AJ95" s="77"/>
      <c r="AK95" s="77"/>
      <c r="AL95" s="77"/>
    </row>
    <row r="96" spans="17:38">
      <c r="Q96" s="77"/>
      <c r="R96" s="77"/>
      <c r="S96" s="77"/>
      <c r="T96" s="77"/>
      <c r="U96" s="77"/>
      <c r="V96" s="77"/>
      <c r="W96" s="77"/>
      <c r="X96" s="77"/>
      <c r="Y96" s="77"/>
      <c r="Z96" s="77"/>
      <c r="AA96" s="77"/>
      <c r="AB96" s="77"/>
      <c r="AC96" s="77"/>
      <c r="AD96" s="77"/>
      <c r="AE96" s="77"/>
      <c r="AF96" s="77"/>
      <c r="AG96" s="77"/>
      <c r="AH96" s="77"/>
      <c r="AI96" s="77"/>
      <c r="AJ96" s="77"/>
      <c r="AK96" s="77"/>
      <c r="AL96" s="77"/>
    </row>
    <row r="97" spans="17:38">
      <c r="Q97" s="77"/>
      <c r="R97" s="77"/>
      <c r="S97" s="77"/>
      <c r="T97" s="77"/>
      <c r="U97" s="77"/>
      <c r="V97" s="77"/>
      <c r="W97" s="77"/>
      <c r="X97" s="77"/>
      <c r="Y97" s="77"/>
      <c r="Z97" s="77"/>
      <c r="AA97" s="77"/>
      <c r="AB97" s="77"/>
      <c r="AC97" s="77"/>
      <c r="AD97" s="77"/>
      <c r="AE97" s="77"/>
      <c r="AF97" s="77"/>
      <c r="AG97" s="77"/>
      <c r="AH97" s="77"/>
      <c r="AI97" s="77"/>
      <c r="AJ97" s="77"/>
      <c r="AK97" s="77"/>
      <c r="AL97" s="77"/>
    </row>
    <row r="98" spans="17:38">
      <c r="Q98" s="77"/>
      <c r="R98" s="77"/>
      <c r="S98" s="77"/>
      <c r="T98" s="77"/>
      <c r="U98" s="77"/>
      <c r="V98" s="77"/>
      <c r="W98" s="77"/>
      <c r="X98" s="77"/>
      <c r="Y98" s="77"/>
      <c r="Z98" s="77"/>
      <c r="AA98" s="77"/>
      <c r="AB98" s="77"/>
      <c r="AC98" s="77"/>
      <c r="AD98" s="77"/>
      <c r="AE98" s="77"/>
      <c r="AF98" s="77"/>
      <c r="AG98" s="77"/>
      <c r="AH98" s="77"/>
      <c r="AI98" s="77"/>
      <c r="AJ98" s="77"/>
      <c r="AK98" s="77"/>
      <c r="AL98" s="77"/>
    </row>
    <row r="99" spans="17:38">
      <c r="Q99" s="77"/>
      <c r="R99" s="77"/>
      <c r="S99" s="77"/>
      <c r="T99" s="77"/>
      <c r="U99" s="77"/>
      <c r="V99" s="77"/>
      <c r="W99" s="77"/>
      <c r="X99" s="77"/>
      <c r="Y99" s="77"/>
      <c r="Z99" s="77"/>
      <c r="AA99" s="77"/>
      <c r="AB99" s="77"/>
      <c r="AC99" s="77"/>
      <c r="AD99" s="77"/>
      <c r="AE99" s="77"/>
      <c r="AF99" s="77"/>
      <c r="AG99" s="77"/>
      <c r="AH99" s="77"/>
      <c r="AI99" s="77"/>
      <c r="AJ99" s="77"/>
      <c r="AK99" s="77"/>
      <c r="AL99" s="77"/>
    </row>
    <row r="100" spans="17:38">
      <c r="Q100" s="77"/>
      <c r="R100" s="77"/>
      <c r="S100" s="77"/>
      <c r="T100" s="77"/>
      <c r="U100" s="77"/>
      <c r="V100" s="77"/>
      <c r="W100" s="77"/>
      <c r="X100" s="77"/>
      <c r="Y100" s="77"/>
      <c r="Z100" s="77"/>
      <c r="AA100" s="77"/>
      <c r="AB100" s="77"/>
      <c r="AC100" s="77"/>
      <c r="AD100" s="77"/>
      <c r="AE100" s="77"/>
      <c r="AF100" s="77"/>
      <c r="AG100" s="77"/>
      <c r="AH100" s="77"/>
      <c r="AI100" s="77"/>
      <c r="AJ100" s="77"/>
      <c r="AK100" s="77"/>
      <c r="AL100" s="77"/>
    </row>
    <row r="101" spans="17:38">
      <c r="Q101" s="77"/>
      <c r="R101" s="77"/>
      <c r="S101" s="77"/>
      <c r="T101" s="77"/>
      <c r="U101" s="77"/>
      <c r="V101" s="77"/>
      <c r="W101" s="77"/>
      <c r="X101" s="77"/>
      <c r="Y101" s="77"/>
      <c r="Z101" s="77"/>
      <c r="AA101" s="77"/>
      <c r="AB101" s="77"/>
      <c r="AC101" s="77"/>
      <c r="AD101" s="77"/>
      <c r="AE101" s="77"/>
      <c r="AF101" s="77"/>
      <c r="AG101" s="77"/>
      <c r="AH101" s="77"/>
      <c r="AI101" s="77"/>
      <c r="AJ101" s="77"/>
      <c r="AK101" s="77"/>
      <c r="AL101" s="77"/>
    </row>
    <row r="102" spans="17:38">
      <c r="Q102" s="77"/>
      <c r="R102" s="77"/>
      <c r="S102" s="77"/>
      <c r="T102" s="77"/>
      <c r="U102" s="77"/>
      <c r="V102" s="77"/>
      <c r="W102" s="77"/>
      <c r="X102" s="77"/>
      <c r="Y102" s="77"/>
      <c r="Z102" s="77"/>
      <c r="AA102" s="77"/>
      <c r="AB102" s="77"/>
      <c r="AC102" s="77"/>
      <c r="AD102" s="77"/>
      <c r="AE102" s="77"/>
      <c r="AF102" s="77"/>
      <c r="AG102" s="77"/>
      <c r="AH102" s="77"/>
      <c r="AI102" s="77"/>
      <c r="AJ102" s="77"/>
      <c r="AK102" s="77"/>
      <c r="AL102" s="77"/>
    </row>
    <row r="103" spans="17:38">
      <c r="Q103" s="77"/>
      <c r="R103" s="77"/>
      <c r="S103" s="77"/>
      <c r="T103" s="77"/>
      <c r="U103" s="77"/>
      <c r="V103" s="77"/>
      <c r="W103" s="77"/>
      <c r="X103" s="77"/>
      <c r="Y103" s="77"/>
      <c r="Z103" s="77"/>
      <c r="AA103" s="77"/>
      <c r="AB103" s="77"/>
      <c r="AC103" s="77"/>
      <c r="AD103" s="77"/>
      <c r="AE103" s="77"/>
      <c r="AF103" s="77"/>
      <c r="AG103" s="77"/>
      <c r="AH103" s="77"/>
      <c r="AI103" s="77"/>
      <c r="AJ103" s="77"/>
      <c r="AK103" s="77"/>
      <c r="AL103" s="77"/>
    </row>
    <row r="104" spans="17:38">
      <c r="Q104" s="77"/>
      <c r="R104" s="77"/>
      <c r="S104" s="77"/>
      <c r="T104" s="77"/>
      <c r="U104" s="77"/>
      <c r="V104" s="77"/>
      <c r="W104" s="77"/>
      <c r="X104" s="77"/>
      <c r="Y104" s="77"/>
      <c r="Z104" s="77"/>
      <c r="AA104" s="77"/>
      <c r="AB104" s="77"/>
      <c r="AC104" s="77"/>
      <c r="AD104" s="77"/>
      <c r="AE104" s="77"/>
      <c r="AF104" s="77"/>
      <c r="AG104" s="77"/>
      <c r="AH104" s="77"/>
      <c r="AI104" s="77"/>
      <c r="AJ104" s="77"/>
      <c r="AK104" s="77"/>
      <c r="AL104" s="77"/>
    </row>
    <row r="105" spans="17:38">
      <c r="Q105" s="77"/>
      <c r="R105" s="77"/>
      <c r="S105" s="77"/>
      <c r="T105" s="77"/>
      <c r="U105" s="77"/>
      <c r="V105" s="77"/>
      <c r="W105" s="77"/>
      <c r="X105" s="77"/>
      <c r="Y105" s="77"/>
      <c r="Z105" s="77"/>
      <c r="AA105" s="77"/>
      <c r="AB105" s="77"/>
      <c r="AC105" s="77"/>
      <c r="AD105" s="77"/>
      <c r="AE105" s="77"/>
      <c r="AF105" s="77"/>
      <c r="AG105" s="77"/>
      <c r="AH105" s="77"/>
      <c r="AI105" s="77"/>
      <c r="AJ105" s="77"/>
      <c r="AK105" s="77"/>
      <c r="AL105" s="77"/>
    </row>
    <row r="106" spans="17:38">
      <c r="Q106" s="77"/>
      <c r="R106" s="77"/>
      <c r="S106" s="77"/>
      <c r="T106" s="77"/>
      <c r="U106" s="77"/>
      <c r="V106" s="77"/>
      <c r="W106" s="77"/>
      <c r="X106" s="77"/>
      <c r="Y106" s="77"/>
      <c r="Z106" s="77"/>
      <c r="AA106" s="77"/>
      <c r="AB106" s="77"/>
      <c r="AC106" s="77"/>
      <c r="AD106" s="77"/>
      <c r="AE106" s="77"/>
      <c r="AF106" s="77"/>
      <c r="AG106" s="77"/>
      <c r="AH106" s="77"/>
      <c r="AI106" s="77"/>
      <c r="AJ106" s="77"/>
      <c r="AK106" s="77"/>
      <c r="AL106" s="77"/>
    </row>
    <row r="107" spans="17:38">
      <c r="Q107" s="77"/>
      <c r="R107" s="77"/>
      <c r="S107" s="77"/>
      <c r="T107" s="77"/>
      <c r="U107" s="77"/>
      <c r="V107" s="77"/>
      <c r="W107" s="77"/>
      <c r="X107" s="77"/>
      <c r="Y107" s="77"/>
      <c r="Z107" s="77"/>
      <c r="AA107" s="77"/>
      <c r="AB107" s="77"/>
      <c r="AC107" s="77"/>
      <c r="AD107" s="77"/>
      <c r="AE107" s="77"/>
      <c r="AF107" s="77"/>
      <c r="AG107" s="77"/>
      <c r="AH107" s="77"/>
      <c r="AI107" s="77"/>
      <c r="AJ107" s="77"/>
      <c r="AK107" s="77"/>
      <c r="AL107" s="77"/>
    </row>
    <row r="108" spans="17:38">
      <c r="Q108" s="77"/>
      <c r="R108" s="77"/>
      <c r="S108" s="77"/>
      <c r="T108" s="77"/>
      <c r="U108" s="77"/>
      <c r="V108" s="77"/>
      <c r="W108" s="77"/>
      <c r="X108" s="77"/>
      <c r="Y108" s="77"/>
      <c r="Z108" s="77"/>
      <c r="AA108" s="77"/>
      <c r="AB108" s="77"/>
      <c r="AC108" s="77"/>
      <c r="AD108" s="77"/>
      <c r="AE108" s="77"/>
      <c r="AF108" s="77"/>
      <c r="AG108" s="77"/>
      <c r="AH108" s="77"/>
      <c r="AI108" s="77"/>
      <c r="AJ108" s="77"/>
      <c r="AK108" s="77"/>
      <c r="AL108" s="77"/>
    </row>
    <row r="109" spans="17:38">
      <c r="Q109" s="77"/>
      <c r="R109" s="77"/>
      <c r="S109" s="77"/>
      <c r="T109" s="77"/>
      <c r="U109" s="77"/>
      <c r="V109" s="77"/>
      <c r="W109" s="77"/>
      <c r="X109" s="77"/>
      <c r="Y109" s="77"/>
      <c r="Z109" s="77"/>
      <c r="AA109" s="77"/>
      <c r="AB109" s="77"/>
      <c r="AC109" s="77"/>
      <c r="AD109" s="77"/>
      <c r="AE109" s="77"/>
      <c r="AF109" s="77"/>
      <c r="AG109" s="77"/>
      <c r="AH109" s="77"/>
      <c r="AI109" s="77"/>
      <c r="AJ109" s="77"/>
      <c r="AK109" s="77"/>
      <c r="AL109" s="77"/>
    </row>
    <row r="110" spans="17:38">
      <c r="Q110" s="77"/>
      <c r="R110" s="77"/>
      <c r="S110" s="77"/>
      <c r="T110" s="77"/>
      <c r="U110" s="77"/>
      <c r="V110" s="77"/>
      <c r="W110" s="77"/>
      <c r="X110" s="77"/>
      <c r="Y110" s="77"/>
      <c r="Z110" s="77"/>
      <c r="AA110" s="77"/>
      <c r="AB110" s="77"/>
      <c r="AC110" s="77"/>
      <c r="AD110" s="77"/>
      <c r="AE110" s="77"/>
      <c r="AF110" s="77"/>
      <c r="AG110" s="77"/>
      <c r="AH110" s="77"/>
      <c r="AI110" s="77"/>
      <c r="AJ110" s="77"/>
      <c r="AK110" s="77"/>
      <c r="AL110" s="77"/>
    </row>
    <row r="111" spans="17:38">
      <c r="Q111" s="77"/>
      <c r="R111" s="77"/>
      <c r="S111" s="77"/>
      <c r="T111" s="77"/>
      <c r="U111" s="77"/>
      <c r="V111" s="77"/>
      <c r="W111" s="77"/>
      <c r="X111" s="77"/>
      <c r="Y111" s="77"/>
      <c r="Z111" s="77"/>
      <c r="AA111" s="77"/>
      <c r="AB111" s="77"/>
      <c r="AC111" s="77"/>
      <c r="AD111" s="77"/>
      <c r="AE111" s="77"/>
      <c r="AF111" s="77"/>
      <c r="AG111" s="77"/>
      <c r="AH111" s="77"/>
      <c r="AI111" s="77"/>
      <c r="AJ111" s="77"/>
      <c r="AK111" s="77"/>
      <c r="AL111" s="77"/>
    </row>
    <row r="112" spans="17:38">
      <c r="Q112" s="77"/>
      <c r="R112" s="77"/>
      <c r="S112" s="77"/>
      <c r="T112" s="77"/>
      <c r="U112" s="77"/>
      <c r="V112" s="77"/>
      <c r="W112" s="77"/>
      <c r="X112" s="77"/>
      <c r="Y112" s="77"/>
      <c r="Z112" s="77"/>
      <c r="AA112" s="77"/>
      <c r="AB112" s="77"/>
      <c r="AC112" s="77"/>
      <c r="AD112" s="77"/>
      <c r="AE112" s="77"/>
      <c r="AF112" s="77"/>
      <c r="AG112" s="77"/>
      <c r="AH112" s="77"/>
      <c r="AI112" s="77"/>
      <c r="AJ112" s="77"/>
      <c r="AK112" s="77"/>
      <c r="AL112" s="77"/>
    </row>
    <row r="113" spans="17:38">
      <c r="Q113" s="77"/>
      <c r="R113" s="77"/>
      <c r="S113" s="77"/>
      <c r="T113" s="77"/>
      <c r="U113" s="77"/>
      <c r="V113" s="77"/>
      <c r="W113" s="77"/>
      <c r="X113" s="77"/>
      <c r="Y113" s="77"/>
      <c r="Z113" s="77"/>
      <c r="AA113" s="77"/>
      <c r="AB113" s="77"/>
      <c r="AC113" s="77"/>
      <c r="AD113" s="77"/>
      <c r="AE113" s="77"/>
      <c r="AF113" s="77"/>
      <c r="AG113" s="77"/>
      <c r="AH113" s="77"/>
      <c r="AI113" s="77"/>
      <c r="AJ113" s="77"/>
      <c r="AK113" s="77"/>
      <c r="AL113" s="77"/>
    </row>
    <row r="114" spans="17:38">
      <c r="Q114" s="77"/>
      <c r="R114" s="77"/>
      <c r="S114" s="77"/>
      <c r="T114" s="77"/>
      <c r="U114" s="77"/>
      <c r="V114" s="77"/>
      <c r="W114" s="77"/>
      <c r="X114" s="77"/>
      <c r="Y114" s="77"/>
      <c r="Z114" s="77"/>
      <c r="AA114" s="77"/>
      <c r="AB114" s="77"/>
      <c r="AC114" s="77"/>
      <c r="AD114" s="77"/>
      <c r="AE114" s="77"/>
      <c r="AF114" s="77"/>
      <c r="AG114" s="77"/>
      <c r="AH114" s="77"/>
      <c r="AI114" s="77"/>
      <c r="AJ114" s="77"/>
      <c r="AK114" s="77"/>
      <c r="AL114" s="77"/>
    </row>
    <row r="115" spans="17:38">
      <c r="Q115" s="77"/>
      <c r="R115" s="77"/>
      <c r="S115" s="77"/>
      <c r="T115" s="77"/>
      <c r="U115" s="77"/>
      <c r="V115" s="77"/>
      <c r="W115" s="77"/>
      <c r="X115" s="77"/>
      <c r="Y115" s="77"/>
      <c r="Z115" s="77"/>
      <c r="AA115" s="77"/>
      <c r="AB115" s="77"/>
      <c r="AC115" s="77"/>
      <c r="AD115" s="77"/>
      <c r="AE115" s="77"/>
      <c r="AF115" s="77"/>
      <c r="AG115" s="77"/>
      <c r="AH115" s="77"/>
      <c r="AI115" s="77"/>
      <c r="AJ115" s="77"/>
      <c r="AK115" s="77"/>
      <c r="AL115" s="77"/>
    </row>
    <row r="116" spans="17:38">
      <c r="Q116" s="77"/>
      <c r="R116" s="77"/>
      <c r="S116" s="77"/>
      <c r="T116" s="77"/>
      <c r="U116" s="77"/>
      <c r="V116" s="77"/>
      <c r="W116" s="77"/>
      <c r="X116" s="77"/>
      <c r="Y116" s="77"/>
      <c r="Z116" s="77"/>
      <c r="AA116" s="77"/>
      <c r="AB116" s="77"/>
      <c r="AC116" s="77"/>
      <c r="AD116" s="77"/>
      <c r="AE116" s="77"/>
      <c r="AF116" s="77"/>
      <c r="AG116" s="77"/>
      <c r="AH116" s="77"/>
      <c r="AI116" s="77"/>
      <c r="AJ116" s="77"/>
      <c r="AK116" s="77"/>
      <c r="AL116" s="77"/>
    </row>
    <row r="117" spans="17:38">
      <c r="Q117" s="77"/>
      <c r="R117" s="77"/>
      <c r="S117" s="77"/>
      <c r="T117" s="77"/>
      <c r="U117" s="77"/>
      <c r="V117" s="77"/>
      <c r="W117" s="77"/>
      <c r="X117" s="77"/>
      <c r="Y117" s="77"/>
      <c r="Z117" s="77"/>
      <c r="AA117" s="77"/>
      <c r="AB117" s="77"/>
      <c r="AC117" s="77"/>
      <c r="AD117" s="77"/>
      <c r="AE117" s="77"/>
      <c r="AF117" s="77"/>
      <c r="AG117" s="77"/>
      <c r="AH117" s="77"/>
      <c r="AI117" s="77"/>
      <c r="AJ117" s="77"/>
      <c r="AK117" s="77"/>
      <c r="AL117" s="77"/>
    </row>
    <row r="118" spans="17:38">
      <c r="Q118" s="77"/>
      <c r="R118" s="77"/>
      <c r="S118" s="77"/>
      <c r="T118" s="77"/>
      <c r="U118" s="77"/>
      <c r="V118" s="77"/>
      <c r="W118" s="77"/>
      <c r="X118" s="77"/>
      <c r="Y118" s="77"/>
      <c r="Z118" s="77"/>
      <c r="AA118" s="77"/>
      <c r="AB118" s="77"/>
      <c r="AC118" s="77"/>
      <c r="AD118" s="77"/>
      <c r="AE118" s="77"/>
      <c r="AF118" s="77"/>
      <c r="AG118" s="77"/>
      <c r="AH118" s="77"/>
      <c r="AI118" s="77"/>
      <c r="AJ118" s="77"/>
      <c r="AK118" s="77"/>
      <c r="AL118" s="77"/>
    </row>
    <row r="119" spans="17:38">
      <c r="Q119" s="77"/>
      <c r="R119" s="77"/>
      <c r="S119" s="77"/>
      <c r="T119" s="77"/>
      <c r="U119" s="77"/>
      <c r="V119" s="77"/>
      <c r="W119" s="77"/>
      <c r="X119" s="77"/>
      <c r="Y119" s="77"/>
      <c r="Z119" s="77"/>
      <c r="AA119" s="77"/>
      <c r="AB119" s="77"/>
      <c r="AC119" s="77"/>
      <c r="AD119" s="77"/>
      <c r="AE119" s="77"/>
      <c r="AF119" s="77"/>
      <c r="AG119" s="77"/>
      <c r="AH119" s="77"/>
      <c r="AI119" s="77"/>
      <c r="AJ119" s="77"/>
      <c r="AK119" s="77"/>
      <c r="AL119" s="77"/>
    </row>
    <row r="120" spans="17:38">
      <c r="Q120" s="77"/>
      <c r="R120" s="77"/>
      <c r="S120" s="77"/>
      <c r="T120" s="77"/>
      <c r="U120" s="77"/>
      <c r="V120" s="77"/>
      <c r="W120" s="77"/>
      <c r="X120" s="77"/>
      <c r="Y120" s="77"/>
      <c r="Z120" s="77"/>
      <c r="AA120" s="77"/>
      <c r="AB120" s="77"/>
      <c r="AC120" s="77"/>
      <c r="AD120" s="77"/>
      <c r="AE120" s="77"/>
      <c r="AF120" s="77"/>
      <c r="AG120" s="77"/>
      <c r="AH120" s="77"/>
      <c r="AI120" s="77"/>
      <c r="AJ120" s="77"/>
      <c r="AK120" s="77"/>
      <c r="AL120" s="77"/>
    </row>
    <row r="121" spans="17:38">
      <c r="Q121" s="77"/>
      <c r="R121" s="77"/>
      <c r="S121" s="77"/>
      <c r="T121" s="77"/>
      <c r="U121" s="77"/>
      <c r="V121" s="77"/>
      <c r="W121" s="77"/>
      <c r="X121" s="77"/>
      <c r="Y121" s="77"/>
      <c r="Z121" s="77"/>
      <c r="AA121" s="77"/>
      <c r="AB121" s="77"/>
      <c r="AC121" s="77"/>
      <c r="AD121" s="77"/>
      <c r="AE121" s="77"/>
      <c r="AF121" s="77"/>
      <c r="AG121" s="77"/>
      <c r="AH121" s="77"/>
      <c r="AI121" s="77"/>
      <c r="AJ121" s="77"/>
      <c r="AK121" s="77"/>
      <c r="AL121" s="77"/>
    </row>
    <row r="122" spans="17:38">
      <c r="Q122" s="77"/>
      <c r="R122" s="77"/>
      <c r="S122" s="77"/>
      <c r="T122" s="77"/>
      <c r="U122" s="77"/>
      <c r="V122" s="77"/>
      <c r="W122" s="77"/>
      <c r="X122" s="77"/>
      <c r="Y122" s="77"/>
      <c r="Z122" s="77"/>
      <c r="AA122" s="77"/>
      <c r="AB122" s="77"/>
      <c r="AC122" s="77"/>
      <c r="AD122" s="77"/>
      <c r="AE122" s="77"/>
      <c r="AF122" s="77"/>
      <c r="AG122" s="77"/>
      <c r="AH122" s="77"/>
      <c r="AI122" s="77"/>
      <c r="AJ122" s="77"/>
      <c r="AK122" s="77"/>
      <c r="AL122" s="77"/>
    </row>
    <row r="123" spans="17:38">
      <c r="Q123" s="77"/>
      <c r="R123" s="77"/>
      <c r="S123" s="77"/>
      <c r="T123" s="77"/>
      <c r="U123" s="77"/>
      <c r="V123" s="77"/>
      <c r="W123" s="77"/>
      <c r="X123" s="77"/>
      <c r="Y123" s="77"/>
      <c r="Z123" s="77"/>
      <c r="AA123" s="77"/>
      <c r="AB123" s="77"/>
      <c r="AC123" s="77"/>
      <c r="AD123" s="77"/>
      <c r="AE123" s="77"/>
      <c r="AF123" s="77"/>
      <c r="AG123" s="77"/>
      <c r="AH123" s="77"/>
      <c r="AI123" s="77"/>
      <c r="AJ123" s="77"/>
      <c r="AK123" s="77"/>
      <c r="AL123" s="77"/>
    </row>
    <row r="124" spans="17:38">
      <c r="Q124" s="77"/>
      <c r="R124" s="77"/>
      <c r="S124" s="77"/>
      <c r="T124" s="77"/>
      <c r="U124" s="77"/>
      <c r="V124" s="77"/>
      <c r="W124" s="77"/>
      <c r="X124" s="77"/>
      <c r="Y124" s="77"/>
      <c r="Z124" s="77"/>
      <c r="AA124" s="77"/>
      <c r="AB124" s="77"/>
      <c r="AC124" s="77"/>
      <c r="AD124" s="77"/>
      <c r="AE124" s="77"/>
      <c r="AF124" s="77"/>
      <c r="AG124" s="77"/>
      <c r="AH124" s="77"/>
      <c r="AI124" s="77"/>
      <c r="AJ124" s="77"/>
      <c r="AK124" s="77"/>
      <c r="AL124" s="77"/>
    </row>
    <row r="125" spans="17:38">
      <c r="Q125" s="77"/>
      <c r="R125" s="77"/>
      <c r="S125" s="77"/>
      <c r="T125" s="77"/>
      <c r="U125" s="77"/>
      <c r="V125" s="77"/>
      <c r="W125" s="77"/>
      <c r="X125" s="77"/>
      <c r="Y125" s="77"/>
      <c r="Z125" s="77"/>
      <c r="AA125" s="77"/>
      <c r="AB125" s="77"/>
      <c r="AC125" s="77"/>
      <c r="AD125" s="77"/>
      <c r="AE125" s="77"/>
      <c r="AF125" s="77"/>
      <c r="AG125" s="77"/>
      <c r="AH125" s="77"/>
      <c r="AI125" s="77"/>
      <c r="AJ125" s="77"/>
      <c r="AK125" s="77"/>
      <c r="AL125" s="77"/>
    </row>
    <row r="126" spans="17:38">
      <c r="Q126" s="77"/>
      <c r="R126" s="77"/>
      <c r="S126" s="77"/>
      <c r="T126" s="77"/>
      <c r="U126" s="77"/>
      <c r="V126" s="77"/>
      <c r="W126" s="77"/>
      <c r="X126" s="77"/>
      <c r="Y126" s="77"/>
      <c r="Z126" s="77"/>
      <c r="AA126" s="77"/>
      <c r="AB126" s="77"/>
      <c r="AC126" s="77"/>
      <c r="AD126" s="77"/>
      <c r="AE126" s="77"/>
      <c r="AF126" s="77"/>
      <c r="AG126" s="77"/>
      <c r="AH126" s="77"/>
      <c r="AI126" s="77"/>
      <c r="AJ126" s="77"/>
      <c r="AK126" s="77"/>
      <c r="AL126" s="77"/>
    </row>
    <row r="127" spans="17:38">
      <c r="Q127" s="77"/>
      <c r="R127" s="77"/>
      <c r="S127" s="77"/>
      <c r="T127" s="77"/>
      <c r="U127" s="77"/>
      <c r="V127" s="77"/>
      <c r="W127" s="77"/>
      <c r="X127" s="77"/>
      <c r="Y127" s="77"/>
      <c r="Z127" s="77"/>
      <c r="AA127" s="77"/>
      <c r="AB127" s="77"/>
      <c r="AC127" s="77"/>
      <c r="AD127" s="77"/>
      <c r="AE127" s="77"/>
      <c r="AF127" s="77"/>
      <c r="AG127" s="77"/>
      <c r="AH127" s="77"/>
      <c r="AI127" s="77"/>
      <c r="AJ127" s="77"/>
      <c r="AK127" s="77"/>
      <c r="AL127" s="77"/>
    </row>
    <row r="128" spans="17:38">
      <c r="Q128" s="77"/>
      <c r="R128" s="77"/>
      <c r="S128" s="77"/>
      <c r="T128" s="77"/>
      <c r="U128" s="77"/>
      <c r="V128" s="77"/>
      <c r="W128" s="77"/>
      <c r="X128" s="77"/>
      <c r="Y128" s="77"/>
      <c r="Z128" s="77"/>
      <c r="AA128" s="77"/>
      <c r="AB128" s="77"/>
      <c r="AC128" s="77"/>
      <c r="AD128" s="77"/>
      <c r="AE128" s="77"/>
      <c r="AF128" s="77"/>
      <c r="AG128" s="77"/>
      <c r="AH128" s="77"/>
      <c r="AI128" s="77"/>
      <c r="AJ128" s="77"/>
      <c r="AK128" s="77"/>
      <c r="AL128" s="77"/>
    </row>
    <row r="129" spans="17:38">
      <c r="Q129" s="77"/>
      <c r="R129" s="77"/>
      <c r="S129" s="77"/>
      <c r="T129" s="77"/>
      <c r="U129" s="77"/>
      <c r="V129" s="77"/>
      <c r="W129" s="77"/>
      <c r="X129" s="77"/>
      <c r="Y129" s="77"/>
      <c r="Z129" s="77"/>
      <c r="AA129" s="77"/>
      <c r="AB129" s="77"/>
      <c r="AC129" s="77"/>
      <c r="AD129" s="77"/>
      <c r="AE129" s="77"/>
      <c r="AF129" s="77"/>
      <c r="AG129" s="77"/>
      <c r="AH129" s="77"/>
      <c r="AI129" s="77"/>
      <c r="AJ129" s="77"/>
      <c r="AK129" s="77"/>
      <c r="AL129" s="77"/>
    </row>
    <row r="130" spans="17:38">
      <c r="Q130" s="77"/>
      <c r="R130" s="77"/>
      <c r="S130" s="77"/>
      <c r="T130" s="77"/>
      <c r="U130" s="77"/>
      <c r="V130" s="77"/>
      <c r="W130" s="77"/>
      <c r="X130" s="77"/>
      <c r="Y130" s="77"/>
      <c r="Z130" s="77"/>
      <c r="AA130" s="77"/>
      <c r="AB130" s="77"/>
      <c r="AC130" s="77"/>
      <c r="AD130" s="77"/>
      <c r="AE130" s="77"/>
      <c r="AF130" s="77"/>
      <c r="AG130" s="77"/>
      <c r="AH130" s="77"/>
      <c r="AI130" s="77"/>
      <c r="AJ130" s="77"/>
      <c r="AK130" s="77"/>
      <c r="AL130" s="77"/>
    </row>
    <row r="131" spans="17:38">
      <c r="Q131" s="77"/>
      <c r="R131" s="77"/>
      <c r="S131" s="77"/>
      <c r="T131" s="77"/>
      <c r="U131" s="77"/>
      <c r="V131" s="77"/>
      <c r="W131" s="77"/>
      <c r="X131" s="77"/>
      <c r="Y131" s="77"/>
      <c r="Z131" s="77"/>
      <c r="AA131" s="77"/>
      <c r="AB131" s="77"/>
      <c r="AC131" s="77"/>
      <c r="AD131" s="77"/>
      <c r="AE131" s="77"/>
      <c r="AF131" s="77"/>
      <c r="AG131" s="77"/>
      <c r="AH131" s="77"/>
      <c r="AI131" s="77"/>
      <c r="AJ131" s="77"/>
      <c r="AK131" s="77"/>
      <c r="AL131" s="77"/>
    </row>
    <row r="132" spans="17:38">
      <c r="Q132" s="77"/>
      <c r="R132" s="77"/>
      <c r="S132" s="77"/>
      <c r="T132" s="77"/>
      <c r="U132" s="77"/>
      <c r="V132" s="77"/>
      <c r="W132" s="77"/>
      <c r="X132" s="77"/>
      <c r="Y132" s="77"/>
      <c r="Z132" s="77"/>
      <c r="AA132" s="77"/>
      <c r="AB132" s="77"/>
      <c r="AC132" s="77"/>
      <c r="AD132" s="77"/>
      <c r="AE132" s="77"/>
      <c r="AF132" s="77"/>
      <c r="AG132" s="77"/>
      <c r="AH132" s="77"/>
      <c r="AI132" s="77"/>
      <c r="AJ132" s="77"/>
      <c r="AK132" s="77"/>
      <c r="AL132" s="77"/>
    </row>
    <row r="133" spans="17:38">
      <c r="Q133" s="77"/>
      <c r="R133" s="77"/>
      <c r="S133" s="77"/>
      <c r="T133" s="77"/>
      <c r="U133" s="77"/>
      <c r="V133" s="77"/>
      <c r="W133" s="77"/>
      <c r="X133" s="77"/>
      <c r="Y133" s="77"/>
      <c r="Z133" s="77"/>
      <c r="AA133" s="77"/>
      <c r="AB133" s="77"/>
      <c r="AC133" s="77"/>
      <c r="AD133" s="77"/>
      <c r="AE133" s="77"/>
      <c r="AF133" s="77"/>
      <c r="AG133" s="77"/>
      <c r="AH133" s="77"/>
      <c r="AI133" s="77"/>
      <c r="AJ133" s="77"/>
      <c r="AK133" s="77"/>
      <c r="AL133" s="77"/>
    </row>
    <row r="134" spans="17:38">
      <c r="Q134" s="77"/>
      <c r="R134" s="77"/>
      <c r="S134" s="77"/>
      <c r="T134" s="77"/>
      <c r="U134" s="77"/>
      <c r="V134" s="77"/>
      <c r="W134" s="77"/>
      <c r="X134" s="77"/>
      <c r="Y134" s="77"/>
      <c r="Z134" s="77"/>
      <c r="AA134" s="77"/>
      <c r="AB134" s="77"/>
      <c r="AC134" s="77"/>
      <c r="AD134" s="77"/>
      <c r="AE134" s="77"/>
      <c r="AF134" s="77"/>
      <c r="AG134" s="77"/>
      <c r="AH134" s="77"/>
      <c r="AI134" s="77"/>
      <c r="AJ134" s="77"/>
      <c r="AK134" s="77"/>
      <c r="AL134" s="77"/>
    </row>
    <row r="135" spans="17:38">
      <c r="Q135" s="77"/>
      <c r="R135" s="77"/>
      <c r="S135" s="77"/>
      <c r="T135" s="77"/>
      <c r="U135" s="77"/>
      <c r="V135" s="77"/>
      <c r="W135" s="77"/>
      <c r="X135" s="77"/>
      <c r="Y135" s="77"/>
      <c r="Z135" s="77"/>
      <c r="AA135" s="77"/>
      <c r="AB135" s="77"/>
      <c r="AC135" s="77"/>
      <c r="AD135" s="77"/>
      <c r="AE135" s="77"/>
      <c r="AF135" s="77"/>
      <c r="AG135" s="77"/>
      <c r="AH135" s="77"/>
      <c r="AI135" s="77"/>
      <c r="AJ135" s="77"/>
      <c r="AK135" s="77"/>
      <c r="AL135" s="77"/>
    </row>
    <row r="136" spans="17:38">
      <c r="Q136" s="77"/>
      <c r="R136" s="77"/>
      <c r="S136" s="77"/>
      <c r="T136" s="77"/>
      <c r="U136" s="77"/>
      <c r="V136" s="77"/>
      <c r="W136" s="77"/>
      <c r="X136" s="77"/>
      <c r="Y136" s="77"/>
      <c r="Z136" s="77"/>
      <c r="AA136" s="77"/>
      <c r="AB136" s="77"/>
      <c r="AC136" s="77"/>
      <c r="AD136" s="77"/>
      <c r="AE136" s="77"/>
      <c r="AF136" s="77"/>
      <c r="AG136" s="77"/>
      <c r="AH136" s="77"/>
      <c r="AI136" s="77"/>
      <c r="AJ136" s="77"/>
      <c r="AK136" s="77"/>
      <c r="AL136" s="77"/>
    </row>
    <row r="137" spans="17:38">
      <c r="Q137" s="77"/>
      <c r="R137" s="77"/>
      <c r="S137" s="77"/>
      <c r="T137" s="77"/>
      <c r="U137" s="77"/>
      <c r="V137" s="77"/>
      <c r="W137" s="77"/>
      <c r="X137" s="77"/>
      <c r="Y137" s="77"/>
      <c r="Z137" s="77"/>
      <c r="AA137" s="77"/>
      <c r="AB137" s="77"/>
      <c r="AC137" s="77"/>
      <c r="AD137" s="77"/>
      <c r="AE137" s="77"/>
      <c r="AF137" s="77"/>
      <c r="AG137" s="77"/>
      <c r="AH137" s="77"/>
      <c r="AI137" s="77"/>
      <c r="AJ137" s="77"/>
      <c r="AK137" s="77"/>
      <c r="AL137" s="77"/>
    </row>
    <row r="138" spans="17:38">
      <c r="Q138" s="77"/>
      <c r="R138" s="77"/>
      <c r="S138" s="77"/>
      <c r="T138" s="77"/>
      <c r="U138" s="77"/>
      <c r="V138" s="77"/>
      <c r="W138" s="77"/>
      <c r="X138" s="77"/>
      <c r="Y138" s="77"/>
      <c r="Z138" s="77"/>
      <c r="AA138" s="77"/>
      <c r="AB138" s="77"/>
      <c r="AC138" s="77"/>
      <c r="AD138" s="77"/>
      <c r="AE138" s="77"/>
      <c r="AF138" s="77"/>
      <c r="AG138" s="77"/>
      <c r="AH138" s="77"/>
      <c r="AI138" s="77"/>
      <c r="AJ138" s="77"/>
      <c r="AK138" s="77"/>
      <c r="AL138" s="77"/>
    </row>
    <row r="139" spans="17:38">
      <c r="Q139" s="77"/>
      <c r="R139" s="77"/>
      <c r="S139" s="77"/>
      <c r="T139" s="77"/>
      <c r="U139" s="77"/>
      <c r="V139" s="77"/>
      <c r="W139" s="77"/>
      <c r="X139" s="77"/>
      <c r="Y139" s="77"/>
      <c r="Z139" s="77"/>
      <c r="AA139" s="77"/>
      <c r="AB139" s="77"/>
      <c r="AC139" s="77"/>
      <c r="AD139" s="77"/>
      <c r="AE139" s="77"/>
      <c r="AF139" s="77"/>
      <c r="AG139" s="77"/>
      <c r="AH139" s="77"/>
      <c r="AI139" s="77"/>
      <c r="AJ139" s="77"/>
      <c r="AK139" s="77"/>
      <c r="AL139" s="77"/>
    </row>
    <row r="140" spans="17:38">
      <c r="Q140" s="77"/>
      <c r="R140" s="77"/>
      <c r="S140" s="77"/>
      <c r="T140" s="77"/>
      <c r="U140" s="77"/>
      <c r="V140" s="77"/>
      <c r="W140" s="77"/>
      <c r="X140" s="77"/>
      <c r="Y140" s="77"/>
      <c r="Z140" s="77"/>
      <c r="AA140" s="77"/>
      <c r="AB140" s="77"/>
      <c r="AC140" s="77"/>
      <c r="AD140" s="77"/>
      <c r="AE140" s="77"/>
      <c r="AF140" s="77"/>
      <c r="AG140" s="77"/>
      <c r="AH140" s="77"/>
      <c r="AI140" s="77"/>
      <c r="AJ140" s="77"/>
      <c r="AK140" s="77"/>
      <c r="AL140" s="77"/>
    </row>
    <row r="141" spans="17:38">
      <c r="Q141" s="77"/>
      <c r="R141" s="77"/>
      <c r="S141" s="77"/>
      <c r="T141" s="77"/>
      <c r="U141" s="77"/>
      <c r="V141" s="77"/>
      <c r="W141" s="77"/>
      <c r="X141" s="77"/>
      <c r="Y141" s="77"/>
      <c r="Z141" s="77"/>
      <c r="AA141" s="77"/>
      <c r="AB141" s="77"/>
      <c r="AC141" s="77"/>
      <c r="AD141" s="77"/>
      <c r="AE141" s="77"/>
      <c r="AF141" s="77"/>
      <c r="AG141" s="77"/>
      <c r="AH141" s="77"/>
      <c r="AI141" s="77"/>
      <c r="AJ141" s="77"/>
      <c r="AK141" s="77"/>
      <c r="AL141" s="77"/>
    </row>
    <row r="142" spans="17:38">
      <c r="Q142" s="77"/>
      <c r="R142" s="77"/>
      <c r="S142" s="77"/>
      <c r="T142" s="77"/>
      <c r="U142" s="77"/>
      <c r="V142" s="77"/>
      <c r="W142" s="77"/>
      <c r="X142" s="77"/>
      <c r="Y142" s="77"/>
      <c r="Z142" s="77"/>
      <c r="AA142" s="77"/>
      <c r="AB142" s="77"/>
      <c r="AC142" s="77"/>
      <c r="AD142" s="77"/>
      <c r="AE142" s="77"/>
      <c r="AF142" s="77"/>
      <c r="AG142" s="77"/>
      <c r="AH142" s="77"/>
      <c r="AI142" s="77"/>
      <c r="AJ142" s="77"/>
      <c r="AK142" s="77"/>
      <c r="AL142" s="77"/>
    </row>
    <row r="143" spans="17:38">
      <c r="Q143" s="77"/>
      <c r="R143" s="77"/>
      <c r="S143" s="77"/>
      <c r="T143" s="77"/>
      <c r="U143" s="77"/>
      <c r="V143" s="77"/>
      <c r="W143" s="77"/>
      <c r="X143" s="77"/>
      <c r="Y143" s="77"/>
      <c r="Z143" s="77"/>
      <c r="AA143" s="77"/>
      <c r="AB143" s="77"/>
      <c r="AC143" s="77"/>
      <c r="AD143" s="77"/>
      <c r="AE143" s="77"/>
      <c r="AF143" s="77"/>
      <c r="AG143" s="77"/>
      <c r="AH143" s="77"/>
      <c r="AI143" s="77"/>
      <c r="AJ143" s="77"/>
      <c r="AK143" s="77"/>
      <c r="AL143" s="77"/>
    </row>
    <row r="144" spans="17:38">
      <c r="Q144" s="77"/>
      <c r="R144" s="77"/>
      <c r="S144" s="77"/>
      <c r="T144" s="77"/>
      <c r="U144" s="77"/>
      <c r="V144" s="77"/>
      <c r="W144" s="77"/>
      <c r="X144" s="77"/>
      <c r="Y144" s="77"/>
      <c r="Z144" s="77"/>
      <c r="AA144" s="77"/>
      <c r="AB144" s="77"/>
      <c r="AC144" s="77"/>
      <c r="AD144" s="77"/>
      <c r="AE144" s="77"/>
      <c r="AF144" s="77"/>
      <c r="AG144" s="77"/>
      <c r="AH144" s="77"/>
      <c r="AI144" s="77"/>
      <c r="AJ144" s="77"/>
      <c r="AK144" s="77"/>
      <c r="AL144" s="77"/>
    </row>
    <row r="145" spans="17:38">
      <c r="Q145" s="77"/>
      <c r="R145" s="77"/>
      <c r="S145" s="77"/>
      <c r="T145" s="77"/>
      <c r="U145" s="77"/>
      <c r="V145" s="77"/>
      <c r="W145" s="77"/>
      <c r="X145" s="77"/>
      <c r="Y145" s="77"/>
      <c r="Z145" s="77"/>
      <c r="AA145" s="77"/>
      <c r="AB145" s="77"/>
      <c r="AC145" s="77"/>
      <c r="AD145" s="77"/>
      <c r="AE145" s="77"/>
      <c r="AF145" s="77"/>
      <c r="AG145" s="77"/>
      <c r="AH145" s="77"/>
      <c r="AI145" s="77"/>
      <c r="AJ145" s="77"/>
      <c r="AK145" s="77"/>
      <c r="AL145" s="77"/>
    </row>
    <row r="146" spans="17:38">
      <c r="Q146" s="77"/>
      <c r="R146" s="77"/>
      <c r="S146" s="77"/>
      <c r="T146" s="77"/>
      <c r="U146" s="77"/>
      <c r="V146" s="77"/>
      <c r="W146" s="77"/>
      <c r="X146" s="77"/>
      <c r="Y146" s="77"/>
      <c r="Z146" s="77"/>
      <c r="AA146" s="77"/>
      <c r="AB146" s="77"/>
      <c r="AC146" s="77"/>
      <c r="AD146" s="77"/>
      <c r="AE146" s="77"/>
      <c r="AF146" s="77"/>
      <c r="AG146" s="77"/>
      <c r="AH146" s="77"/>
      <c r="AI146" s="77"/>
      <c r="AJ146" s="77"/>
      <c r="AK146" s="77"/>
      <c r="AL146" s="77"/>
    </row>
    <row r="147" spans="17:38">
      <c r="Q147" s="77"/>
      <c r="R147" s="77"/>
      <c r="S147" s="77"/>
      <c r="T147" s="77"/>
      <c r="U147" s="77"/>
      <c r="V147" s="77"/>
      <c r="W147" s="77"/>
      <c r="X147" s="77"/>
      <c r="Y147" s="77"/>
      <c r="Z147" s="77"/>
      <c r="AA147" s="77"/>
      <c r="AB147" s="77"/>
      <c r="AC147" s="77"/>
      <c r="AD147" s="77"/>
      <c r="AE147" s="77"/>
      <c r="AF147" s="77"/>
      <c r="AG147" s="77"/>
      <c r="AH147" s="77"/>
      <c r="AI147" s="77"/>
      <c r="AJ147" s="77"/>
      <c r="AK147" s="77"/>
      <c r="AL147" s="77"/>
    </row>
    <row r="148" spans="17:38">
      <c r="Q148" s="77"/>
      <c r="R148" s="77"/>
      <c r="S148" s="77"/>
      <c r="T148" s="77"/>
      <c r="U148" s="77"/>
      <c r="V148" s="77"/>
      <c r="W148" s="77"/>
      <c r="X148" s="77"/>
      <c r="Y148" s="77"/>
      <c r="Z148" s="77"/>
      <c r="AA148" s="77"/>
      <c r="AB148" s="77"/>
      <c r="AC148" s="77"/>
      <c r="AD148" s="77"/>
      <c r="AE148" s="77"/>
      <c r="AF148" s="77"/>
      <c r="AG148" s="77"/>
      <c r="AH148" s="77"/>
      <c r="AI148" s="77"/>
      <c r="AJ148" s="77"/>
      <c r="AK148" s="77"/>
      <c r="AL148" s="77"/>
    </row>
    <row r="149" spans="17:38">
      <c r="Q149" s="77"/>
      <c r="R149" s="77"/>
      <c r="S149" s="77"/>
      <c r="T149" s="77"/>
      <c r="U149" s="77"/>
      <c r="V149" s="77"/>
      <c r="W149" s="77"/>
      <c r="X149" s="77"/>
      <c r="Y149" s="77"/>
      <c r="Z149" s="77"/>
      <c r="AA149" s="77"/>
      <c r="AB149" s="77"/>
      <c r="AC149" s="77"/>
      <c r="AD149" s="77"/>
      <c r="AE149" s="77"/>
      <c r="AF149" s="77"/>
      <c r="AG149" s="77"/>
      <c r="AH149" s="77"/>
      <c r="AI149" s="77"/>
      <c r="AJ149" s="77"/>
      <c r="AK149" s="77"/>
      <c r="AL149" s="77"/>
    </row>
    <row r="150" spans="17:38">
      <c r="Q150" s="77"/>
      <c r="R150" s="77"/>
      <c r="S150" s="77"/>
      <c r="T150" s="77"/>
      <c r="U150" s="77"/>
      <c r="V150" s="77"/>
      <c r="W150" s="77"/>
      <c r="X150" s="77"/>
      <c r="Y150" s="77"/>
      <c r="Z150" s="77"/>
      <c r="AA150" s="77"/>
      <c r="AB150" s="77"/>
      <c r="AC150" s="77"/>
      <c r="AD150" s="77"/>
      <c r="AE150" s="77"/>
      <c r="AF150" s="77"/>
      <c r="AG150" s="77"/>
      <c r="AH150" s="77"/>
      <c r="AI150" s="77"/>
      <c r="AJ150" s="77"/>
      <c r="AK150" s="77"/>
      <c r="AL150" s="77"/>
    </row>
    <row r="151" spans="17:38">
      <c r="Q151" s="77"/>
      <c r="R151" s="77"/>
      <c r="S151" s="77"/>
      <c r="T151" s="77"/>
      <c r="U151" s="77"/>
      <c r="V151" s="77"/>
      <c r="W151" s="77"/>
      <c r="X151" s="77"/>
      <c r="Y151" s="77"/>
      <c r="Z151" s="77"/>
      <c r="AA151" s="77"/>
      <c r="AB151" s="77"/>
      <c r="AC151" s="77"/>
      <c r="AD151" s="77"/>
      <c r="AE151" s="77"/>
      <c r="AF151" s="77"/>
      <c r="AG151" s="77"/>
      <c r="AH151" s="77"/>
      <c r="AI151" s="77"/>
      <c r="AJ151" s="77"/>
      <c r="AK151" s="77"/>
      <c r="AL151" s="77"/>
    </row>
    <row r="152" spans="17:38">
      <c r="Q152" s="77"/>
      <c r="R152" s="77"/>
      <c r="S152" s="77"/>
      <c r="T152" s="77"/>
      <c r="U152" s="77"/>
      <c r="V152" s="77"/>
      <c r="W152" s="77"/>
      <c r="X152" s="77"/>
      <c r="Y152" s="77"/>
      <c r="Z152" s="77"/>
      <c r="AA152" s="77"/>
      <c r="AB152" s="77"/>
      <c r="AC152" s="77"/>
      <c r="AD152" s="77"/>
      <c r="AE152" s="77"/>
      <c r="AF152" s="77"/>
      <c r="AG152" s="77"/>
      <c r="AH152" s="77"/>
      <c r="AI152" s="77"/>
      <c r="AJ152" s="77"/>
      <c r="AK152" s="77"/>
      <c r="AL152" s="77"/>
    </row>
    <row r="153" spans="17:38">
      <c r="Q153" s="77"/>
      <c r="R153" s="77"/>
      <c r="S153" s="77"/>
      <c r="T153" s="77"/>
      <c r="U153" s="77"/>
      <c r="V153" s="77"/>
      <c r="W153" s="77"/>
      <c r="X153" s="77"/>
      <c r="Y153" s="77"/>
      <c r="Z153" s="77"/>
      <c r="AA153" s="77"/>
      <c r="AB153" s="77"/>
      <c r="AC153" s="77"/>
      <c r="AD153" s="77"/>
      <c r="AE153" s="77"/>
      <c r="AF153" s="77"/>
      <c r="AG153" s="77"/>
      <c r="AH153" s="77"/>
      <c r="AI153" s="77"/>
      <c r="AJ153" s="77"/>
      <c r="AK153" s="77"/>
      <c r="AL153" s="77"/>
    </row>
    <row r="154" spans="17:38">
      <c r="Q154" s="77"/>
      <c r="R154" s="77"/>
      <c r="S154" s="77"/>
      <c r="T154" s="77"/>
      <c r="U154" s="77"/>
      <c r="V154" s="77"/>
      <c r="W154" s="77"/>
      <c r="X154" s="77"/>
      <c r="Y154" s="77"/>
      <c r="Z154" s="77"/>
      <c r="AA154" s="77"/>
      <c r="AB154" s="77"/>
      <c r="AC154" s="77"/>
      <c r="AD154" s="77"/>
      <c r="AE154" s="77"/>
      <c r="AF154" s="77"/>
      <c r="AG154" s="77"/>
      <c r="AH154" s="77"/>
      <c r="AI154" s="77"/>
      <c r="AJ154" s="77"/>
      <c r="AK154" s="77"/>
      <c r="AL154" s="77"/>
    </row>
    <row r="155" spans="17:38">
      <c r="Q155" s="77"/>
      <c r="R155" s="77"/>
      <c r="S155" s="77"/>
      <c r="T155" s="77"/>
      <c r="U155" s="77"/>
      <c r="V155" s="77"/>
      <c r="W155" s="77"/>
      <c r="X155" s="77"/>
      <c r="Y155" s="77"/>
      <c r="Z155" s="77"/>
      <c r="AA155" s="77"/>
      <c r="AB155" s="77"/>
      <c r="AC155" s="77"/>
      <c r="AD155" s="77"/>
      <c r="AE155" s="77"/>
      <c r="AF155" s="77"/>
      <c r="AG155" s="77"/>
      <c r="AH155" s="77"/>
      <c r="AI155" s="77"/>
      <c r="AJ155" s="77"/>
      <c r="AK155" s="77"/>
      <c r="AL155" s="77"/>
    </row>
    <row r="156" spans="17:38">
      <c r="Q156" s="77"/>
      <c r="R156" s="77"/>
      <c r="S156" s="77"/>
      <c r="T156" s="77"/>
      <c r="U156" s="77"/>
      <c r="V156" s="77"/>
      <c r="W156" s="77"/>
      <c r="X156" s="77"/>
      <c r="Y156" s="77"/>
      <c r="Z156" s="77"/>
      <c r="AA156" s="77"/>
      <c r="AB156" s="77"/>
      <c r="AC156" s="77"/>
      <c r="AD156" s="77"/>
      <c r="AE156" s="77"/>
      <c r="AF156" s="77"/>
      <c r="AG156" s="77"/>
      <c r="AH156" s="77"/>
      <c r="AI156" s="77"/>
      <c r="AJ156" s="77"/>
      <c r="AK156" s="77"/>
      <c r="AL156" s="77"/>
    </row>
    <row r="157" spans="17:38">
      <c r="Q157" s="77"/>
      <c r="R157" s="77"/>
      <c r="S157" s="77"/>
      <c r="T157" s="77"/>
      <c r="U157" s="77"/>
      <c r="V157" s="77"/>
      <c r="W157" s="77"/>
      <c r="X157" s="77"/>
      <c r="Y157" s="77"/>
      <c r="Z157" s="77"/>
      <c r="AA157" s="77"/>
      <c r="AB157" s="77"/>
      <c r="AC157" s="77"/>
      <c r="AD157" s="77"/>
      <c r="AE157" s="77"/>
      <c r="AF157" s="77"/>
      <c r="AG157" s="77"/>
      <c r="AH157" s="77"/>
      <c r="AI157" s="77"/>
      <c r="AJ157" s="77"/>
      <c r="AK157" s="77"/>
      <c r="AL157" s="77"/>
    </row>
    <row r="158" spans="17:38">
      <c r="Q158" s="77"/>
      <c r="R158" s="77"/>
      <c r="S158" s="77"/>
      <c r="T158" s="77"/>
      <c r="U158" s="77"/>
      <c r="V158" s="77"/>
      <c r="W158" s="77"/>
      <c r="X158" s="77"/>
      <c r="Y158" s="77"/>
      <c r="Z158" s="77"/>
      <c r="AA158" s="77"/>
      <c r="AB158" s="77"/>
      <c r="AC158" s="77"/>
      <c r="AD158" s="77"/>
      <c r="AE158" s="77"/>
      <c r="AF158" s="77"/>
      <c r="AG158" s="77"/>
      <c r="AH158" s="77"/>
      <c r="AI158" s="77"/>
      <c r="AJ158" s="77"/>
      <c r="AK158" s="77"/>
      <c r="AL158" s="77"/>
    </row>
    <row r="159" spans="17:38">
      <c r="Q159" s="77"/>
      <c r="R159" s="77"/>
      <c r="S159" s="77"/>
      <c r="T159" s="77"/>
      <c r="U159" s="77"/>
      <c r="V159" s="77"/>
      <c r="W159" s="77"/>
      <c r="X159" s="77"/>
      <c r="Y159" s="77"/>
      <c r="Z159" s="77"/>
      <c r="AA159" s="77"/>
      <c r="AB159" s="77"/>
      <c r="AC159" s="77"/>
      <c r="AD159" s="77"/>
      <c r="AE159" s="77"/>
      <c r="AF159" s="77"/>
      <c r="AG159" s="77"/>
      <c r="AH159" s="77"/>
      <c r="AI159" s="77"/>
      <c r="AJ159" s="77"/>
      <c r="AK159" s="77"/>
      <c r="AL159" s="77"/>
    </row>
    <row r="160" spans="17:38">
      <c r="Q160" s="77"/>
      <c r="R160" s="77"/>
      <c r="S160" s="77"/>
      <c r="T160" s="77"/>
      <c r="U160" s="77"/>
      <c r="V160" s="77"/>
      <c r="W160" s="77"/>
      <c r="X160" s="77"/>
      <c r="Y160" s="77"/>
      <c r="Z160" s="77"/>
      <c r="AA160" s="77"/>
      <c r="AB160" s="77"/>
      <c r="AC160" s="77"/>
      <c r="AD160" s="77"/>
      <c r="AE160" s="77"/>
      <c r="AF160" s="77"/>
      <c r="AG160" s="77"/>
      <c r="AH160" s="77"/>
      <c r="AI160" s="77"/>
      <c r="AJ160" s="77"/>
      <c r="AK160" s="77"/>
      <c r="AL160" s="77"/>
    </row>
    <row r="161" spans="17:38">
      <c r="Q161" s="77"/>
      <c r="R161" s="77"/>
      <c r="S161" s="77"/>
      <c r="T161" s="77"/>
      <c r="U161" s="77"/>
      <c r="V161" s="77"/>
      <c r="W161" s="77"/>
      <c r="X161" s="77"/>
      <c r="Y161" s="77"/>
      <c r="Z161" s="77"/>
      <c r="AA161" s="77"/>
      <c r="AB161" s="77"/>
      <c r="AC161" s="77"/>
      <c r="AD161" s="77"/>
      <c r="AE161" s="77"/>
      <c r="AF161" s="77"/>
      <c r="AG161" s="77"/>
      <c r="AH161" s="77"/>
      <c r="AI161" s="77"/>
      <c r="AJ161" s="77"/>
      <c r="AK161" s="77"/>
      <c r="AL161" s="77"/>
    </row>
    <row r="162" spans="17:38">
      <c r="Q162" s="77"/>
      <c r="R162" s="77"/>
      <c r="S162" s="77"/>
      <c r="T162" s="77"/>
      <c r="U162" s="77"/>
      <c r="V162" s="77"/>
      <c r="W162" s="77"/>
      <c r="X162" s="77"/>
      <c r="Y162" s="77"/>
      <c r="Z162" s="77"/>
      <c r="AA162" s="77"/>
      <c r="AB162" s="77"/>
      <c r="AC162" s="77"/>
      <c r="AD162" s="77"/>
      <c r="AE162" s="77"/>
      <c r="AF162" s="77"/>
      <c r="AG162" s="77"/>
      <c r="AH162" s="77"/>
      <c r="AI162" s="77"/>
      <c r="AJ162" s="77"/>
      <c r="AK162" s="77"/>
      <c r="AL162" s="77"/>
    </row>
    <row r="163" spans="17:38">
      <c r="Q163" s="77"/>
      <c r="R163" s="77"/>
      <c r="S163" s="77"/>
      <c r="T163" s="77"/>
      <c r="U163" s="77"/>
      <c r="V163" s="77"/>
      <c r="W163" s="77"/>
      <c r="X163" s="77"/>
      <c r="Y163" s="77"/>
      <c r="Z163" s="77"/>
      <c r="AA163" s="77"/>
      <c r="AB163" s="77"/>
      <c r="AC163" s="77"/>
      <c r="AD163" s="77"/>
      <c r="AE163" s="77"/>
      <c r="AF163" s="77"/>
      <c r="AG163" s="77"/>
      <c r="AH163" s="77"/>
      <c r="AI163" s="77"/>
      <c r="AJ163" s="77"/>
      <c r="AK163" s="77"/>
      <c r="AL163" s="77"/>
    </row>
    <row r="164" spans="17:38">
      <c r="Q164" s="77"/>
      <c r="R164" s="77"/>
      <c r="S164" s="77"/>
      <c r="T164" s="77"/>
      <c r="U164" s="77"/>
      <c r="V164" s="77"/>
      <c r="W164" s="77"/>
      <c r="X164" s="77"/>
      <c r="Y164" s="77"/>
      <c r="Z164" s="77"/>
      <c r="AA164" s="77"/>
      <c r="AB164" s="77"/>
      <c r="AC164" s="77"/>
      <c r="AD164" s="77"/>
      <c r="AE164" s="77"/>
      <c r="AF164" s="77"/>
      <c r="AG164" s="77"/>
      <c r="AH164" s="77"/>
      <c r="AI164" s="77"/>
      <c r="AJ164" s="77"/>
      <c r="AK164" s="77"/>
      <c r="AL164" s="77"/>
    </row>
    <row r="165" spans="17:38">
      <c r="Q165" s="77"/>
      <c r="R165" s="77"/>
      <c r="S165" s="77"/>
      <c r="T165" s="77"/>
      <c r="U165" s="77"/>
      <c r="V165" s="77"/>
      <c r="W165" s="77"/>
      <c r="X165" s="77"/>
      <c r="Y165" s="77"/>
      <c r="Z165" s="77"/>
      <c r="AA165" s="77"/>
      <c r="AB165" s="77"/>
      <c r="AC165" s="77"/>
      <c r="AD165" s="77"/>
      <c r="AE165" s="77"/>
      <c r="AF165" s="77"/>
      <c r="AG165" s="77"/>
      <c r="AH165" s="77"/>
      <c r="AI165" s="77"/>
      <c r="AJ165" s="77"/>
      <c r="AK165" s="77"/>
      <c r="AL165" s="77"/>
    </row>
    <row r="166" spans="17:38">
      <c r="Q166" s="77"/>
      <c r="R166" s="77"/>
      <c r="S166" s="77"/>
      <c r="T166" s="77"/>
      <c r="U166" s="77"/>
      <c r="V166" s="77"/>
      <c r="W166" s="77"/>
      <c r="X166" s="77"/>
      <c r="Y166" s="77"/>
      <c r="Z166" s="77"/>
      <c r="AA166" s="77"/>
      <c r="AB166" s="77"/>
      <c r="AC166" s="77"/>
      <c r="AD166" s="77"/>
      <c r="AE166" s="77"/>
      <c r="AF166" s="77"/>
      <c r="AG166" s="77"/>
      <c r="AH166" s="77"/>
      <c r="AI166" s="77"/>
      <c r="AJ166" s="77"/>
      <c r="AK166" s="77"/>
      <c r="AL166" s="77"/>
    </row>
    <row r="167" spans="17:38">
      <c r="Q167" s="77"/>
      <c r="R167" s="77"/>
      <c r="S167" s="77"/>
      <c r="T167" s="77"/>
      <c r="U167" s="77"/>
      <c r="V167" s="77"/>
      <c r="W167" s="77"/>
      <c r="X167" s="77"/>
      <c r="Y167" s="77"/>
      <c r="Z167" s="77"/>
      <c r="AA167" s="77"/>
      <c r="AB167" s="77"/>
      <c r="AC167" s="77"/>
      <c r="AD167" s="77"/>
      <c r="AE167" s="77"/>
      <c r="AF167" s="77"/>
      <c r="AG167" s="77"/>
      <c r="AH167" s="77"/>
      <c r="AI167" s="77"/>
      <c r="AJ167" s="77"/>
      <c r="AK167" s="77"/>
      <c r="AL167" s="77"/>
    </row>
    <row r="168" spans="17:38">
      <c r="Q168" s="77"/>
      <c r="R168" s="77"/>
      <c r="S168" s="77"/>
      <c r="T168" s="77"/>
      <c r="U168" s="77"/>
      <c r="V168" s="77"/>
      <c r="W168" s="77"/>
      <c r="X168" s="77"/>
      <c r="Y168" s="77"/>
      <c r="Z168" s="77"/>
      <c r="AA168" s="77"/>
      <c r="AB168" s="77"/>
      <c r="AC168" s="77"/>
      <c r="AD168" s="77"/>
      <c r="AE168" s="77"/>
      <c r="AF168" s="77"/>
      <c r="AG168" s="77"/>
      <c r="AH168" s="77"/>
      <c r="AI168" s="77"/>
      <c r="AJ168" s="77"/>
      <c r="AK168" s="77"/>
      <c r="AL168" s="77"/>
    </row>
    <row r="169" spans="17:38">
      <c r="Q169" s="77"/>
      <c r="R169" s="77"/>
      <c r="S169" s="77"/>
      <c r="T169" s="77"/>
      <c r="U169" s="77"/>
      <c r="V169" s="77"/>
      <c r="W169" s="77"/>
      <c r="X169" s="77"/>
      <c r="Y169" s="77"/>
      <c r="Z169" s="77"/>
      <c r="AA169" s="77"/>
      <c r="AB169" s="77"/>
      <c r="AC169" s="77"/>
      <c r="AD169" s="77"/>
      <c r="AE169" s="77"/>
      <c r="AF169" s="77"/>
      <c r="AG169" s="77"/>
      <c r="AH169" s="77"/>
      <c r="AI169" s="77"/>
      <c r="AJ169" s="77"/>
      <c r="AK169" s="77"/>
      <c r="AL169" s="77"/>
    </row>
    <row r="170" spans="17:38">
      <c r="Q170" s="77"/>
      <c r="R170" s="77"/>
      <c r="S170" s="77"/>
      <c r="T170" s="77"/>
      <c r="U170" s="77"/>
      <c r="V170" s="77"/>
      <c r="W170" s="77"/>
      <c r="X170" s="77"/>
      <c r="Y170" s="77"/>
      <c r="Z170" s="77"/>
      <c r="AA170" s="77"/>
      <c r="AB170" s="77"/>
      <c r="AC170" s="77"/>
      <c r="AD170" s="77"/>
      <c r="AE170" s="77"/>
      <c r="AF170" s="77"/>
      <c r="AG170" s="77"/>
      <c r="AH170" s="77"/>
      <c r="AI170" s="77"/>
      <c r="AJ170" s="77"/>
      <c r="AK170" s="77"/>
      <c r="AL170" s="77"/>
    </row>
    <row r="171" spans="17:38">
      <c r="Q171" s="77"/>
      <c r="R171" s="77"/>
      <c r="S171" s="77"/>
      <c r="T171" s="77"/>
      <c r="U171" s="77"/>
      <c r="V171" s="77"/>
      <c r="W171" s="77"/>
      <c r="X171" s="77"/>
      <c r="Y171" s="77"/>
      <c r="Z171" s="77"/>
      <c r="AA171" s="77"/>
      <c r="AB171" s="77"/>
      <c r="AC171" s="77"/>
      <c r="AD171" s="77"/>
      <c r="AE171" s="77"/>
      <c r="AF171" s="77"/>
      <c r="AG171" s="77"/>
      <c r="AH171" s="77"/>
      <c r="AI171" s="77"/>
      <c r="AJ171" s="77"/>
      <c r="AK171" s="77"/>
      <c r="AL171" s="77"/>
    </row>
    <row r="172" spans="17:38">
      <c r="Q172" s="77"/>
      <c r="R172" s="77"/>
      <c r="S172" s="77"/>
      <c r="T172" s="77"/>
      <c r="U172" s="77"/>
      <c r="V172" s="77"/>
      <c r="W172" s="77"/>
      <c r="X172" s="77"/>
      <c r="Y172" s="77"/>
      <c r="Z172" s="77"/>
      <c r="AA172" s="77"/>
      <c r="AB172" s="77"/>
      <c r="AC172" s="77"/>
      <c r="AD172" s="77"/>
      <c r="AE172" s="77"/>
      <c r="AF172" s="77"/>
      <c r="AG172" s="77"/>
      <c r="AH172" s="77"/>
      <c r="AI172" s="77"/>
      <c r="AJ172" s="77"/>
      <c r="AK172" s="77"/>
      <c r="AL172" s="77"/>
    </row>
    <row r="173" spans="17:38">
      <c r="Q173" s="77"/>
      <c r="R173" s="77"/>
      <c r="S173" s="77"/>
      <c r="T173" s="77"/>
      <c r="U173" s="77"/>
      <c r="V173" s="77"/>
      <c r="W173" s="77"/>
      <c r="X173" s="77"/>
      <c r="Y173" s="77"/>
      <c r="Z173" s="77"/>
      <c r="AA173" s="77"/>
      <c r="AB173" s="77"/>
      <c r="AC173" s="77"/>
      <c r="AD173" s="77"/>
      <c r="AE173" s="77"/>
      <c r="AF173" s="77"/>
      <c r="AG173" s="77"/>
      <c r="AH173" s="77"/>
      <c r="AI173" s="77"/>
      <c r="AJ173" s="77"/>
      <c r="AK173" s="77"/>
      <c r="AL173" s="77"/>
    </row>
    <row r="174" spans="17:38">
      <c r="Q174" s="77"/>
      <c r="R174" s="77"/>
      <c r="S174" s="77"/>
      <c r="T174" s="77"/>
      <c r="U174" s="77"/>
      <c r="V174" s="77"/>
      <c r="W174" s="77"/>
      <c r="X174" s="77"/>
      <c r="Y174" s="77"/>
      <c r="Z174" s="77"/>
      <c r="AA174" s="77"/>
      <c r="AB174" s="77"/>
      <c r="AC174" s="77"/>
      <c r="AD174" s="77"/>
      <c r="AE174" s="77"/>
      <c r="AF174" s="77"/>
      <c r="AG174" s="77"/>
      <c r="AH174" s="77"/>
      <c r="AI174" s="77"/>
      <c r="AJ174" s="77"/>
      <c r="AK174" s="77"/>
      <c r="AL174" s="77"/>
    </row>
    <row r="175" spans="17:38">
      <c r="Q175" s="77"/>
      <c r="R175" s="77"/>
      <c r="S175" s="77"/>
      <c r="T175" s="77"/>
      <c r="U175" s="77"/>
      <c r="V175" s="77"/>
      <c r="W175" s="77"/>
      <c r="X175" s="77"/>
      <c r="Y175" s="77"/>
      <c r="Z175" s="77"/>
      <c r="AA175" s="77"/>
      <c r="AB175" s="77"/>
      <c r="AC175" s="77"/>
      <c r="AD175" s="77"/>
      <c r="AE175" s="77"/>
      <c r="AF175" s="77"/>
      <c r="AG175" s="77"/>
      <c r="AH175" s="77"/>
      <c r="AI175" s="77"/>
      <c r="AJ175" s="77"/>
      <c r="AK175" s="77"/>
      <c r="AL175" s="77"/>
    </row>
    <row r="176" spans="17:38">
      <c r="Q176" s="77"/>
      <c r="R176" s="77"/>
      <c r="S176" s="77"/>
      <c r="T176" s="77"/>
      <c r="U176" s="77"/>
      <c r="V176" s="77"/>
      <c r="W176" s="77"/>
      <c r="X176" s="77"/>
      <c r="Y176" s="77"/>
      <c r="Z176" s="77"/>
      <c r="AA176" s="77"/>
      <c r="AB176" s="77"/>
      <c r="AC176" s="77"/>
      <c r="AD176" s="77"/>
      <c r="AE176" s="77"/>
      <c r="AF176" s="77"/>
      <c r="AG176" s="77"/>
      <c r="AH176" s="77"/>
      <c r="AI176" s="77"/>
      <c r="AJ176" s="77"/>
      <c r="AK176" s="77"/>
      <c r="AL176" s="77"/>
    </row>
    <row r="177" spans="17:38">
      <c r="Q177" s="77"/>
      <c r="R177" s="77"/>
      <c r="S177" s="77"/>
      <c r="T177" s="77"/>
      <c r="U177" s="77"/>
      <c r="V177" s="77"/>
      <c r="W177" s="77"/>
      <c r="X177" s="77"/>
      <c r="Y177" s="77"/>
      <c r="Z177" s="77"/>
      <c r="AA177" s="77"/>
      <c r="AB177" s="77"/>
      <c r="AC177" s="77"/>
      <c r="AD177" s="77"/>
      <c r="AE177" s="77"/>
      <c r="AF177" s="77"/>
      <c r="AG177" s="77"/>
      <c r="AH177" s="77"/>
      <c r="AI177" s="77"/>
      <c r="AJ177" s="77"/>
      <c r="AK177" s="77"/>
      <c r="AL177" s="77"/>
    </row>
    <row r="178" spans="17:38">
      <c r="Q178" s="77"/>
      <c r="R178" s="77"/>
      <c r="S178" s="77"/>
      <c r="T178" s="77"/>
      <c r="U178" s="77"/>
      <c r="V178" s="77"/>
      <c r="W178" s="77"/>
      <c r="X178" s="77"/>
      <c r="Y178" s="77"/>
      <c r="Z178" s="77"/>
      <c r="AA178" s="77"/>
      <c r="AB178" s="77"/>
      <c r="AC178" s="77"/>
      <c r="AD178" s="77"/>
      <c r="AE178" s="77"/>
      <c r="AF178" s="77"/>
      <c r="AG178" s="77"/>
      <c r="AH178" s="77"/>
      <c r="AI178" s="77"/>
      <c r="AJ178" s="77"/>
      <c r="AK178" s="77"/>
      <c r="AL178" s="77"/>
    </row>
    <row r="179" spans="17:38">
      <c r="Q179" s="77"/>
      <c r="R179" s="77"/>
      <c r="S179" s="77"/>
      <c r="T179" s="77"/>
      <c r="U179" s="77"/>
      <c r="V179" s="77"/>
      <c r="W179" s="77"/>
      <c r="X179" s="77"/>
      <c r="Y179" s="77"/>
      <c r="Z179" s="77"/>
      <c r="AA179" s="77"/>
      <c r="AB179" s="77"/>
      <c r="AC179" s="77"/>
      <c r="AD179" s="77"/>
      <c r="AE179" s="77"/>
      <c r="AF179" s="77"/>
      <c r="AG179" s="77"/>
      <c r="AH179" s="77"/>
      <c r="AI179" s="77"/>
      <c r="AJ179" s="77"/>
      <c r="AK179" s="77"/>
      <c r="AL179" s="77"/>
    </row>
    <row r="180" spans="17:38">
      <c r="Q180" s="77"/>
      <c r="R180" s="77"/>
      <c r="S180" s="77"/>
      <c r="T180" s="77"/>
      <c r="U180" s="77"/>
      <c r="V180" s="77"/>
      <c r="W180" s="77"/>
      <c r="X180" s="77"/>
      <c r="Y180" s="77"/>
      <c r="Z180" s="77"/>
      <c r="AA180" s="77"/>
      <c r="AB180" s="77"/>
      <c r="AC180" s="77"/>
      <c r="AD180" s="77"/>
      <c r="AE180" s="77"/>
      <c r="AF180" s="77"/>
      <c r="AG180" s="77"/>
      <c r="AH180" s="77"/>
      <c r="AI180" s="77"/>
      <c r="AJ180" s="77"/>
      <c r="AK180" s="77"/>
      <c r="AL180" s="77"/>
    </row>
    <row r="181" spans="17:38">
      <c r="Q181" s="77"/>
      <c r="R181" s="77"/>
      <c r="S181" s="77"/>
      <c r="T181" s="77"/>
      <c r="U181" s="77"/>
      <c r="V181" s="77"/>
      <c r="W181" s="77"/>
      <c r="X181" s="77"/>
      <c r="Y181" s="77"/>
      <c r="Z181" s="77"/>
      <c r="AA181" s="77"/>
      <c r="AB181" s="77"/>
      <c r="AC181" s="77"/>
      <c r="AD181" s="77"/>
      <c r="AE181" s="77"/>
      <c r="AF181" s="77"/>
      <c r="AG181" s="77"/>
      <c r="AH181" s="77"/>
      <c r="AI181" s="77"/>
      <c r="AJ181" s="77"/>
      <c r="AK181" s="77"/>
      <c r="AL181" s="77"/>
    </row>
    <row r="182" spans="17:38">
      <c r="Q182" s="77"/>
      <c r="R182" s="77"/>
      <c r="S182" s="77"/>
      <c r="T182" s="77"/>
      <c r="U182" s="77"/>
      <c r="V182" s="77"/>
      <c r="W182" s="77"/>
      <c r="X182" s="77"/>
      <c r="Y182" s="77"/>
      <c r="Z182" s="77"/>
      <c r="AA182" s="77"/>
      <c r="AB182" s="77"/>
      <c r="AC182" s="77"/>
      <c r="AD182" s="77"/>
      <c r="AE182" s="77"/>
      <c r="AF182" s="77"/>
      <c r="AG182" s="77"/>
      <c r="AH182" s="77"/>
      <c r="AI182" s="77"/>
      <c r="AJ182" s="77"/>
      <c r="AK182" s="77"/>
      <c r="AL182" s="77"/>
    </row>
    <row r="183" spans="17:38">
      <c r="Q183" s="77"/>
      <c r="R183" s="77"/>
      <c r="S183" s="77"/>
      <c r="T183" s="77"/>
      <c r="U183" s="77"/>
      <c r="V183" s="77"/>
      <c r="W183" s="77"/>
      <c r="X183" s="77"/>
      <c r="Y183" s="77"/>
      <c r="Z183" s="77"/>
      <c r="AA183" s="77"/>
      <c r="AB183" s="77"/>
      <c r="AC183" s="77"/>
      <c r="AD183" s="77"/>
      <c r="AE183" s="77"/>
      <c r="AF183" s="77"/>
      <c r="AG183" s="77"/>
      <c r="AH183" s="77"/>
      <c r="AI183" s="77"/>
      <c r="AJ183" s="77"/>
      <c r="AK183" s="77"/>
      <c r="AL183" s="77"/>
    </row>
    <row r="184" spans="17:38">
      <c r="Q184" s="77"/>
      <c r="R184" s="77"/>
      <c r="S184" s="77"/>
      <c r="T184" s="77"/>
      <c r="U184" s="77"/>
      <c r="V184" s="77"/>
      <c r="W184" s="77"/>
      <c r="X184" s="77"/>
      <c r="Y184" s="77"/>
      <c r="Z184" s="77"/>
      <c r="AA184" s="77"/>
      <c r="AB184" s="77"/>
      <c r="AC184" s="77"/>
      <c r="AD184" s="77"/>
      <c r="AE184" s="77"/>
      <c r="AF184" s="77"/>
      <c r="AG184" s="77"/>
      <c r="AH184" s="77"/>
      <c r="AI184" s="77"/>
      <c r="AJ184" s="77"/>
      <c r="AK184" s="77"/>
      <c r="AL184" s="77"/>
    </row>
    <row r="185" spans="17:38">
      <c r="Q185" s="77"/>
      <c r="R185" s="77"/>
      <c r="S185" s="77"/>
      <c r="T185" s="77"/>
      <c r="U185" s="77"/>
      <c r="V185" s="77"/>
      <c r="W185" s="77"/>
      <c r="X185" s="77"/>
      <c r="Y185" s="77"/>
      <c r="Z185" s="77"/>
      <c r="AA185" s="77"/>
      <c r="AB185" s="77"/>
      <c r="AC185" s="77"/>
      <c r="AD185" s="77"/>
      <c r="AE185" s="77"/>
      <c r="AF185" s="77"/>
      <c r="AG185" s="77"/>
      <c r="AH185" s="77"/>
      <c r="AI185" s="77"/>
      <c r="AJ185" s="77"/>
      <c r="AK185" s="77"/>
      <c r="AL185" s="77"/>
    </row>
    <row r="186" spans="17:38">
      <c r="Q186" s="77"/>
      <c r="R186" s="77"/>
      <c r="S186" s="77"/>
      <c r="T186" s="77"/>
      <c r="U186" s="77"/>
      <c r="V186" s="77"/>
      <c r="W186" s="77"/>
      <c r="X186" s="77"/>
      <c r="Y186" s="77"/>
      <c r="Z186" s="77"/>
      <c r="AA186" s="77"/>
      <c r="AB186" s="77"/>
      <c r="AC186" s="77"/>
      <c r="AD186" s="77"/>
      <c r="AE186" s="77"/>
      <c r="AF186" s="77"/>
      <c r="AG186" s="77"/>
      <c r="AH186" s="77"/>
      <c r="AI186" s="77"/>
      <c r="AJ186" s="77"/>
      <c r="AK186" s="77"/>
      <c r="AL186" s="77"/>
    </row>
    <row r="187" spans="17:38">
      <c r="Q187" s="77"/>
      <c r="R187" s="77"/>
      <c r="S187" s="77"/>
      <c r="T187" s="77"/>
      <c r="U187" s="77"/>
      <c r="V187" s="77"/>
      <c r="W187" s="77"/>
      <c r="X187" s="77"/>
      <c r="Y187" s="77"/>
      <c r="Z187" s="77"/>
      <c r="AA187" s="77"/>
      <c r="AB187" s="77"/>
      <c r="AC187" s="77"/>
      <c r="AD187" s="77"/>
      <c r="AE187" s="77"/>
      <c r="AF187" s="77"/>
      <c r="AG187" s="77"/>
      <c r="AH187" s="77"/>
      <c r="AI187" s="77"/>
      <c r="AJ187" s="77"/>
      <c r="AK187" s="77"/>
      <c r="AL187" s="77"/>
    </row>
    <row r="188" spans="17:38">
      <c r="Q188" s="77"/>
      <c r="R188" s="77"/>
      <c r="S188" s="77"/>
      <c r="T188" s="77"/>
      <c r="U188" s="77"/>
      <c r="V188" s="77"/>
      <c r="W188" s="77"/>
      <c r="X188" s="77"/>
      <c r="Y188" s="77"/>
      <c r="Z188" s="77"/>
      <c r="AA188" s="77"/>
      <c r="AB188" s="77"/>
      <c r="AC188" s="77"/>
      <c r="AD188" s="77"/>
      <c r="AE188" s="77"/>
      <c r="AF188" s="77"/>
      <c r="AG188" s="77"/>
      <c r="AH188" s="77"/>
      <c r="AI188" s="77"/>
      <c r="AJ188" s="77"/>
      <c r="AK188" s="77"/>
      <c r="AL188" s="77"/>
    </row>
    <row r="189" spans="17:38">
      <c r="Q189" s="77"/>
      <c r="R189" s="77"/>
      <c r="S189" s="77"/>
      <c r="T189" s="77"/>
      <c r="U189" s="77"/>
      <c r="V189" s="77"/>
      <c r="W189" s="77"/>
      <c r="X189" s="77"/>
      <c r="Y189" s="77"/>
      <c r="Z189" s="77"/>
      <c r="AA189" s="77"/>
      <c r="AB189" s="77"/>
      <c r="AC189" s="77"/>
      <c r="AD189" s="77"/>
      <c r="AE189" s="77"/>
      <c r="AF189" s="77"/>
      <c r="AG189" s="77"/>
      <c r="AH189" s="77"/>
      <c r="AI189" s="77"/>
      <c r="AJ189" s="77"/>
      <c r="AK189" s="77"/>
      <c r="AL189" s="77"/>
    </row>
    <row r="190" spans="17:38">
      <c r="Q190" s="77"/>
      <c r="R190" s="77"/>
      <c r="S190" s="77"/>
      <c r="T190" s="77"/>
      <c r="U190" s="77"/>
      <c r="V190" s="77"/>
      <c r="W190" s="77"/>
      <c r="X190" s="77"/>
      <c r="Y190" s="77"/>
      <c r="Z190" s="77"/>
      <c r="AA190" s="77"/>
      <c r="AB190" s="77"/>
      <c r="AC190" s="77"/>
      <c r="AD190" s="77"/>
      <c r="AE190" s="77"/>
      <c r="AF190" s="77"/>
      <c r="AG190" s="77"/>
      <c r="AH190" s="77"/>
      <c r="AI190" s="77"/>
      <c r="AJ190" s="77"/>
      <c r="AK190" s="77"/>
      <c r="AL190" s="77"/>
    </row>
    <row r="191" spans="17:38">
      <c r="Q191" s="77"/>
      <c r="R191" s="77"/>
      <c r="S191" s="77"/>
      <c r="T191" s="77"/>
      <c r="U191" s="77"/>
      <c r="V191" s="77"/>
      <c r="W191" s="77"/>
      <c r="X191" s="77"/>
      <c r="Y191" s="77"/>
      <c r="Z191" s="77"/>
      <c r="AA191" s="77"/>
      <c r="AB191" s="77"/>
      <c r="AC191" s="77"/>
      <c r="AD191" s="77"/>
      <c r="AE191" s="77"/>
      <c r="AF191" s="77"/>
      <c r="AG191" s="77"/>
      <c r="AH191" s="77"/>
      <c r="AI191" s="77"/>
      <c r="AJ191" s="77"/>
      <c r="AK191" s="77"/>
      <c r="AL191" s="77"/>
    </row>
    <row r="192" spans="17:38">
      <c r="Q192" s="77"/>
      <c r="R192" s="77"/>
      <c r="S192" s="77"/>
      <c r="T192" s="77"/>
      <c r="U192" s="77"/>
      <c r="V192" s="77"/>
      <c r="W192" s="77"/>
      <c r="X192" s="77"/>
      <c r="Y192" s="77"/>
      <c r="Z192" s="77"/>
      <c r="AA192" s="77"/>
      <c r="AB192" s="77"/>
      <c r="AC192" s="77"/>
      <c r="AD192" s="77"/>
      <c r="AE192" s="77"/>
      <c r="AF192" s="77"/>
      <c r="AG192" s="77"/>
      <c r="AH192" s="77"/>
      <c r="AI192" s="77"/>
      <c r="AJ192" s="77"/>
      <c r="AK192" s="77"/>
      <c r="AL192" s="77"/>
    </row>
    <row r="193" spans="17:38">
      <c r="Q193" s="77"/>
      <c r="R193" s="77"/>
      <c r="S193" s="77"/>
      <c r="T193" s="77"/>
      <c r="U193" s="77"/>
      <c r="V193" s="77"/>
      <c r="W193" s="77"/>
      <c r="X193" s="77"/>
      <c r="Y193" s="77"/>
      <c r="Z193" s="77"/>
      <c r="AA193" s="77"/>
      <c r="AB193" s="77"/>
      <c r="AC193" s="77"/>
      <c r="AD193" s="77"/>
      <c r="AE193" s="77"/>
      <c r="AF193" s="77"/>
      <c r="AG193" s="77"/>
      <c r="AH193" s="77"/>
      <c r="AI193" s="77"/>
      <c r="AJ193" s="77"/>
      <c r="AK193" s="77"/>
      <c r="AL193" s="77"/>
    </row>
    <row r="194" spans="17:38">
      <c r="Q194" s="77"/>
      <c r="R194" s="77"/>
      <c r="S194" s="77"/>
      <c r="T194" s="77"/>
      <c r="U194" s="77"/>
      <c r="V194" s="77"/>
      <c r="W194" s="77"/>
      <c r="X194" s="77"/>
      <c r="Y194" s="77"/>
      <c r="Z194" s="77"/>
      <c r="AA194" s="77"/>
      <c r="AB194" s="77"/>
      <c r="AC194" s="77"/>
      <c r="AD194" s="77"/>
      <c r="AE194" s="77"/>
      <c r="AF194" s="77"/>
      <c r="AG194" s="77"/>
      <c r="AH194" s="77"/>
      <c r="AI194" s="77"/>
      <c r="AJ194" s="77"/>
      <c r="AK194" s="77"/>
      <c r="AL194" s="77"/>
    </row>
    <row r="195" spans="17:38">
      <c r="Q195" s="77"/>
      <c r="R195" s="77"/>
      <c r="S195" s="77"/>
      <c r="T195" s="77"/>
      <c r="U195" s="77"/>
      <c r="V195" s="77"/>
      <c r="W195" s="77"/>
      <c r="X195" s="77"/>
      <c r="Y195" s="77"/>
      <c r="Z195" s="77"/>
      <c r="AA195" s="77"/>
      <c r="AB195" s="77"/>
      <c r="AC195" s="77"/>
      <c r="AD195" s="77"/>
      <c r="AE195" s="77"/>
      <c r="AF195" s="77"/>
      <c r="AG195" s="77"/>
      <c r="AH195" s="77"/>
      <c r="AI195" s="77"/>
      <c r="AJ195" s="77"/>
      <c r="AK195" s="77"/>
      <c r="AL195" s="77"/>
    </row>
    <row r="196" spans="17:38">
      <c r="Q196" s="77"/>
      <c r="R196" s="77"/>
      <c r="S196" s="77"/>
      <c r="T196" s="77"/>
      <c r="U196" s="77"/>
      <c r="V196" s="77"/>
      <c r="W196" s="77"/>
      <c r="X196" s="77"/>
      <c r="Y196" s="77"/>
      <c r="Z196" s="77"/>
      <c r="AA196" s="77"/>
      <c r="AB196" s="77"/>
      <c r="AC196" s="77"/>
      <c r="AD196" s="77"/>
      <c r="AE196" s="77"/>
      <c r="AF196" s="77"/>
      <c r="AG196" s="77"/>
      <c r="AH196" s="77"/>
      <c r="AI196" s="77"/>
      <c r="AJ196" s="77"/>
      <c r="AK196" s="77"/>
      <c r="AL196" s="77"/>
    </row>
    <row r="197" spans="17:38">
      <c r="Q197" s="77"/>
      <c r="R197" s="77"/>
      <c r="S197" s="77"/>
      <c r="T197" s="77"/>
      <c r="U197" s="77"/>
      <c r="V197" s="77"/>
      <c r="W197" s="77"/>
      <c r="X197" s="77"/>
      <c r="Y197" s="77"/>
      <c r="Z197" s="77"/>
      <c r="AA197" s="77"/>
      <c r="AB197" s="77"/>
      <c r="AC197" s="77"/>
      <c r="AD197" s="77"/>
      <c r="AE197" s="77"/>
      <c r="AF197" s="77"/>
      <c r="AG197" s="77"/>
      <c r="AH197" s="77"/>
      <c r="AI197" s="77"/>
      <c r="AJ197" s="77"/>
      <c r="AK197" s="77"/>
      <c r="AL197" s="77"/>
    </row>
    <row r="198" spans="17:38">
      <c r="Q198" s="77"/>
      <c r="R198" s="77"/>
      <c r="S198" s="77"/>
      <c r="T198" s="77"/>
      <c r="U198" s="77"/>
      <c r="V198" s="77"/>
      <c r="W198" s="77"/>
      <c r="X198" s="77"/>
      <c r="Y198" s="77"/>
      <c r="Z198" s="77"/>
      <c r="AA198" s="77"/>
      <c r="AB198" s="77"/>
      <c r="AC198" s="77"/>
      <c r="AD198" s="77"/>
      <c r="AE198" s="77"/>
      <c r="AF198" s="77"/>
      <c r="AG198" s="77"/>
      <c r="AH198" s="77"/>
      <c r="AI198" s="77"/>
      <c r="AJ198" s="77"/>
      <c r="AK198" s="77"/>
      <c r="AL198" s="77"/>
    </row>
    <row r="199" spans="17:38">
      <c r="Q199" s="77"/>
      <c r="R199" s="77"/>
      <c r="S199" s="77"/>
      <c r="T199" s="77"/>
      <c r="U199" s="77"/>
      <c r="V199" s="77"/>
      <c r="W199" s="77"/>
      <c r="X199" s="77"/>
      <c r="Y199" s="77"/>
      <c r="Z199" s="77"/>
      <c r="AA199" s="77"/>
      <c r="AB199" s="77"/>
      <c r="AC199" s="77"/>
      <c r="AD199" s="77"/>
      <c r="AE199" s="77"/>
      <c r="AF199" s="77"/>
      <c r="AG199" s="77"/>
      <c r="AH199" s="77"/>
      <c r="AI199" s="77"/>
      <c r="AJ199" s="77"/>
      <c r="AK199" s="77"/>
      <c r="AL199" s="77"/>
    </row>
    <row r="200" spans="17:38">
      <c r="Q200" s="77"/>
      <c r="R200" s="77"/>
      <c r="S200" s="77"/>
      <c r="T200" s="77"/>
      <c r="U200" s="77"/>
      <c r="V200" s="77"/>
      <c r="W200" s="77"/>
      <c r="X200" s="77"/>
      <c r="Y200" s="77"/>
      <c r="Z200" s="77"/>
      <c r="AA200" s="77"/>
      <c r="AB200" s="77"/>
      <c r="AC200" s="77"/>
      <c r="AD200" s="77"/>
      <c r="AE200" s="77"/>
      <c r="AF200" s="77"/>
      <c r="AG200" s="77"/>
      <c r="AH200" s="77"/>
      <c r="AI200" s="77"/>
      <c r="AJ200" s="77"/>
      <c r="AK200" s="77"/>
      <c r="AL200" s="77"/>
    </row>
    <row r="201" spans="17:38">
      <c r="Q201" s="77"/>
      <c r="R201" s="77"/>
      <c r="S201" s="77"/>
      <c r="T201" s="77"/>
      <c r="U201" s="77"/>
      <c r="V201" s="77"/>
      <c r="W201" s="77"/>
      <c r="X201" s="77"/>
      <c r="Y201" s="77"/>
      <c r="Z201" s="77"/>
      <c r="AA201" s="77"/>
      <c r="AB201" s="77"/>
      <c r="AC201" s="77"/>
      <c r="AD201" s="77"/>
      <c r="AE201" s="77"/>
      <c r="AF201" s="77"/>
      <c r="AG201" s="77"/>
      <c r="AH201" s="77"/>
      <c r="AI201" s="77"/>
      <c r="AJ201" s="77"/>
      <c r="AK201" s="77"/>
      <c r="AL201" s="77"/>
    </row>
    <row r="202" spans="17:38">
      <c r="Q202" s="77"/>
      <c r="R202" s="77"/>
      <c r="S202" s="77"/>
      <c r="T202" s="77"/>
      <c r="U202" s="77"/>
      <c r="V202" s="77"/>
      <c r="W202" s="77"/>
      <c r="X202" s="77"/>
      <c r="Y202" s="77"/>
      <c r="Z202" s="77"/>
      <c r="AA202" s="77"/>
      <c r="AB202" s="77"/>
      <c r="AC202" s="77"/>
      <c r="AD202" s="77"/>
      <c r="AE202" s="77"/>
      <c r="AF202" s="77"/>
      <c r="AG202" s="77"/>
      <c r="AH202" s="77"/>
      <c r="AI202" s="77"/>
      <c r="AJ202" s="77"/>
      <c r="AK202" s="77"/>
      <c r="AL202" s="77"/>
    </row>
    <row r="203" spans="17:38">
      <c r="Q203" s="77"/>
      <c r="R203" s="77"/>
      <c r="S203" s="77"/>
      <c r="T203" s="77"/>
      <c r="U203" s="77"/>
      <c r="V203" s="77"/>
      <c r="W203" s="77"/>
      <c r="X203" s="77"/>
      <c r="Y203" s="77"/>
      <c r="Z203" s="77"/>
      <c r="AA203" s="77"/>
      <c r="AB203" s="77"/>
      <c r="AC203" s="77"/>
      <c r="AD203" s="77"/>
      <c r="AE203" s="77"/>
      <c r="AF203" s="77"/>
      <c r="AG203" s="77"/>
      <c r="AH203" s="77"/>
      <c r="AI203" s="77"/>
      <c r="AJ203" s="77"/>
      <c r="AK203" s="77"/>
      <c r="AL203" s="77"/>
    </row>
    <row r="204" spans="17:38">
      <c r="Q204" s="77"/>
      <c r="R204" s="77"/>
      <c r="S204" s="77"/>
      <c r="T204" s="77"/>
      <c r="U204" s="77"/>
      <c r="V204" s="77"/>
      <c r="W204" s="77"/>
      <c r="X204" s="77"/>
      <c r="Y204" s="77"/>
      <c r="Z204" s="77"/>
      <c r="AA204" s="77"/>
      <c r="AB204" s="77"/>
      <c r="AC204" s="77"/>
      <c r="AD204" s="77"/>
      <c r="AE204" s="77"/>
      <c r="AF204" s="77"/>
      <c r="AG204" s="77"/>
      <c r="AH204" s="77"/>
      <c r="AI204" s="77"/>
      <c r="AJ204" s="77"/>
      <c r="AK204" s="77"/>
      <c r="AL204" s="77"/>
    </row>
    <row r="205" spans="17:38">
      <c r="Q205" s="77"/>
      <c r="R205" s="77"/>
      <c r="S205" s="77"/>
      <c r="T205" s="77"/>
      <c r="U205" s="77"/>
      <c r="V205" s="77"/>
      <c r="W205" s="77"/>
      <c r="X205" s="77"/>
      <c r="Y205" s="77"/>
      <c r="Z205" s="77"/>
      <c r="AA205" s="77"/>
      <c r="AB205" s="77"/>
      <c r="AC205" s="77"/>
      <c r="AD205" s="77"/>
      <c r="AE205" s="77"/>
      <c r="AF205" s="77"/>
      <c r="AG205" s="77"/>
      <c r="AH205" s="77"/>
      <c r="AI205" s="77"/>
      <c r="AJ205" s="77"/>
      <c r="AK205" s="77"/>
      <c r="AL205" s="77"/>
    </row>
    <row r="206" spans="17:38">
      <c r="Q206" s="77"/>
      <c r="R206" s="77"/>
      <c r="S206" s="77"/>
      <c r="T206" s="77"/>
      <c r="U206" s="77"/>
      <c r="V206" s="77"/>
      <c r="W206" s="77"/>
      <c r="X206" s="77"/>
      <c r="Y206" s="77"/>
      <c r="Z206" s="77"/>
      <c r="AA206" s="77"/>
      <c r="AB206" s="77"/>
      <c r="AC206" s="77"/>
      <c r="AD206" s="77"/>
      <c r="AE206" s="77"/>
      <c r="AF206" s="77"/>
      <c r="AG206" s="77"/>
      <c r="AH206" s="77"/>
      <c r="AI206" s="77"/>
      <c r="AJ206" s="77"/>
      <c r="AK206" s="77"/>
      <c r="AL206" s="77"/>
    </row>
    <row r="207" spans="17:38">
      <c r="Q207" s="77"/>
      <c r="R207" s="77"/>
      <c r="S207" s="77"/>
      <c r="T207" s="77"/>
      <c r="U207" s="77"/>
      <c r="V207" s="77"/>
      <c r="W207" s="77"/>
      <c r="X207" s="77"/>
      <c r="Y207" s="77"/>
      <c r="Z207" s="77"/>
      <c r="AA207" s="77"/>
      <c r="AB207" s="77"/>
      <c r="AC207" s="77"/>
      <c r="AD207" s="77"/>
      <c r="AE207" s="77"/>
      <c r="AF207" s="77"/>
      <c r="AG207" s="77"/>
      <c r="AH207" s="77"/>
      <c r="AI207" s="77"/>
      <c r="AJ207" s="77"/>
      <c r="AK207" s="77"/>
      <c r="AL207" s="77"/>
    </row>
    <row r="208" spans="17:38">
      <c r="Q208" s="77"/>
      <c r="R208" s="77"/>
      <c r="S208" s="77"/>
      <c r="T208" s="77"/>
      <c r="U208" s="77"/>
      <c r="V208" s="77"/>
      <c r="W208" s="77"/>
      <c r="X208" s="77"/>
      <c r="Y208" s="77"/>
      <c r="Z208" s="77"/>
      <c r="AA208" s="77"/>
      <c r="AB208" s="77"/>
      <c r="AC208" s="77"/>
      <c r="AD208" s="77"/>
      <c r="AE208" s="77"/>
      <c r="AF208" s="77"/>
      <c r="AG208" s="77"/>
      <c r="AH208" s="77"/>
      <c r="AI208" s="77"/>
      <c r="AJ208" s="77"/>
      <c r="AK208" s="77"/>
      <c r="AL208" s="77"/>
    </row>
    <row r="209" spans="17:38">
      <c r="Q209" s="77"/>
      <c r="R209" s="77"/>
      <c r="S209" s="77"/>
      <c r="T209" s="77"/>
      <c r="U209" s="77"/>
      <c r="V209" s="77"/>
      <c r="W209" s="77"/>
      <c r="X209" s="77"/>
      <c r="Y209" s="77"/>
      <c r="Z209" s="77"/>
      <c r="AA209" s="77"/>
      <c r="AB209" s="77"/>
      <c r="AC209" s="77"/>
      <c r="AD209" s="77"/>
      <c r="AE209" s="77"/>
      <c r="AF209" s="77"/>
      <c r="AG209" s="77"/>
      <c r="AH209" s="77"/>
      <c r="AI209" s="77"/>
      <c r="AJ209" s="77"/>
      <c r="AK209" s="77"/>
      <c r="AL209" s="77"/>
    </row>
    <row r="210" spans="17:38">
      <c r="Q210" s="77"/>
      <c r="R210" s="77"/>
      <c r="S210" s="77"/>
      <c r="T210" s="77"/>
      <c r="U210" s="77"/>
      <c r="V210" s="77"/>
      <c r="W210" s="77"/>
      <c r="X210" s="77"/>
      <c r="Y210" s="77"/>
      <c r="Z210" s="77"/>
      <c r="AA210" s="77"/>
      <c r="AB210" s="77"/>
      <c r="AC210" s="77"/>
      <c r="AD210" s="77"/>
      <c r="AE210" s="77"/>
      <c r="AF210" s="77"/>
      <c r="AG210" s="77"/>
      <c r="AH210" s="77"/>
      <c r="AI210" s="77"/>
      <c r="AJ210" s="77"/>
      <c r="AK210" s="77"/>
      <c r="AL210" s="77"/>
    </row>
    <row r="211" spans="17:38">
      <c r="Q211" s="77"/>
      <c r="R211" s="77"/>
      <c r="S211" s="77"/>
      <c r="T211" s="77"/>
      <c r="U211" s="77"/>
      <c r="V211" s="77"/>
      <c r="W211" s="77"/>
      <c r="X211" s="77"/>
      <c r="Y211" s="77"/>
      <c r="Z211" s="77"/>
      <c r="AA211" s="77"/>
      <c r="AB211" s="77"/>
      <c r="AC211" s="77"/>
      <c r="AD211" s="77"/>
      <c r="AE211" s="77"/>
      <c r="AF211" s="77"/>
      <c r="AG211" s="77"/>
      <c r="AH211" s="77"/>
      <c r="AI211" s="77"/>
      <c r="AJ211" s="77"/>
      <c r="AK211" s="77"/>
      <c r="AL211" s="77"/>
    </row>
    <row r="212" spans="17:38">
      <c r="Q212" s="77"/>
      <c r="R212" s="77"/>
      <c r="S212" s="77"/>
      <c r="T212" s="77"/>
      <c r="U212" s="77"/>
      <c r="V212" s="77"/>
      <c r="W212" s="77"/>
      <c r="X212" s="77"/>
      <c r="Y212" s="77"/>
      <c r="Z212" s="77"/>
      <c r="AA212" s="77"/>
      <c r="AB212" s="77"/>
      <c r="AC212" s="77"/>
      <c r="AD212" s="77"/>
      <c r="AE212" s="77"/>
      <c r="AF212" s="77"/>
      <c r="AG212" s="77"/>
      <c r="AH212" s="77"/>
      <c r="AI212" s="77"/>
      <c r="AJ212" s="77"/>
      <c r="AK212" s="77"/>
      <c r="AL212" s="77"/>
    </row>
    <row r="213" spans="17:38">
      <c r="Q213" s="77"/>
      <c r="R213" s="77"/>
      <c r="S213" s="77"/>
      <c r="T213" s="77"/>
      <c r="U213" s="77"/>
      <c r="V213" s="77"/>
      <c r="W213" s="77"/>
      <c r="X213" s="77"/>
      <c r="Y213" s="77"/>
      <c r="Z213" s="77"/>
      <c r="AA213" s="77"/>
      <c r="AB213" s="77"/>
      <c r="AC213" s="77"/>
      <c r="AD213" s="77"/>
      <c r="AE213" s="77"/>
      <c r="AF213" s="77"/>
      <c r="AG213" s="77"/>
      <c r="AH213" s="77"/>
      <c r="AI213" s="77"/>
      <c r="AJ213" s="77"/>
      <c r="AK213" s="77"/>
      <c r="AL213" s="77"/>
    </row>
    <row r="214" spans="17:38">
      <c r="Q214" s="77"/>
      <c r="R214" s="77"/>
      <c r="S214" s="77"/>
      <c r="T214" s="77"/>
      <c r="U214" s="77"/>
      <c r="V214" s="77"/>
      <c r="W214" s="77"/>
      <c r="X214" s="77"/>
      <c r="Y214" s="77"/>
      <c r="Z214" s="77"/>
      <c r="AA214" s="77"/>
      <c r="AB214" s="77"/>
      <c r="AC214" s="77"/>
      <c r="AD214" s="77"/>
      <c r="AE214" s="77"/>
      <c r="AF214" s="77"/>
      <c r="AG214" s="77"/>
      <c r="AH214" s="77"/>
      <c r="AI214" s="77"/>
      <c r="AJ214" s="77"/>
      <c r="AK214" s="77"/>
      <c r="AL214" s="77"/>
    </row>
    <row r="215" spans="17:38">
      <c r="Q215" s="77"/>
      <c r="R215" s="77"/>
      <c r="S215" s="77"/>
      <c r="T215" s="77"/>
      <c r="U215" s="77"/>
      <c r="V215" s="77"/>
      <c r="W215" s="77"/>
      <c r="X215" s="77"/>
      <c r="Y215" s="77"/>
      <c r="Z215" s="77"/>
      <c r="AA215" s="77"/>
      <c r="AB215" s="77"/>
      <c r="AC215" s="77"/>
      <c r="AD215" s="77"/>
      <c r="AE215" s="77"/>
      <c r="AF215" s="77"/>
      <c r="AG215" s="77"/>
      <c r="AH215" s="77"/>
      <c r="AI215" s="77"/>
      <c r="AJ215" s="77"/>
      <c r="AK215" s="77"/>
      <c r="AL215" s="77"/>
    </row>
    <row r="216" spans="17:38">
      <c r="Q216" s="77"/>
      <c r="R216" s="77"/>
      <c r="S216" s="77"/>
      <c r="T216" s="77"/>
      <c r="U216" s="77"/>
      <c r="V216" s="77"/>
      <c r="W216" s="77"/>
      <c r="X216" s="77"/>
      <c r="Y216" s="77"/>
      <c r="Z216" s="77"/>
      <c r="AA216" s="77"/>
      <c r="AB216" s="77"/>
      <c r="AC216" s="77"/>
      <c r="AD216" s="77"/>
      <c r="AE216" s="77"/>
      <c r="AF216" s="77"/>
      <c r="AG216" s="77"/>
      <c r="AH216" s="77"/>
      <c r="AI216" s="77"/>
      <c r="AJ216" s="77"/>
      <c r="AK216" s="77"/>
      <c r="AL216" s="77"/>
    </row>
    <row r="217" spans="17:38">
      <c r="Q217" s="77"/>
      <c r="R217" s="77"/>
      <c r="S217" s="77"/>
      <c r="T217" s="77"/>
      <c r="U217" s="77"/>
      <c r="V217" s="77"/>
      <c r="W217" s="77"/>
      <c r="X217" s="77"/>
      <c r="Y217" s="77"/>
      <c r="Z217" s="77"/>
      <c r="AA217" s="77"/>
      <c r="AB217" s="77"/>
      <c r="AC217" s="77"/>
      <c r="AD217" s="77"/>
      <c r="AE217" s="77"/>
      <c r="AF217" s="77"/>
      <c r="AG217" s="77"/>
      <c r="AH217" s="77"/>
      <c r="AI217" s="77"/>
      <c r="AJ217" s="77"/>
      <c r="AK217" s="77"/>
      <c r="AL217" s="77"/>
    </row>
    <row r="218" spans="17:38">
      <c r="Q218" s="77"/>
      <c r="R218" s="77"/>
      <c r="S218" s="77"/>
      <c r="T218" s="77"/>
      <c r="U218" s="77"/>
      <c r="V218" s="77"/>
      <c r="W218" s="77"/>
      <c r="X218" s="77"/>
      <c r="Y218" s="77"/>
      <c r="Z218" s="77"/>
      <c r="AA218" s="77"/>
      <c r="AB218" s="77"/>
      <c r="AC218" s="77"/>
      <c r="AD218" s="77"/>
      <c r="AE218" s="77"/>
      <c r="AF218" s="77"/>
      <c r="AG218" s="77"/>
      <c r="AH218" s="77"/>
      <c r="AI218" s="77"/>
      <c r="AJ218" s="77"/>
      <c r="AK218" s="77"/>
      <c r="AL218" s="77"/>
    </row>
    <row r="219" spans="17:38">
      <c r="Q219" s="77"/>
      <c r="R219" s="77"/>
      <c r="S219" s="77"/>
      <c r="T219" s="77"/>
      <c r="U219" s="77"/>
      <c r="V219" s="77"/>
      <c r="W219" s="77"/>
      <c r="X219" s="77"/>
      <c r="Y219" s="77"/>
      <c r="Z219" s="77"/>
      <c r="AA219" s="77"/>
      <c r="AB219" s="77"/>
      <c r="AC219" s="77"/>
      <c r="AD219" s="77"/>
      <c r="AE219" s="77"/>
      <c r="AF219" s="77"/>
      <c r="AG219" s="77"/>
      <c r="AH219" s="77"/>
      <c r="AI219" s="77"/>
      <c r="AJ219" s="77"/>
      <c r="AK219" s="77"/>
      <c r="AL219" s="77"/>
    </row>
    <row r="220" spans="17:38">
      <c r="Q220" s="77"/>
      <c r="R220" s="77"/>
      <c r="S220" s="77"/>
      <c r="T220" s="77"/>
      <c r="U220" s="77"/>
      <c r="V220" s="77"/>
      <c r="W220" s="77"/>
      <c r="X220" s="77"/>
      <c r="Y220" s="77"/>
      <c r="Z220" s="77"/>
      <c r="AA220" s="77"/>
      <c r="AB220" s="77"/>
      <c r="AC220" s="77"/>
      <c r="AD220" s="77"/>
      <c r="AE220" s="77"/>
      <c r="AF220" s="77"/>
      <c r="AG220" s="77"/>
      <c r="AH220" s="77"/>
      <c r="AI220" s="77"/>
      <c r="AJ220" s="77"/>
      <c r="AK220" s="77"/>
      <c r="AL220" s="77"/>
    </row>
    <row r="221" spans="17:38">
      <c r="Q221" s="77"/>
      <c r="R221" s="77"/>
      <c r="S221" s="77"/>
      <c r="T221" s="77"/>
      <c r="U221" s="77"/>
      <c r="V221" s="77"/>
      <c r="W221" s="77"/>
      <c r="X221" s="77"/>
      <c r="Y221" s="77"/>
      <c r="Z221" s="77"/>
      <c r="AA221" s="77"/>
      <c r="AB221" s="77"/>
      <c r="AC221" s="77"/>
      <c r="AD221" s="77"/>
      <c r="AE221" s="77"/>
      <c r="AF221" s="77"/>
      <c r="AG221" s="77"/>
      <c r="AH221" s="77"/>
      <c r="AI221" s="77"/>
      <c r="AJ221" s="77"/>
      <c r="AK221" s="77"/>
      <c r="AL221" s="77"/>
    </row>
    <row r="222" spans="17:38">
      <c r="Q222" s="77"/>
      <c r="R222" s="77"/>
      <c r="S222" s="77"/>
      <c r="T222" s="77"/>
      <c r="U222" s="77"/>
      <c r="V222" s="77"/>
      <c r="W222" s="77"/>
      <c r="X222" s="77"/>
      <c r="Y222" s="77"/>
      <c r="Z222" s="77"/>
      <c r="AA222" s="77"/>
      <c r="AB222" s="77"/>
      <c r="AC222" s="77"/>
      <c r="AD222" s="77"/>
      <c r="AE222" s="77"/>
      <c r="AF222" s="77"/>
      <c r="AG222" s="77"/>
      <c r="AH222" s="77"/>
      <c r="AI222" s="77"/>
      <c r="AJ222" s="77"/>
      <c r="AK222" s="77"/>
      <c r="AL222" s="77"/>
    </row>
    <row r="223" spans="17:38">
      <c r="Q223" s="77"/>
      <c r="R223" s="77"/>
      <c r="S223" s="77"/>
      <c r="T223" s="77"/>
      <c r="U223" s="77"/>
      <c r="V223" s="77"/>
      <c r="W223" s="77"/>
      <c r="X223" s="77"/>
      <c r="Y223" s="77"/>
      <c r="Z223" s="77"/>
      <c r="AA223" s="77"/>
      <c r="AB223" s="77"/>
      <c r="AC223" s="77"/>
      <c r="AD223" s="77"/>
      <c r="AE223" s="77"/>
      <c r="AF223" s="77"/>
      <c r="AG223" s="77"/>
      <c r="AH223" s="77"/>
      <c r="AI223" s="77"/>
      <c r="AJ223" s="77"/>
      <c r="AK223" s="77"/>
      <c r="AL223" s="77"/>
    </row>
    <row r="224" spans="17:38">
      <c r="Q224" s="77"/>
      <c r="R224" s="77"/>
      <c r="S224" s="77"/>
      <c r="T224" s="77"/>
      <c r="U224" s="77"/>
      <c r="V224" s="77"/>
      <c r="W224" s="77"/>
      <c r="X224" s="77"/>
      <c r="Y224" s="77"/>
      <c r="Z224" s="77"/>
      <c r="AA224" s="77"/>
      <c r="AB224" s="77"/>
      <c r="AC224" s="77"/>
      <c r="AD224" s="77"/>
      <c r="AE224" s="77"/>
      <c r="AF224" s="77"/>
      <c r="AG224" s="77"/>
      <c r="AH224" s="77"/>
      <c r="AI224" s="77"/>
      <c r="AJ224" s="77"/>
      <c r="AK224" s="77"/>
      <c r="AL224" s="77"/>
    </row>
    <row r="225" spans="17:38">
      <c r="Q225" s="77"/>
      <c r="R225" s="77"/>
      <c r="S225" s="77"/>
      <c r="T225" s="77"/>
      <c r="U225" s="77"/>
      <c r="V225" s="77"/>
      <c r="W225" s="77"/>
      <c r="X225" s="77"/>
      <c r="Y225" s="77"/>
      <c r="Z225" s="77"/>
      <c r="AA225" s="77"/>
      <c r="AB225" s="77"/>
      <c r="AC225" s="77"/>
      <c r="AD225" s="77"/>
      <c r="AE225" s="77"/>
      <c r="AF225" s="77"/>
      <c r="AG225" s="77"/>
      <c r="AH225" s="77"/>
      <c r="AI225" s="77"/>
      <c r="AJ225" s="77"/>
      <c r="AK225" s="77"/>
      <c r="AL225" s="77"/>
    </row>
    <row r="226" spans="17:38">
      <c r="Q226" s="77"/>
      <c r="R226" s="77"/>
      <c r="S226" s="77"/>
      <c r="T226" s="77"/>
      <c r="U226" s="77"/>
      <c r="V226" s="77"/>
      <c r="W226" s="77"/>
      <c r="X226" s="77"/>
      <c r="Y226" s="77"/>
      <c r="Z226" s="77"/>
      <c r="AA226" s="77"/>
      <c r="AB226" s="77"/>
      <c r="AC226" s="77"/>
      <c r="AD226" s="77"/>
      <c r="AE226" s="77"/>
      <c r="AF226" s="77"/>
      <c r="AG226" s="77"/>
      <c r="AH226" s="77"/>
      <c r="AI226" s="77"/>
      <c r="AJ226" s="77"/>
      <c r="AK226" s="77"/>
      <c r="AL226" s="77"/>
    </row>
    <row r="227" spans="17:38">
      <c r="Q227" s="77"/>
      <c r="R227" s="77"/>
      <c r="S227" s="77"/>
      <c r="T227" s="77"/>
      <c r="U227" s="77"/>
      <c r="V227" s="77"/>
      <c r="W227" s="77"/>
      <c r="X227" s="77"/>
      <c r="Y227" s="77"/>
      <c r="Z227" s="77"/>
      <c r="AA227" s="77"/>
      <c r="AB227" s="77"/>
      <c r="AC227" s="77"/>
      <c r="AD227" s="77"/>
      <c r="AE227" s="77"/>
      <c r="AF227" s="77"/>
      <c r="AG227" s="77"/>
      <c r="AH227" s="77"/>
      <c r="AI227" s="77"/>
      <c r="AJ227" s="77"/>
      <c r="AK227" s="77"/>
      <c r="AL227" s="77"/>
    </row>
    <row r="228" spans="17:38">
      <c r="Q228" s="77"/>
      <c r="R228" s="77"/>
      <c r="S228" s="77"/>
      <c r="T228" s="77"/>
      <c r="U228" s="77"/>
      <c r="V228" s="77"/>
      <c r="W228" s="77"/>
      <c r="X228" s="77"/>
      <c r="Y228" s="77"/>
      <c r="Z228" s="77"/>
      <c r="AA228" s="77"/>
      <c r="AB228" s="77"/>
      <c r="AC228" s="77"/>
      <c r="AD228" s="77"/>
      <c r="AE228" s="77"/>
      <c r="AF228" s="77"/>
      <c r="AG228" s="77"/>
      <c r="AH228" s="77"/>
      <c r="AI228" s="77"/>
      <c r="AJ228" s="77"/>
      <c r="AK228" s="77"/>
      <c r="AL228" s="77"/>
    </row>
    <row r="229" spans="17:38">
      <c r="Q229" s="77"/>
      <c r="R229" s="77"/>
      <c r="S229" s="77"/>
      <c r="T229" s="77"/>
      <c r="U229" s="77"/>
      <c r="V229" s="77"/>
      <c r="W229" s="77"/>
      <c r="X229" s="77"/>
      <c r="Y229" s="77"/>
      <c r="Z229" s="77"/>
      <c r="AA229" s="77"/>
      <c r="AB229" s="77"/>
      <c r="AC229" s="77"/>
      <c r="AD229" s="77"/>
      <c r="AE229" s="77"/>
      <c r="AF229" s="77"/>
      <c r="AG229" s="77"/>
      <c r="AH229" s="77"/>
      <c r="AI229" s="77"/>
      <c r="AJ229" s="77"/>
      <c r="AK229" s="77"/>
      <c r="AL229" s="77"/>
    </row>
    <row r="230" spans="17:38">
      <c r="Q230" s="77"/>
      <c r="R230" s="77"/>
      <c r="S230" s="77"/>
      <c r="T230" s="77"/>
      <c r="U230" s="77"/>
      <c r="V230" s="77"/>
      <c r="W230" s="77"/>
      <c r="X230" s="77"/>
      <c r="Y230" s="77"/>
      <c r="Z230" s="77"/>
      <c r="AA230" s="77"/>
      <c r="AB230" s="77"/>
      <c r="AC230" s="77"/>
      <c r="AD230" s="77"/>
      <c r="AE230" s="77"/>
      <c r="AF230" s="77"/>
      <c r="AG230" s="77"/>
      <c r="AH230" s="77"/>
      <c r="AI230" s="77"/>
      <c r="AJ230" s="77"/>
      <c r="AK230" s="77"/>
      <c r="AL230" s="77"/>
    </row>
    <row r="231" spans="17:38">
      <c r="Q231" s="77"/>
      <c r="R231" s="77"/>
      <c r="S231" s="77"/>
      <c r="T231" s="77"/>
      <c r="U231" s="77"/>
      <c r="V231" s="77"/>
      <c r="W231" s="77"/>
      <c r="X231" s="77"/>
      <c r="Y231" s="77"/>
      <c r="Z231" s="77"/>
      <c r="AA231" s="77"/>
      <c r="AB231" s="77"/>
      <c r="AC231" s="77"/>
      <c r="AD231" s="77"/>
      <c r="AE231" s="77"/>
      <c r="AF231" s="77"/>
      <c r="AG231" s="77"/>
      <c r="AH231" s="77"/>
      <c r="AI231" s="77"/>
      <c r="AJ231" s="77"/>
      <c r="AK231" s="77"/>
      <c r="AL231" s="77"/>
    </row>
    <row r="232" spans="17:38">
      <c r="Q232" s="77"/>
      <c r="R232" s="77"/>
      <c r="S232" s="77"/>
      <c r="T232" s="77"/>
      <c r="U232" s="77"/>
      <c r="V232" s="77"/>
      <c r="W232" s="77"/>
      <c r="X232" s="77"/>
      <c r="Y232" s="77"/>
      <c r="Z232" s="77"/>
      <c r="AA232" s="77"/>
      <c r="AB232" s="77"/>
      <c r="AC232" s="77"/>
      <c r="AD232" s="77"/>
      <c r="AE232" s="77"/>
      <c r="AF232" s="77"/>
      <c r="AG232" s="77"/>
      <c r="AH232" s="77"/>
      <c r="AI232" s="77"/>
      <c r="AJ232" s="77"/>
      <c r="AK232" s="77"/>
      <c r="AL232" s="77"/>
    </row>
    <row r="233" spans="17:38">
      <c r="Q233" s="77"/>
      <c r="R233" s="77"/>
      <c r="S233" s="77"/>
      <c r="T233" s="77"/>
      <c r="U233" s="77"/>
      <c r="V233" s="77"/>
      <c r="W233" s="77"/>
      <c r="X233" s="77"/>
      <c r="Y233" s="77"/>
      <c r="Z233" s="77"/>
      <c r="AA233" s="77"/>
      <c r="AB233" s="77"/>
      <c r="AC233" s="77"/>
      <c r="AD233" s="77"/>
      <c r="AE233" s="77"/>
      <c r="AF233" s="77"/>
      <c r="AG233" s="77"/>
      <c r="AH233" s="77"/>
      <c r="AI233" s="77"/>
      <c r="AJ233" s="77"/>
      <c r="AK233" s="77"/>
      <c r="AL233" s="77"/>
    </row>
    <row r="234" spans="17:38">
      <c r="Q234" s="77"/>
      <c r="R234" s="77"/>
      <c r="S234" s="77"/>
      <c r="T234" s="77"/>
      <c r="U234" s="77"/>
      <c r="V234" s="77"/>
      <c r="W234" s="77"/>
      <c r="X234" s="77"/>
      <c r="Y234" s="77"/>
      <c r="Z234" s="77"/>
      <c r="AA234" s="77"/>
      <c r="AB234" s="77"/>
      <c r="AC234" s="77"/>
      <c r="AD234" s="77"/>
      <c r="AE234" s="77"/>
      <c r="AF234" s="77"/>
      <c r="AG234" s="77"/>
      <c r="AH234" s="77"/>
      <c r="AI234" s="77"/>
      <c r="AJ234" s="77"/>
      <c r="AK234" s="77"/>
      <c r="AL234" s="77"/>
    </row>
    <row r="235" spans="17:38">
      <c r="Q235" s="77"/>
      <c r="R235" s="77"/>
      <c r="S235" s="77"/>
      <c r="T235" s="77"/>
      <c r="U235" s="77"/>
      <c r="V235" s="77"/>
      <c r="W235" s="77"/>
      <c r="X235" s="77"/>
      <c r="Y235" s="77"/>
      <c r="Z235" s="77"/>
      <c r="AA235" s="77"/>
      <c r="AB235" s="77"/>
      <c r="AC235" s="77"/>
      <c r="AD235" s="77"/>
      <c r="AE235" s="77"/>
      <c r="AF235" s="77"/>
      <c r="AG235" s="77"/>
      <c r="AH235" s="77"/>
      <c r="AI235" s="77"/>
      <c r="AJ235" s="77"/>
      <c r="AK235" s="77"/>
      <c r="AL235" s="77"/>
    </row>
    <row r="236" spans="17:38">
      <c r="Q236" s="77"/>
      <c r="R236" s="77"/>
      <c r="S236" s="77"/>
      <c r="T236" s="77"/>
      <c r="U236" s="77"/>
      <c r="V236" s="77"/>
      <c r="W236" s="77"/>
      <c r="X236" s="77"/>
      <c r="Y236" s="77"/>
      <c r="Z236" s="77"/>
      <c r="AA236" s="77"/>
      <c r="AB236" s="77"/>
      <c r="AC236" s="77"/>
      <c r="AD236" s="77"/>
      <c r="AE236" s="77"/>
      <c r="AF236" s="77"/>
      <c r="AG236" s="77"/>
      <c r="AH236" s="77"/>
      <c r="AI236" s="77"/>
      <c r="AJ236" s="77"/>
      <c r="AK236" s="77"/>
      <c r="AL236" s="77"/>
    </row>
    <row r="237" spans="17:38">
      <c r="Q237" s="77"/>
      <c r="R237" s="77"/>
      <c r="S237" s="77"/>
      <c r="T237" s="77"/>
      <c r="U237" s="77"/>
      <c r="V237" s="77"/>
      <c r="W237" s="77"/>
      <c r="X237" s="77"/>
      <c r="Y237" s="77"/>
      <c r="Z237" s="77"/>
      <c r="AA237" s="77"/>
      <c r="AB237" s="77"/>
      <c r="AC237" s="77"/>
      <c r="AD237" s="77"/>
      <c r="AE237" s="77"/>
      <c r="AF237" s="77"/>
      <c r="AG237" s="77"/>
      <c r="AH237" s="77"/>
      <c r="AI237" s="77"/>
      <c r="AJ237" s="77"/>
      <c r="AK237" s="77"/>
      <c r="AL237" s="77"/>
    </row>
    <row r="238" spans="17:38">
      <c r="Q238" s="77"/>
      <c r="R238" s="77"/>
      <c r="S238" s="77"/>
      <c r="T238" s="77"/>
      <c r="U238" s="77"/>
      <c r="V238" s="77"/>
      <c r="W238" s="77"/>
      <c r="X238" s="77"/>
      <c r="Y238" s="77"/>
      <c r="Z238" s="77"/>
      <c r="AA238" s="77"/>
      <c r="AB238" s="77"/>
      <c r="AC238" s="77"/>
      <c r="AD238" s="77"/>
      <c r="AE238" s="77"/>
      <c r="AF238" s="77"/>
      <c r="AG238" s="77"/>
      <c r="AH238" s="77"/>
      <c r="AI238" s="77"/>
      <c r="AJ238" s="77"/>
      <c r="AK238" s="77"/>
      <c r="AL238" s="77"/>
    </row>
    <row r="239" spans="17:38">
      <c r="Q239" s="77"/>
      <c r="R239" s="77"/>
      <c r="S239" s="77"/>
      <c r="T239" s="77"/>
      <c r="U239" s="77"/>
      <c r="V239" s="77"/>
      <c r="W239" s="77"/>
      <c r="X239" s="77"/>
      <c r="Y239" s="77"/>
      <c r="Z239" s="77"/>
      <c r="AA239" s="77"/>
      <c r="AB239" s="77"/>
      <c r="AC239" s="77"/>
      <c r="AD239" s="77"/>
      <c r="AE239" s="77"/>
      <c r="AF239" s="77"/>
      <c r="AG239" s="77"/>
      <c r="AH239" s="77"/>
      <c r="AI239" s="77"/>
      <c r="AJ239" s="77"/>
      <c r="AK239" s="77"/>
      <c r="AL239" s="77"/>
    </row>
    <row r="240" spans="17:38">
      <c r="Q240" s="77"/>
      <c r="R240" s="77"/>
      <c r="S240" s="77"/>
      <c r="T240" s="77"/>
      <c r="U240" s="77"/>
      <c r="V240" s="77"/>
      <c r="W240" s="77"/>
      <c r="X240" s="77"/>
      <c r="Y240" s="77"/>
      <c r="Z240" s="77"/>
      <c r="AA240" s="77"/>
      <c r="AB240" s="77"/>
      <c r="AC240" s="77"/>
      <c r="AD240" s="77"/>
      <c r="AE240" s="77"/>
      <c r="AF240" s="77"/>
      <c r="AG240" s="77"/>
      <c r="AH240" s="77"/>
      <c r="AI240" s="77"/>
      <c r="AJ240" s="77"/>
      <c r="AK240" s="77"/>
      <c r="AL240" s="77"/>
    </row>
    <row r="241" spans="17:38">
      <c r="Q241" s="77"/>
      <c r="R241" s="77"/>
      <c r="S241" s="77"/>
      <c r="T241" s="77"/>
      <c r="U241" s="77"/>
      <c r="V241" s="77"/>
      <c r="W241" s="77"/>
      <c r="X241" s="77"/>
      <c r="Y241" s="77"/>
      <c r="Z241" s="77"/>
      <c r="AA241" s="77"/>
      <c r="AB241" s="77"/>
      <c r="AC241" s="77"/>
      <c r="AD241" s="77"/>
      <c r="AE241" s="77"/>
      <c r="AF241" s="77"/>
      <c r="AG241" s="77"/>
      <c r="AH241" s="77"/>
      <c r="AI241" s="77"/>
      <c r="AJ241" s="77"/>
      <c r="AK241" s="77"/>
      <c r="AL241" s="77"/>
    </row>
    <row r="242" spans="17:38">
      <c r="Q242" s="77"/>
      <c r="R242" s="77"/>
      <c r="S242" s="77"/>
      <c r="T242" s="77"/>
      <c r="U242" s="77"/>
      <c r="V242" s="77"/>
      <c r="W242" s="77"/>
      <c r="X242" s="77"/>
      <c r="Y242" s="77"/>
      <c r="Z242" s="77"/>
      <c r="AA242" s="77"/>
      <c r="AB242" s="77"/>
      <c r="AC242" s="77"/>
      <c r="AD242" s="77"/>
      <c r="AE242" s="77"/>
      <c r="AF242" s="77"/>
      <c r="AG242" s="77"/>
      <c r="AH242" s="77"/>
      <c r="AI242" s="77"/>
      <c r="AJ242" s="77"/>
      <c r="AK242" s="77"/>
      <c r="AL242" s="77"/>
    </row>
    <row r="243" spans="17:38">
      <c r="Q243" s="77"/>
      <c r="R243" s="77"/>
      <c r="S243" s="77"/>
      <c r="T243" s="77"/>
      <c r="U243" s="77"/>
      <c r="V243" s="77"/>
      <c r="W243" s="77"/>
      <c r="X243" s="77"/>
      <c r="Y243" s="77"/>
      <c r="Z243" s="77"/>
      <c r="AA243" s="77"/>
      <c r="AB243" s="77"/>
      <c r="AC243" s="77"/>
      <c r="AD243" s="77"/>
      <c r="AE243" s="77"/>
      <c r="AF243" s="77"/>
      <c r="AG243" s="77"/>
      <c r="AH243" s="77"/>
      <c r="AI243" s="77"/>
      <c r="AJ243" s="77"/>
      <c r="AK243" s="77"/>
      <c r="AL243" s="77"/>
    </row>
    <row r="244" spans="17:38">
      <c r="Q244" s="77"/>
      <c r="R244" s="77"/>
      <c r="S244" s="77"/>
      <c r="T244" s="77"/>
      <c r="U244" s="77"/>
      <c r="V244" s="77"/>
      <c r="W244" s="77"/>
      <c r="X244" s="77"/>
      <c r="Y244" s="77"/>
      <c r="Z244" s="77"/>
      <c r="AA244" s="77"/>
      <c r="AB244" s="77"/>
      <c r="AC244" s="77"/>
      <c r="AD244" s="77"/>
      <c r="AE244" s="77"/>
      <c r="AF244" s="77"/>
      <c r="AG244" s="77"/>
      <c r="AH244" s="77"/>
      <c r="AI244" s="77"/>
      <c r="AJ244" s="77"/>
      <c r="AK244" s="77"/>
      <c r="AL244" s="77"/>
    </row>
    <row r="245" spans="17:38">
      <c r="Q245" s="77"/>
      <c r="R245" s="77"/>
      <c r="S245" s="77"/>
      <c r="T245" s="77"/>
      <c r="U245" s="77"/>
      <c r="V245" s="77"/>
      <c r="W245" s="77"/>
      <c r="X245" s="77"/>
      <c r="Y245" s="77"/>
      <c r="Z245" s="77"/>
      <c r="AA245" s="77"/>
      <c r="AB245" s="77"/>
      <c r="AC245" s="77"/>
      <c r="AD245" s="77"/>
      <c r="AE245" s="77"/>
      <c r="AF245" s="77"/>
      <c r="AG245" s="77"/>
      <c r="AH245" s="77"/>
      <c r="AI245" s="77"/>
      <c r="AJ245" s="77"/>
      <c r="AK245" s="77"/>
      <c r="AL245" s="77"/>
    </row>
    <row r="246" spans="17:38">
      <c r="Q246" s="77"/>
      <c r="R246" s="77"/>
      <c r="S246" s="77"/>
      <c r="T246" s="77"/>
      <c r="U246" s="77"/>
      <c r="V246" s="77"/>
      <c r="W246" s="77"/>
      <c r="X246" s="77"/>
      <c r="Y246" s="77"/>
      <c r="Z246" s="77"/>
      <c r="AA246" s="77"/>
      <c r="AB246" s="77"/>
      <c r="AC246" s="77"/>
      <c r="AD246" s="77"/>
      <c r="AE246" s="77"/>
      <c r="AF246" s="77"/>
      <c r="AG246" s="77"/>
      <c r="AH246" s="77"/>
      <c r="AI246" s="77"/>
      <c r="AJ246" s="77"/>
      <c r="AK246" s="77"/>
      <c r="AL246" s="77"/>
    </row>
    <row r="247" spans="17:38">
      <c r="Q247" s="77"/>
      <c r="R247" s="77"/>
      <c r="S247" s="77"/>
      <c r="T247" s="77"/>
      <c r="U247" s="77"/>
      <c r="V247" s="77"/>
      <c r="W247" s="77"/>
      <c r="X247" s="77"/>
      <c r="Y247" s="77"/>
      <c r="Z247" s="77"/>
      <c r="AA247" s="77"/>
      <c r="AB247" s="77"/>
      <c r="AC247" s="77"/>
      <c r="AD247" s="77"/>
      <c r="AE247" s="77"/>
      <c r="AF247" s="77"/>
      <c r="AG247" s="77"/>
      <c r="AH247" s="77"/>
      <c r="AI247" s="77"/>
      <c r="AJ247" s="77"/>
      <c r="AK247" s="77"/>
      <c r="AL247" s="77"/>
    </row>
    <row r="248" spans="17:38">
      <c r="Q248" s="77"/>
      <c r="R248" s="77"/>
      <c r="S248" s="77"/>
      <c r="T248" s="77"/>
      <c r="U248" s="77"/>
      <c r="V248" s="77"/>
      <c r="W248" s="77"/>
      <c r="X248" s="77"/>
      <c r="Y248" s="77"/>
      <c r="Z248" s="77"/>
      <c r="AA248" s="77"/>
      <c r="AB248" s="77"/>
      <c r="AC248" s="77"/>
      <c r="AD248" s="77"/>
      <c r="AE248" s="77"/>
      <c r="AF248" s="77"/>
      <c r="AG248" s="77"/>
      <c r="AH248" s="77"/>
      <c r="AI248" s="77"/>
      <c r="AJ248" s="77"/>
      <c r="AK248" s="77"/>
      <c r="AL248" s="77"/>
    </row>
    <row r="249" spans="17:38">
      <c r="Q249" s="77"/>
      <c r="R249" s="77"/>
      <c r="S249" s="77"/>
      <c r="T249" s="77"/>
      <c r="U249" s="77"/>
      <c r="V249" s="77"/>
      <c r="W249" s="77"/>
      <c r="X249" s="77"/>
      <c r="Y249" s="77"/>
      <c r="Z249" s="77"/>
      <c r="AA249" s="77"/>
      <c r="AB249" s="77"/>
      <c r="AC249" s="77"/>
      <c r="AD249" s="77"/>
      <c r="AE249" s="77"/>
      <c r="AF249" s="77"/>
      <c r="AG249" s="77"/>
      <c r="AH249" s="77"/>
      <c r="AI249" s="77"/>
      <c r="AJ249" s="77"/>
      <c r="AK249" s="77"/>
      <c r="AL249" s="77"/>
    </row>
    <row r="250" spans="17:38">
      <c r="Q250" s="77"/>
      <c r="R250" s="77"/>
      <c r="S250" s="77"/>
      <c r="T250" s="77"/>
      <c r="U250" s="77"/>
      <c r="V250" s="77"/>
      <c r="W250" s="77"/>
      <c r="X250" s="77"/>
      <c r="Y250" s="77"/>
      <c r="Z250" s="77"/>
      <c r="AA250" s="77"/>
      <c r="AB250" s="77"/>
      <c r="AC250" s="77"/>
      <c r="AD250" s="77"/>
      <c r="AE250" s="77"/>
      <c r="AF250" s="77"/>
      <c r="AG250" s="77"/>
      <c r="AH250" s="77"/>
      <c r="AI250" s="77"/>
      <c r="AJ250" s="77"/>
      <c r="AK250" s="77"/>
      <c r="AL250" s="77"/>
    </row>
    <row r="251" spans="17:38">
      <c r="Q251" s="77"/>
      <c r="R251" s="77"/>
      <c r="S251" s="77"/>
      <c r="T251" s="77"/>
      <c r="U251" s="77"/>
      <c r="V251" s="77"/>
      <c r="W251" s="77"/>
      <c r="X251" s="77"/>
      <c r="Y251" s="77"/>
      <c r="Z251" s="77"/>
      <c r="AA251" s="77"/>
      <c r="AB251" s="77"/>
      <c r="AC251" s="77"/>
      <c r="AD251" s="77"/>
      <c r="AE251" s="77"/>
      <c r="AF251" s="77"/>
      <c r="AG251" s="77"/>
      <c r="AH251" s="77"/>
      <c r="AI251" s="77"/>
      <c r="AJ251" s="77"/>
      <c r="AK251" s="77"/>
      <c r="AL251" s="77"/>
    </row>
    <row r="252" spans="17:38">
      <c r="Q252" s="77"/>
      <c r="R252" s="77"/>
      <c r="S252" s="77"/>
      <c r="T252" s="77"/>
      <c r="U252" s="77"/>
      <c r="V252" s="77"/>
      <c r="W252" s="77"/>
      <c r="X252" s="77"/>
      <c r="Y252" s="77"/>
      <c r="Z252" s="77"/>
      <c r="AA252" s="77"/>
      <c r="AB252" s="77"/>
      <c r="AC252" s="77"/>
      <c r="AD252" s="77"/>
      <c r="AE252" s="77"/>
      <c r="AF252" s="77"/>
      <c r="AG252" s="77"/>
      <c r="AH252" s="77"/>
      <c r="AI252" s="77"/>
      <c r="AJ252" s="77"/>
      <c r="AK252" s="77"/>
      <c r="AL252" s="77"/>
    </row>
    <row r="253" spans="17:38">
      <c r="Q253" s="77"/>
      <c r="R253" s="77"/>
      <c r="S253" s="77"/>
      <c r="T253" s="77"/>
      <c r="U253" s="77"/>
      <c r="V253" s="77"/>
      <c r="W253" s="77"/>
      <c r="X253" s="77"/>
      <c r="Y253" s="77"/>
      <c r="Z253" s="77"/>
      <c r="AA253" s="77"/>
      <c r="AB253" s="77"/>
      <c r="AC253" s="77"/>
      <c r="AD253" s="77"/>
      <c r="AE253" s="77"/>
      <c r="AF253" s="77"/>
      <c r="AG253" s="77"/>
      <c r="AH253" s="77"/>
      <c r="AI253" s="77"/>
      <c r="AJ253" s="77"/>
      <c r="AK253" s="77"/>
      <c r="AL253" s="77"/>
    </row>
    <row r="254" spans="17:38">
      <c r="Q254" s="77"/>
      <c r="R254" s="77"/>
      <c r="S254" s="77"/>
      <c r="T254" s="77"/>
      <c r="U254" s="77"/>
      <c r="V254" s="77"/>
      <c r="W254" s="77"/>
      <c r="X254" s="77"/>
      <c r="Y254" s="77"/>
      <c r="Z254" s="77"/>
      <c r="AA254" s="77"/>
      <c r="AB254" s="77"/>
      <c r="AC254" s="77"/>
      <c r="AD254" s="77"/>
      <c r="AE254" s="77"/>
      <c r="AF254" s="77"/>
      <c r="AG254" s="77"/>
      <c r="AH254" s="77"/>
      <c r="AI254" s="77"/>
      <c r="AJ254" s="77"/>
      <c r="AK254" s="77"/>
      <c r="AL254" s="77"/>
    </row>
    <row r="255" spans="17:38">
      <c r="Q255" s="77"/>
      <c r="R255" s="77"/>
      <c r="S255" s="77"/>
      <c r="T255" s="77"/>
      <c r="U255" s="77"/>
      <c r="V255" s="77"/>
      <c r="W255" s="77"/>
      <c r="X255" s="77"/>
      <c r="Y255" s="77"/>
      <c r="Z255" s="77"/>
      <c r="AA255" s="77"/>
      <c r="AB255" s="77"/>
      <c r="AC255" s="77"/>
      <c r="AD255" s="77"/>
      <c r="AE255" s="77"/>
      <c r="AF255" s="77"/>
      <c r="AG255" s="77"/>
      <c r="AH255" s="77"/>
      <c r="AI255" s="77"/>
      <c r="AJ255" s="77"/>
      <c r="AK255" s="77"/>
      <c r="AL255" s="77"/>
    </row>
    <row r="256" spans="17:38">
      <c r="Q256" s="77"/>
      <c r="R256" s="77"/>
      <c r="S256" s="77"/>
      <c r="T256" s="77"/>
      <c r="U256" s="77"/>
      <c r="V256" s="77"/>
      <c r="W256" s="77"/>
      <c r="X256" s="77"/>
      <c r="Y256" s="77"/>
      <c r="Z256" s="77"/>
      <c r="AA256" s="77"/>
      <c r="AB256" s="77"/>
      <c r="AC256" s="77"/>
      <c r="AD256" s="77"/>
      <c r="AE256" s="77"/>
      <c r="AF256" s="77"/>
      <c r="AG256" s="77"/>
      <c r="AH256" s="77"/>
      <c r="AI256" s="77"/>
      <c r="AJ256" s="77"/>
      <c r="AK256" s="77"/>
      <c r="AL256" s="77"/>
    </row>
    <row r="257" spans="17:38">
      <c r="Q257" s="77"/>
      <c r="R257" s="77"/>
      <c r="S257" s="77"/>
      <c r="T257" s="77"/>
      <c r="U257" s="77"/>
      <c r="V257" s="77"/>
      <c r="W257" s="77"/>
      <c r="X257" s="77"/>
      <c r="Y257" s="77"/>
      <c r="Z257" s="77"/>
      <c r="AA257" s="77"/>
      <c r="AB257" s="77"/>
      <c r="AC257" s="77"/>
      <c r="AD257" s="77"/>
      <c r="AE257" s="77"/>
      <c r="AF257" s="77"/>
      <c r="AG257" s="77"/>
      <c r="AH257" s="77"/>
      <c r="AI257" s="77"/>
      <c r="AJ257" s="77"/>
      <c r="AK257" s="77"/>
      <c r="AL257" s="77"/>
    </row>
    <row r="258" spans="17:38">
      <c r="Q258" s="77"/>
      <c r="R258" s="77"/>
      <c r="S258" s="77"/>
      <c r="T258" s="77"/>
      <c r="U258" s="77"/>
      <c r="V258" s="77"/>
      <c r="W258" s="77"/>
      <c r="X258" s="77"/>
      <c r="Y258" s="77"/>
      <c r="Z258" s="77"/>
      <c r="AA258" s="77"/>
      <c r="AB258" s="77"/>
      <c r="AC258" s="77"/>
      <c r="AD258" s="77"/>
      <c r="AE258" s="77"/>
      <c r="AF258" s="77"/>
      <c r="AG258" s="77"/>
      <c r="AH258" s="77"/>
      <c r="AI258" s="77"/>
      <c r="AJ258" s="77"/>
      <c r="AK258" s="77"/>
      <c r="AL258" s="77"/>
    </row>
    <row r="259" spans="17:38">
      <c r="Q259" s="77"/>
      <c r="R259" s="77"/>
      <c r="S259" s="77"/>
      <c r="T259" s="77"/>
      <c r="U259" s="77"/>
      <c r="V259" s="77"/>
      <c r="W259" s="77"/>
      <c r="X259" s="77"/>
      <c r="Y259" s="77"/>
      <c r="Z259" s="77"/>
      <c r="AA259" s="77"/>
      <c r="AB259" s="77"/>
      <c r="AC259" s="77"/>
      <c r="AD259" s="77"/>
      <c r="AE259" s="77"/>
      <c r="AF259" s="77"/>
      <c r="AG259" s="77"/>
      <c r="AH259" s="77"/>
      <c r="AI259" s="77"/>
      <c r="AJ259" s="77"/>
      <c r="AK259" s="77"/>
      <c r="AL259" s="77"/>
    </row>
    <row r="260" spans="17:38">
      <c r="Q260" s="77"/>
      <c r="R260" s="77"/>
      <c r="S260" s="77"/>
      <c r="T260" s="77"/>
      <c r="U260" s="77"/>
      <c r="V260" s="77"/>
      <c r="W260" s="77"/>
      <c r="X260" s="77"/>
      <c r="Y260" s="77"/>
      <c r="Z260" s="77"/>
      <c r="AA260" s="77"/>
      <c r="AB260" s="77"/>
      <c r="AC260" s="77"/>
      <c r="AD260" s="77"/>
      <c r="AE260" s="77"/>
      <c r="AF260" s="77"/>
      <c r="AG260" s="77"/>
      <c r="AH260" s="77"/>
      <c r="AI260" s="77"/>
      <c r="AJ260" s="77"/>
      <c r="AK260" s="77"/>
      <c r="AL260" s="77"/>
    </row>
    <row r="261" spans="17:38">
      <c r="Q261" s="77"/>
      <c r="R261" s="77"/>
      <c r="S261" s="77"/>
      <c r="T261" s="77"/>
      <c r="U261" s="77"/>
      <c r="V261" s="77"/>
      <c r="W261" s="77"/>
      <c r="X261" s="77"/>
      <c r="Y261" s="77"/>
      <c r="Z261" s="77"/>
      <c r="AA261" s="77"/>
      <c r="AB261" s="77"/>
      <c r="AC261" s="77"/>
      <c r="AD261" s="77"/>
      <c r="AE261" s="77"/>
      <c r="AF261" s="77"/>
      <c r="AG261" s="77"/>
      <c r="AH261" s="77"/>
      <c r="AI261" s="77"/>
      <c r="AJ261" s="77"/>
      <c r="AK261" s="77"/>
      <c r="AL261" s="77"/>
    </row>
    <row r="262" spans="17:38">
      <c r="Q262" s="77"/>
      <c r="R262" s="77"/>
      <c r="S262" s="77"/>
      <c r="T262" s="77"/>
      <c r="U262" s="77"/>
      <c r="V262" s="77"/>
      <c r="W262" s="77"/>
      <c r="X262" s="77"/>
      <c r="Y262" s="77"/>
      <c r="Z262" s="77"/>
      <c r="AA262" s="77"/>
      <c r="AB262" s="77"/>
      <c r="AC262" s="77"/>
      <c r="AD262" s="77"/>
      <c r="AE262" s="77"/>
      <c r="AF262" s="77"/>
      <c r="AG262" s="77"/>
      <c r="AH262" s="77"/>
      <c r="AI262" s="77"/>
      <c r="AJ262" s="77"/>
      <c r="AK262" s="77"/>
      <c r="AL262" s="77"/>
    </row>
    <row r="263" spans="17:38">
      <c r="Q263" s="77"/>
      <c r="R263" s="77"/>
      <c r="S263" s="77"/>
      <c r="T263" s="77"/>
      <c r="U263" s="77"/>
      <c r="V263" s="77"/>
      <c r="W263" s="77"/>
      <c r="X263" s="77"/>
      <c r="Y263" s="77"/>
      <c r="Z263" s="77"/>
      <c r="AA263" s="77"/>
      <c r="AB263" s="77"/>
      <c r="AC263" s="77"/>
      <c r="AD263" s="77"/>
      <c r="AE263" s="77"/>
      <c r="AF263" s="77"/>
      <c r="AG263" s="77"/>
      <c r="AH263" s="77"/>
      <c r="AI263" s="77"/>
      <c r="AJ263" s="77"/>
      <c r="AK263" s="77"/>
      <c r="AL263" s="77"/>
    </row>
    <row r="264" spans="17:38">
      <c r="Q264" s="77"/>
      <c r="R264" s="77"/>
      <c r="S264" s="77"/>
      <c r="T264" s="77"/>
      <c r="U264" s="77"/>
      <c r="V264" s="77"/>
      <c r="W264" s="77"/>
      <c r="X264" s="77"/>
      <c r="Y264" s="77"/>
      <c r="Z264" s="77"/>
      <c r="AA264" s="77"/>
      <c r="AB264" s="77"/>
      <c r="AC264" s="77"/>
      <c r="AD264" s="77"/>
      <c r="AE264" s="77"/>
      <c r="AF264" s="77"/>
      <c r="AG264" s="77"/>
      <c r="AH264" s="77"/>
      <c r="AI264" s="77"/>
      <c r="AJ264" s="77"/>
      <c r="AK264" s="77"/>
      <c r="AL264" s="77"/>
    </row>
    <row r="265" spans="17:38">
      <c r="Q265" s="77"/>
      <c r="R265" s="77"/>
      <c r="S265" s="77"/>
      <c r="T265" s="77"/>
      <c r="U265" s="77"/>
      <c r="V265" s="77"/>
      <c r="W265" s="77"/>
      <c r="X265" s="77"/>
      <c r="Y265" s="77"/>
      <c r="Z265" s="77"/>
      <c r="AA265" s="77"/>
      <c r="AB265" s="77"/>
      <c r="AC265" s="77"/>
      <c r="AD265" s="77"/>
      <c r="AE265" s="77"/>
      <c r="AF265" s="77"/>
      <c r="AG265" s="77"/>
      <c r="AH265" s="77"/>
      <c r="AI265" s="77"/>
      <c r="AJ265" s="77"/>
      <c r="AK265" s="77"/>
      <c r="AL265" s="77"/>
    </row>
    <row r="266" spans="17:38">
      <c r="Q266" s="77"/>
      <c r="R266" s="77"/>
      <c r="S266" s="77"/>
      <c r="T266" s="77"/>
      <c r="U266" s="77"/>
      <c r="V266" s="77"/>
      <c r="W266" s="77"/>
      <c r="X266" s="77"/>
      <c r="Y266" s="77"/>
      <c r="Z266" s="77"/>
      <c r="AA266" s="77"/>
      <c r="AB266" s="77"/>
      <c r="AC266" s="77"/>
      <c r="AD266" s="77"/>
      <c r="AE266" s="77"/>
      <c r="AF266" s="77"/>
      <c r="AG266" s="77"/>
      <c r="AH266" s="77"/>
      <c r="AI266" s="77"/>
      <c r="AJ266" s="77"/>
      <c r="AK266" s="77"/>
      <c r="AL266" s="77"/>
    </row>
    <row r="267" spans="17:38">
      <c r="Q267" s="77"/>
      <c r="R267" s="77"/>
      <c r="S267" s="77"/>
      <c r="T267" s="77"/>
      <c r="U267" s="77"/>
      <c r="V267" s="77"/>
      <c r="W267" s="77"/>
      <c r="X267" s="77"/>
      <c r="Y267" s="77"/>
      <c r="Z267" s="77"/>
      <c r="AA267" s="77"/>
      <c r="AB267" s="77"/>
      <c r="AC267" s="77"/>
      <c r="AD267" s="77"/>
      <c r="AE267" s="77"/>
      <c r="AF267" s="77"/>
      <c r="AG267" s="77"/>
      <c r="AH267" s="77"/>
      <c r="AI267" s="77"/>
      <c r="AJ267" s="77"/>
      <c r="AK267" s="77"/>
      <c r="AL267" s="77"/>
    </row>
    <row r="268" spans="17:38">
      <c r="Q268" s="77"/>
      <c r="R268" s="77"/>
      <c r="S268" s="77"/>
      <c r="T268" s="77"/>
      <c r="U268" s="77"/>
      <c r="V268" s="77"/>
      <c r="W268" s="77"/>
      <c r="X268" s="77"/>
      <c r="Y268" s="77"/>
      <c r="Z268" s="77"/>
      <c r="AA268" s="77"/>
      <c r="AB268" s="77"/>
      <c r="AC268" s="77"/>
      <c r="AD268" s="77"/>
      <c r="AE268" s="77"/>
      <c r="AF268" s="77"/>
      <c r="AG268" s="77"/>
      <c r="AH268" s="77"/>
      <c r="AI268" s="77"/>
      <c r="AJ268" s="77"/>
      <c r="AK268" s="77"/>
      <c r="AL268" s="77"/>
    </row>
    <row r="269" spans="17:38">
      <c r="Q269" s="77"/>
      <c r="R269" s="77"/>
      <c r="S269" s="77"/>
      <c r="T269" s="77"/>
      <c r="U269" s="77"/>
      <c r="V269" s="77"/>
      <c r="W269" s="77"/>
      <c r="X269" s="77"/>
      <c r="Y269" s="77"/>
      <c r="Z269" s="77"/>
      <c r="AA269" s="77"/>
      <c r="AB269" s="77"/>
      <c r="AC269" s="77"/>
      <c r="AD269" s="77"/>
      <c r="AE269" s="77"/>
      <c r="AF269" s="77"/>
      <c r="AG269" s="77"/>
      <c r="AH269" s="77"/>
      <c r="AI269" s="77"/>
      <c r="AJ269" s="77"/>
      <c r="AK269" s="77"/>
      <c r="AL269" s="77"/>
    </row>
    <row r="270" spans="17:38">
      <c r="Q270" s="77"/>
      <c r="R270" s="77"/>
      <c r="S270" s="77"/>
      <c r="T270" s="77"/>
      <c r="U270" s="77"/>
      <c r="V270" s="77"/>
      <c r="W270" s="77"/>
      <c r="X270" s="77"/>
      <c r="Y270" s="77"/>
      <c r="Z270" s="77"/>
      <c r="AA270" s="77"/>
      <c r="AB270" s="77"/>
      <c r="AC270" s="77"/>
      <c r="AD270" s="77"/>
      <c r="AE270" s="77"/>
      <c r="AF270" s="77"/>
      <c r="AG270" s="77"/>
      <c r="AH270" s="77"/>
      <c r="AI270" s="77"/>
      <c r="AJ270" s="77"/>
      <c r="AK270" s="77"/>
      <c r="AL270" s="77"/>
    </row>
    <row r="271" spans="17:38">
      <c r="Q271" s="77"/>
      <c r="R271" s="77"/>
      <c r="S271" s="77"/>
      <c r="T271" s="77"/>
      <c r="U271" s="77"/>
      <c r="V271" s="77"/>
      <c r="W271" s="77"/>
      <c r="X271" s="77"/>
      <c r="Y271" s="77"/>
      <c r="Z271" s="77"/>
      <c r="AA271" s="77"/>
      <c r="AB271" s="77"/>
      <c r="AC271" s="77"/>
      <c r="AD271" s="77"/>
      <c r="AE271" s="77"/>
      <c r="AF271" s="77"/>
      <c r="AG271" s="77"/>
      <c r="AH271" s="77"/>
      <c r="AI271" s="77"/>
      <c r="AJ271" s="77"/>
      <c r="AK271" s="77"/>
      <c r="AL271" s="77"/>
    </row>
    <row r="272" spans="17:38">
      <c r="Q272" s="77"/>
      <c r="R272" s="77"/>
      <c r="S272" s="77"/>
      <c r="T272" s="77"/>
      <c r="U272" s="77"/>
      <c r="V272" s="77"/>
      <c r="W272" s="77"/>
      <c r="X272" s="77"/>
      <c r="Y272" s="77"/>
      <c r="Z272" s="77"/>
      <c r="AA272" s="77"/>
      <c r="AB272" s="77"/>
      <c r="AC272" s="77"/>
      <c r="AD272" s="77"/>
      <c r="AE272" s="77"/>
      <c r="AF272" s="77"/>
      <c r="AG272" s="77"/>
      <c r="AH272" s="77"/>
      <c r="AI272" s="77"/>
      <c r="AJ272" s="77"/>
      <c r="AK272" s="77"/>
      <c r="AL272" s="77"/>
    </row>
    <row r="273" spans="17:38">
      <c r="Q273" s="77"/>
      <c r="R273" s="77"/>
      <c r="S273" s="77"/>
      <c r="T273" s="77"/>
      <c r="U273" s="77"/>
      <c r="V273" s="77"/>
      <c r="W273" s="77"/>
      <c r="X273" s="77"/>
      <c r="Y273" s="77"/>
      <c r="Z273" s="77"/>
      <c r="AA273" s="77"/>
      <c r="AB273" s="77"/>
      <c r="AC273" s="77"/>
      <c r="AD273" s="77"/>
      <c r="AE273" s="77"/>
      <c r="AF273" s="77"/>
      <c r="AG273" s="77"/>
      <c r="AH273" s="77"/>
      <c r="AI273" s="77"/>
      <c r="AJ273" s="77"/>
      <c r="AK273" s="77"/>
      <c r="AL273" s="77"/>
    </row>
    <row r="274" spans="17:38">
      <c r="Q274" s="77"/>
      <c r="R274" s="77"/>
      <c r="S274" s="77"/>
      <c r="T274" s="77"/>
      <c r="U274" s="77"/>
      <c r="V274" s="77"/>
      <c r="W274" s="77"/>
      <c r="X274" s="77"/>
      <c r="Y274" s="77"/>
      <c r="Z274" s="77"/>
      <c r="AA274" s="77"/>
      <c r="AB274" s="77"/>
      <c r="AC274" s="77"/>
      <c r="AD274" s="77"/>
      <c r="AE274" s="77"/>
      <c r="AF274" s="77"/>
      <c r="AG274" s="77"/>
      <c r="AH274" s="77"/>
      <c r="AI274" s="77"/>
      <c r="AJ274" s="77"/>
      <c r="AK274" s="77"/>
      <c r="AL274" s="77"/>
    </row>
    <row r="275" spans="17:38">
      <c r="Q275" s="77"/>
      <c r="R275" s="77"/>
      <c r="S275" s="77"/>
      <c r="T275" s="77"/>
      <c r="U275" s="77"/>
      <c r="V275" s="77"/>
      <c r="W275" s="77"/>
      <c r="X275" s="77"/>
      <c r="Y275" s="77"/>
      <c r="Z275" s="77"/>
      <c r="AA275" s="77"/>
      <c r="AB275" s="77"/>
      <c r="AC275" s="77"/>
      <c r="AD275" s="77"/>
      <c r="AE275" s="77"/>
      <c r="AF275" s="77"/>
      <c r="AG275" s="77"/>
      <c r="AH275" s="77"/>
      <c r="AI275" s="77"/>
      <c r="AJ275" s="77"/>
      <c r="AK275" s="77"/>
      <c r="AL275" s="77"/>
    </row>
    <row r="276" spans="17:38">
      <c r="Q276" s="77"/>
      <c r="R276" s="77"/>
      <c r="S276" s="77"/>
      <c r="T276" s="77"/>
      <c r="U276" s="77"/>
      <c r="V276" s="77"/>
      <c r="W276" s="77"/>
      <c r="X276" s="77"/>
      <c r="Y276" s="77"/>
      <c r="Z276" s="77"/>
      <c r="AA276" s="77"/>
      <c r="AB276" s="77"/>
      <c r="AC276" s="77"/>
      <c r="AD276" s="77"/>
      <c r="AE276" s="77"/>
      <c r="AF276" s="77"/>
      <c r="AG276" s="77"/>
      <c r="AH276" s="77"/>
      <c r="AI276" s="77"/>
      <c r="AJ276" s="77"/>
      <c r="AK276" s="77"/>
      <c r="AL276" s="77"/>
    </row>
    <row r="277" spans="17:38">
      <c r="Q277" s="77"/>
      <c r="R277" s="77"/>
      <c r="S277" s="77"/>
      <c r="T277" s="77"/>
      <c r="U277" s="77"/>
      <c r="V277" s="77"/>
      <c r="W277" s="77"/>
      <c r="X277" s="77"/>
      <c r="Y277" s="77"/>
      <c r="Z277" s="77"/>
      <c r="AA277" s="77"/>
      <c r="AB277" s="77"/>
      <c r="AC277" s="77"/>
      <c r="AD277" s="77"/>
      <c r="AE277" s="77"/>
      <c r="AF277" s="77"/>
      <c r="AG277" s="77"/>
      <c r="AH277" s="77"/>
      <c r="AI277" s="77"/>
      <c r="AJ277" s="77"/>
      <c r="AK277" s="77"/>
      <c r="AL277" s="77"/>
    </row>
    <row r="278" spans="17:38">
      <c r="Q278" s="77"/>
      <c r="R278" s="77"/>
      <c r="S278" s="77"/>
      <c r="T278" s="77"/>
      <c r="U278" s="77"/>
      <c r="V278" s="77"/>
      <c r="W278" s="77"/>
      <c r="X278" s="77"/>
      <c r="Y278" s="77"/>
      <c r="Z278" s="77"/>
      <c r="AA278" s="77"/>
      <c r="AB278" s="77"/>
      <c r="AC278" s="77"/>
      <c r="AD278" s="77"/>
      <c r="AE278" s="77"/>
      <c r="AF278" s="77"/>
      <c r="AG278" s="77"/>
      <c r="AH278" s="77"/>
      <c r="AI278" s="77"/>
      <c r="AJ278" s="77"/>
      <c r="AK278" s="77"/>
      <c r="AL278" s="77"/>
    </row>
    <row r="279" spans="17:38">
      <c r="Q279" s="77"/>
      <c r="R279" s="77"/>
      <c r="S279" s="77"/>
      <c r="T279" s="77"/>
      <c r="U279" s="77"/>
      <c r="V279" s="77"/>
      <c r="W279" s="77"/>
      <c r="X279" s="77"/>
      <c r="Y279" s="77"/>
      <c r="Z279" s="77"/>
      <c r="AA279" s="77"/>
      <c r="AB279" s="77"/>
      <c r="AC279" s="77"/>
      <c r="AD279" s="77"/>
      <c r="AE279" s="77"/>
      <c r="AF279" s="77"/>
      <c r="AG279" s="77"/>
      <c r="AH279" s="77"/>
      <c r="AI279" s="77"/>
      <c r="AJ279" s="77"/>
      <c r="AK279" s="77"/>
      <c r="AL279" s="77"/>
    </row>
    <row r="280" spans="17:38">
      <c r="Q280" s="77"/>
      <c r="R280" s="77"/>
      <c r="S280" s="77"/>
      <c r="T280" s="77"/>
      <c r="U280" s="77"/>
      <c r="V280" s="77"/>
      <c r="W280" s="77"/>
      <c r="X280" s="77"/>
      <c r="Y280" s="77"/>
      <c r="Z280" s="77"/>
      <c r="AA280" s="77"/>
      <c r="AB280" s="77"/>
      <c r="AC280" s="77"/>
      <c r="AD280" s="77"/>
      <c r="AE280" s="77"/>
      <c r="AF280" s="77"/>
      <c r="AG280" s="77"/>
      <c r="AH280" s="77"/>
      <c r="AI280" s="77"/>
      <c r="AJ280" s="77"/>
      <c r="AK280" s="77"/>
      <c r="AL280" s="77"/>
    </row>
    <row r="281" spans="17:38">
      <c r="Q281" s="77"/>
      <c r="R281" s="77"/>
      <c r="S281" s="77"/>
      <c r="T281" s="77"/>
      <c r="U281" s="77"/>
      <c r="V281" s="77"/>
      <c r="W281" s="77"/>
      <c r="X281" s="77"/>
      <c r="Y281" s="77"/>
      <c r="Z281" s="77"/>
      <c r="AA281" s="77"/>
      <c r="AB281" s="77"/>
      <c r="AC281" s="77"/>
      <c r="AD281" s="77"/>
      <c r="AE281" s="77"/>
      <c r="AF281" s="77"/>
      <c r="AG281" s="77"/>
      <c r="AH281" s="77"/>
      <c r="AI281" s="77"/>
      <c r="AJ281" s="77"/>
      <c r="AK281" s="77"/>
      <c r="AL281" s="77"/>
    </row>
    <row r="282" spans="17:38">
      <c r="Q282" s="77"/>
      <c r="R282" s="77"/>
      <c r="S282" s="77"/>
      <c r="T282" s="77"/>
      <c r="U282" s="77"/>
      <c r="V282" s="77"/>
      <c r="W282" s="77"/>
      <c r="X282" s="77"/>
      <c r="Y282" s="77"/>
      <c r="Z282" s="77"/>
      <c r="AA282" s="77"/>
      <c r="AB282" s="77"/>
      <c r="AC282" s="77"/>
      <c r="AD282" s="77"/>
      <c r="AE282" s="77"/>
      <c r="AF282" s="77"/>
      <c r="AG282" s="77"/>
      <c r="AH282" s="77"/>
      <c r="AI282" s="77"/>
      <c r="AJ282" s="77"/>
      <c r="AK282" s="77"/>
      <c r="AL282" s="77"/>
    </row>
    <row r="283" spans="17:38">
      <c r="Q283" s="77"/>
      <c r="R283" s="77"/>
      <c r="S283" s="77"/>
      <c r="T283" s="77"/>
      <c r="U283" s="77"/>
      <c r="V283" s="77"/>
      <c r="W283" s="77"/>
      <c r="X283" s="77"/>
      <c r="Y283" s="77"/>
      <c r="Z283" s="77"/>
      <c r="AA283" s="77"/>
      <c r="AB283" s="77"/>
      <c r="AC283" s="77"/>
      <c r="AD283" s="77"/>
      <c r="AE283" s="77"/>
      <c r="AF283" s="77"/>
      <c r="AG283" s="77"/>
      <c r="AH283" s="77"/>
      <c r="AI283" s="77"/>
      <c r="AJ283" s="77"/>
      <c r="AK283" s="77"/>
      <c r="AL283" s="77"/>
    </row>
    <row r="284" spans="17:38">
      <c r="Q284" s="77"/>
      <c r="R284" s="77"/>
      <c r="S284" s="77"/>
      <c r="T284" s="77"/>
      <c r="U284" s="77"/>
      <c r="V284" s="77"/>
      <c r="W284" s="77"/>
      <c r="X284" s="77"/>
      <c r="Y284" s="77"/>
      <c r="Z284" s="77"/>
      <c r="AA284" s="77"/>
      <c r="AB284" s="77"/>
      <c r="AC284" s="77"/>
      <c r="AD284" s="77"/>
      <c r="AE284" s="77"/>
      <c r="AF284" s="77"/>
      <c r="AG284" s="77"/>
      <c r="AH284" s="77"/>
      <c r="AI284" s="77"/>
      <c r="AJ284" s="77"/>
      <c r="AK284" s="77"/>
      <c r="AL284" s="77"/>
    </row>
    <row r="285" spans="17:38">
      <c r="Q285" s="77"/>
      <c r="R285" s="77"/>
      <c r="S285" s="77"/>
      <c r="T285" s="77"/>
      <c r="U285" s="77"/>
      <c r="V285" s="77"/>
      <c r="W285" s="77"/>
      <c r="X285" s="77"/>
      <c r="Y285" s="77"/>
      <c r="Z285" s="77"/>
      <c r="AA285" s="77"/>
      <c r="AB285" s="77"/>
      <c r="AC285" s="77"/>
      <c r="AD285" s="77"/>
      <c r="AE285" s="77"/>
      <c r="AF285" s="77"/>
      <c r="AG285" s="77"/>
      <c r="AH285" s="77"/>
      <c r="AI285" s="77"/>
      <c r="AJ285" s="77"/>
      <c r="AK285" s="77"/>
      <c r="AL285" s="77"/>
    </row>
    <row r="286" spans="17:38">
      <c r="Q286" s="77"/>
      <c r="R286" s="77"/>
      <c r="S286" s="77"/>
      <c r="T286" s="77"/>
      <c r="U286" s="77"/>
      <c r="V286" s="77"/>
      <c r="W286" s="77"/>
      <c r="X286" s="77"/>
      <c r="Y286" s="77"/>
      <c r="Z286" s="77"/>
      <c r="AA286" s="77"/>
      <c r="AB286" s="77"/>
      <c r="AC286" s="77"/>
      <c r="AD286" s="77"/>
      <c r="AE286" s="77"/>
      <c r="AF286" s="77"/>
      <c r="AG286" s="77"/>
      <c r="AH286" s="77"/>
      <c r="AI286" s="77"/>
      <c r="AJ286" s="77"/>
      <c r="AK286" s="77"/>
      <c r="AL286" s="77"/>
    </row>
    <row r="287" spans="17:38">
      <c r="Q287" s="77"/>
      <c r="R287" s="77"/>
      <c r="S287" s="77"/>
      <c r="T287" s="77"/>
      <c r="U287" s="77"/>
      <c r="V287" s="77"/>
      <c r="W287" s="77"/>
      <c r="X287" s="77"/>
      <c r="Y287" s="77"/>
      <c r="Z287" s="77"/>
      <c r="AA287" s="77"/>
      <c r="AB287" s="77"/>
      <c r="AC287" s="77"/>
      <c r="AD287" s="77"/>
      <c r="AE287" s="77"/>
      <c r="AF287" s="77"/>
      <c r="AG287" s="77"/>
      <c r="AH287" s="77"/>
      <c r="AI287" s="77"/>
      <c r="AJ287" s="77"/>
      <c r="AK287" s="77"/>
      <c r="AL287" s="77"/>
    </row>
    <row r="288" spans="17:38">
      <c r="Q288" s="77"/>
      <c r="R288" s="77"/>
      <c r="S288" s="77"/>
      <c r="T288" s="77"/>
      <c r="U288" s="77"/>
      <c r="V288" s="77"/>
      <c r="W288" s="77"/>
      <c r="X288" s="77"/>
      <c r="Y288" s="77"/>
      <c r="Z288" s="77"/>
      <c r="AA288" s="77"/>
      <c r="AB288" s="77"/>
      <c r="AC288" s="77"/>
      <c r="AD288" s="77"/>
      <c r="AE288" s="77"/>
      <c r="AF288" s="77"/>
      <c r="AG288" s="77"/>
      <c r="AH288" s="77"/>
      <c r="AI288" s="77"/>
      <c r="AJ288" s="77"/>
      <c r="AK288" s="77"/>
      <c r="AL288" s="77"/>
    </row>
    <row r="289" spans="17:38">
      <c r="Q289" s="77"/>
      <c r="R289" s="77"/>
      <c r="S289" s="77"/>
      <c r="T289" s="77"/>
      <c r="U289" s="77"/>
      <c r="V289" s="77"/>
      <c r="W289" s="77"/>
      <c r="X289" s="77"/>
      <c r="Y289" s="77"/>
      <c r="Z289" s="77"/>
      <c r="AA289" s="77"/>
      <c r="AB289" s="77"/>
      <c r="AC289" s="77"/>
      <c r="AD289" s="77"/>
      <c r="AE289" s="77"/>
      <c r="AF289" s="77"/>
      <c r="AG289" s="77"/>
      <c r="AH289" s="77"/>
      <c r="AI289" s="77"/>
      <c r="AJ289" s="77"/>
      <c r="AK289" s="77"/>
      <c r="AL289" s="77"/>
    </row>
    <row r="290" spans="17:38">
      <c r="Q290" s="77"/>
      <c r="R290" s="77"/>
      <c r="S290" s="77"/>
      <c r="T290" s="77"/>
      <c r="U290" s="77"/>
      <c r="V290" s="77"/>
      <c r="W290" s="77"/>
      <c r="X290" s="77"/>
      <c r="Y290" s="77"/>
      <c r="Z290" s="77"/>
      <c r="AA290" s="77"/>
      <c r="AB290" s="77"/>
      <c r="AC290" s="77"/>
      <c r="AD290" s="77"/>
      <c r="AE290" s="77"/>
      <c r="AF290" s="77"/>
      <c r="AG290" s="77"/>
      <c r="AH290" s="77"/>
      <c r="AI290" s="77"/>
      <c r="AJ290" s="77"/>
      <c r="AK290" s="77"/>
      <c r="AL290" s="77"/>
    </row>
    <row r="291" spans="17:38">
      <c r="Q291" s="77"/>
      <c r="R291" s="77"/>
      <c r="S291" s="77"/>
      <c r="T291" s="77"/>
      <c r="U291" s="77"/>
      <c r="V291" s="77"/>
      <c r="W291" s="77"/>
      <c r="X291" s="77"/>
      <c r="Y291" s="77"/>
      <c r="Z291" s="77"/>
      <c r="AA291" s="77"/>
      <c r="AB291" s="77"/>
      <c r="AC291" s="77"/>
      <c r="AD291" s="77"/>
      <c r="AE291" s="77"/>
      <c r="AF291" s="77"/>
      <c r="AG291" s="77"/>
      <c r="AH291" s="77"/>
      <c r="AI291" s="77"/>
      <c r="AJ291" s="77"/>
      <c r="AK291" s="77"/>
      <c r="AL291" s="77"/>
    </row>
    <row r="292" spans="17:38">
      <c r="Q292" s="77"/>
      <c r="R292" s="77"/>
      <c r="S292" s="77"/>
      <c r="T292" s="77"/>
      <c r="U292" s="77"/>
      <c r="V292" s="77"/>
      <c r="W292" s="77"/>
      <c r="X292" s="77"/>
      <c r="Y292" s="77"/>
      <c r="Z292" s="77"/>
      <c r="AA292" s="77"/>
      <c r="AB292" s="77"/>
      <c r="AC292" s="77"/>
      <c r="AD292" s="77"/>
      <c r="AE292" s="77"/>
      <c r="AF292" s="77"/>
      <c r="AG292" s="77"/>
      <c r="AH292" s="77"/>
      <c r="AI292" s="77"/>
      <c r="AJ292" s="77"/>
      <c r="AK292" s="77"/>
      <c r="AL292" s="77"/>
    </row>
    <row r="293" spans="17:38">
      <c r="Q293" s="77"/>
      <c r="R293" s="77"/>
      <c r="S293" s="77"/>
      <c r="T293" s="77"/>
      <c r="U293" s="77"/>
      <c r="V293" s="77"/>
      <c r="W293" s="77"/>
      <c r="X293" s="77"/>
      <c r="Y293" s="77"/>
      <c r="Z293" s="77"/>
      <c r="AA293" s="77"/>
      <c r="AB293" s="77"/>
      <c r="AC293" s="77"/>
      <c r="AD293" s="77"/>
      <c r="AE293" s="77"/>
      <c r="AF293" s="77"/>
      <c r="AG293" s="77"/>
      <c r="AH293" s="77"/>
      <c r="AI293" s="77"/>
      <c r="AJ293" s="77"/>
      <c r="AK293" s="77"/>
      <c r="AL293" s="77"/>
    </row>
    <row r="294" spans="17:38">
      <c r="Q294" s="77"/>
      <c r="R294" s="77"/>
      <c r="S294" s="77"/>
      <c r="T294" s="77"/>
      <c r="U294" s="77"/>
      <c r="V294" s="77"/>
      <c r="W294" s="77"/>
      <c r="X294" s="77"/>
      <c r="Y294" s="77"/>
      <c r="Z294" s="77"/>
      <c r="AA294" s="77"/>
      <c r="AB294" s="77"/>
      <c r="AC294" s="77"/>
      <c r="AD294" s="77"/>
      <c r="AE294" s="77"/>
      <c r="AF294" s="77"/>
      <c r="AG294" s="77"/>
      <c r="AH294" s="77"/>
      <c r="AI294" s="77"/>
      <c r="AJ294" s="77"/>
      <c r="AK294" s="77"/>
      <c r="AL294" s="77"/>
    </row>
    <row r="295" spans="17:38">
      <c r="Q295" s="77"/>
      <c r="R295" s="77"/>
      <c r="S295" s="77"/>
      <c r="T295" s="77"/>
      <c r="U295" s="77"/>
      <c r="V295" s="77"/>
      <c r="W295" s="77"/>
      <c r="X295" s="77"/>
      <c r="Y295" s="77"/>
      <c r="Z295" s="77"/>
      <c r="AA295" s="77"/>
      <c r="AB295" s="77"/>
      <c r="AC295" s="77"/>
      <c r="AD295" s="77"/>
      <c r="AE295" s="77"/>
      <c r="AF295" s="77"/>
      <c r="AG295" s="77"/>
      <c r="AH295" s="77"/>
      <c r="AI295" s="77"/>
      <c r="AJ295" s="77"/>
      <c r="AK295" s="77"/>
      <c r="AL295" s="77"/>
    </row>
    <row r="296" spans="17:38">
      <c r="Q296" s="77"/>
      <c r="R296" s="77"/>
      <c r="S296" s="77"/>
      <c r="T296" s="77"/>
      <c r="U296" s="77"/>
      <c r="V296" s="77"/>
      <c r="W296" s="77"/>
      <c r="X296" s="77"/>
      <c r="Y296" s="77"/>
      <c r="Z296" s="77"/>
      <c r="AA296" s="77"/>
      <c r="AB296" s="77"/>
      <c r="AC296" s="77"/>
      <c r="AD296" s="77"/>
      <c r="AE296" s="77"/>
      <c r="AF296" s="77"/>
      <c r="AG296" s="77"/>
      <c r="AH296" s="77"/>
      <c r="AI296" s="77"/>
      <c r="AJ296" s="77"/>
      <c r="AK296" s="77"/>
      <c r="AL296" s="77"/>
    </row>
    <row r="297" spans="17:38">
      <c r="Q297" s="77"/>
      <c r="R297" s="77"/>
      <c r="S297" s="77"/>
      <c r="T297" s="77"/>
      <c r="U297" s="77"/>
      <c r="V297" s="77"/>
      <c r="W297" s="77"/>
      <c r="X297" s="77"/>
      <c r="Y297" s="77"/>
      <c r="Z297" s="77"/>
      <c r="AA297" s="77"/>
      <c r="AB297" s="77"/>
      <c r="AC297" s="77"/>
      <c r="AD297" s="77"/>
      <c r="AE297" s="77"/>
      <c r="AF297" s="77"/>
      <c r="AG297" s="77"/>
      <c r="AH297" s="77"/>
      <c r="AI297" s="77"/>
      <c r="AJ297" s="77"/>
      <c r="AK297" s="77"/>
      <c r="AL297" s="77"/>
    </row>
    <row r="298" spans="17:38">
      <c r="Q298" s="77"/>
      <c r="R298" s="77"/>
      <c r="S298" s="77"/>
      <c r="T298" s="77"/>
      <c r="U298" s="77"/>
      <c r="V298" s="77"/>
      <c r="W298" s="77"/>
      <c r="X298" s="77"/>
      <c r="Y298" s="77"/>
      <c r="Z298" s="77"/>
      <c r="AA298" s="77"/>
      <c r="AB298" s="77"/>
      <c r="AC298" s="77"/>
      <c r="AD298" s="77"/>
      <c r="AE298" s="77"/>
      <c r="AF298" s="77"/>
      <c r="AG298" s="77"/>
      <c r="AH298" s="77"/>
      <c r="AI298" s="77"/>
      <c r="AJ298" s="77"/>
      <c r="AK298" s="77"/>
      <c r="AL298" s="77"/>
    </row>
    <row r="299" spans="17:38">
      <c r="Q299" s="77"/>
      <c r="R299" s="77"/>
      <c r="S299" s="77"/>
      <c r="T299" s="77"/>
      <c r="U299" s="77"/>
      <c r="V299" s="77"/>
      <c r="W299" s="77"/>
      <c r="X299" s="77"/>
      <c r="Y299" s="77"/>
      <c r="Z299" s="77"/>
      <c r="AA299" s="77"/>
      <c r="AB299" s="77"/>
      <c r="AC299" s="77"/>
      <c r="AD299" s="77"/>
      <c r="AE299" s="77"/>
      <c r="AF299" s="77"/>
      <c r="AG299" s="77"/>
      <c r="AH299" s="77"/>
      <c r="AI299" s="77"/>
      <c r="AJ299" s="77"/>
      <c r="AK299" s="77"/>
      <c r="AL299" s="77"/>
    </row>
    <row r="300" spans="17:38">
      <c r="Q300" s="77"/>
      <c r="R300" s="77"/>
      <c r="S300" s="77"/>
      <c r="T300" s="77"/>
      <c r="U300" s="77"/>
      <c r="V300" s="77"/>
      <c r="W300" s="77"/>
      <c r="X300" s="77"/>
      <c r="Y300" s="77"/>
      <c r="Z300" s="77"/>
      <c r="AA300" s="77"/>
      <c r="AB300" s="77"/>
      <c r="AC300" s="77"/>
      <c r="AD300" s="77"/>
      <c r="AE300" s="77"/>
      <c r="AF300" s="77"/>
      <c r="AG300" s="77"/>
      <c r="AH300" s="77"/>
      <c r="AI300" s="77"/>
      <c r="AJ300" s="77"/>
      <c r="AK300" s="77"/>
      <c r="AL300" s="77"/>
    </row>
    <row r="301" spans="17:38">
      <c r="Q301" s="77"/>
      <c r="R301" s="77"/>
      <c r="S301" s="77"/>
      <c r="T301" s="77"/>
      <c r="U301" s="77"/>
      <c r="V301" s="77"/>
      <c r="W301" s="77"/>
      <c r="X301" s="77"/>
      <c r="Y301" s="77"/>
      <c r="Z301" s="77"/>
      <c r="AA301" s="77"/>
      <c r="AB301" s="77"/>
      <c r="AC301" s="77"/>
      <c r="AD301" s="77"/>
      <c r="AE301" s="77"/>
      <c r="AF301" s="77"/>
      <c r="AG301" s="77"/>
      <c r="AH301" s="77"/>
      <c r="AI301" s="77"/>
      <c r="AJ301" s="77"/>
      <c r="AK301" s="77"/>
      <c r="AL301" s="77"/>
    </row>
    <row r="302" spans="17:38">
      <c r="Q302" s="77"/>
      <c r="R302" s="77"/>
      <c r="S302" s="77"/>
      <c r="T302" s="77"/>
      <c r="U302" s="77"/>
      <c r="V302" s="77"/>
      <c r="W302" s="77"/>
      <c r="X302" s="77"/>
      <c r="Y302" s="77"/>
      <c r="Z302" s="77"/>
      <c r="AA302" s="77"/>
      <c r="AB302" s="77"/>
      <c r="AC302" s="77"/>
      <c r="AD302" s="77"/>
      <c r="AE302" s="77"/>
      <c r="AF302" s="77"/>
      <c r="AG302" s="77"/>
      <c r="AH302" s="77"/>
      <c r="AI302" s="77"/>
      <c r="AJ302" s="77"/>
      <c r="AK302" s="77"/>
      <c r="AL302" s="77"/>
    </row>
    <row r="303" spans="17:38">
      <c r="Q303" s="77"/>
      <c r="R303" s="77"/>
      <c r="S303" s="77"/>
      <c r="T303" s="77"/>
      <c r="U303" s="77"/>
      <c r="V303" s="77"/>
      <c r="W303" s="77"/>
      <c r="X303" s="77"/>
      <c r="Y303" s="77"/>
      <c r="Z303" s="77"/>
      <c r="AA303" s="77"/>
      <c r="AB303" s="77"/>
      <c r="AC303" s="77"/>
      <c r="AD303" s="77"/>
      <c r="AE303" s="77"/>
      <c r="AF303" s="77"/>
      <c r="AG303" s="77"/>
      <c r="AH303" s="77"/>
      <c r="AI303" s="77"/>
      <c r="AJ303" s="77"/>
      <c r="AK303" s="77"/>
      <c r="AL303" s="77"/>
    </row>
    <row r="304" spans="17:38">
      <c r="Q304" s="77"/>
      <c r="R304" s="77"/>
      <c r="S304" s="77"/>
      <c r="T304" s="77"/>
      <c r="U304" s="77"/>
      <c r="V304" s="77"/>
      <c r="W304" s="77"/>
      <c r="X304" s="77"/>
      <c r="Y304" s="77"/>
      <c r="Z304" s="77"/>
      <c r="AA304" s="77"/>
      <c r="AB304" s="77"/>
      <c r="AC304" s="77"/>
      <c r="AD304" s="77"/>
      <c r="AE304" s="77"/>
      <c r="AF304" s="77"/>
      <c r="AG304" s="77"/>
      <c r="AH304" s="77"/>
      <c r="AI304" s="77"/>
      <c r="AJ304" s="77"/>
      <c r="AK304" s="77"/>
      <c r="AL304" s="77"/>
    </row>
    <row r="305" spans="17:38">
      <c r="Q305" s="77"/>
      <c r="R305" s="77"/>
      <c r="S305" s="77"/>
      <c r="T305" s="77"/>
      <c r="U305" s="77"/>
      <c r="V305" s="77"/>
      <c r="W305" s="77"/>
      <c r="X305" s="77"/>
      <c r="Y305" s="77"/>
      <c r="Z305" s="77"/>
      <c r="AA305" s="77"/>
      <c r="AB305" s="77"/>
      <c r="AC305" s="77"/>
      <c r="AD305" s="77"/>
      <c r="AE305" s="77"/>
      <c r="AF305" s="77"/>
      <c r="AG305" s="77"/>
      <c r="AH305" s="77"/>
      <c r="AI305" s="77"/>
      <c r="AJ305" s="77"/>
      <c r="AK305" s="77"/>
      <c r="AL305" s="77"/>
    </row>
    <row r="306" spans="17:38">
      <c r="Q306" s="77"/>
      <c r="R306" s="77"/>
      <c r="S306" s="77"/>
      <c r="T306" s="77"/>
      <c r="U306" s="77"/>
      <c r="V306" s="77"/>
      <c r="W306" s="77"/>
      <c r="X306" s="77"/>
      <c r="Y306" s="77"/>
      <c r="Z306" s="77"/>
      <c r="AA306" s="77"/>
      <c r="AB306" s="77"/>
      <c r="AC306" s="77"/>
      <c r="AD306" s="77"/>
      <c r="AE306" s="77"/>
      <c r="AF306" s="77"/>
      <c r="AG306" s="77"/>
      <c r="AH306" s="77"/>
      <c r="AI306" s="77"/>
      <c r="AJ306" s="77"/>
      <c r="AK306" s="77"/>
      <c r="AL306" s="77"/>
    </row>
    <row r="307" spans="17:38">
      <c r="Q307" s="77"/>
      <c r="R307" s="77"/>
      <c r="S307" s="77"/>
      <c r="T307" s="77"/>
      <c r="U307" s="77"/>
      <c r="V307" s="77"/>
      <c r="W307" s="77"/>
      <c r="X307" s="77"/>
      <c r="Y307" s="77"/>
      <c r="Z307" s="77"/>
      <c r="AA307" s="77"/>
      <c r="AB307" s="77"/>
      <c r="AC307" s="77"/>
      <c r="AD307" s="77"/>
      <c r="AE307" s="77"/>
      <c r="AF307" s="77"/>
      <c r="AG307" s="77"/>
      <c r="AH307" s="77"/>
      <c r="AI307" s="77"/>
      <c r="AJ307" s="77"/>
      <c r="AK307" s="77"/>
      <c r="AL307" s="77"/>
    </row>
    <row r="308" spans="17:38">
      <c r="Q308" s="77"/>
      <c r="R308" s="77"/>
      <c r="S308" s="77"/>
      <c r="T308" s="77"/>
      <c r="U308" s="77"/>
      <c r="V308" s="77"/>
      <c r="W308" s="77"/>
      <c r="X308" s="77"/>
      <c r="Y308" s="77"/>
      <c r="Z308" s="77"/>
      <c r="AA308" s="77"/>
      <c r="AB308" s="77"/>
      <c r="AC308" s="77"/>
      <c r="AD308" s="77"/>
      <c r="AE308" s="77"/>
      <c r="AF308" s="77"/>
      <c r="AG308" s="77"/>
      <c r="AH308" s="77"/>
      <c r="AI308" s="77"/>
      <c r="AJ308" s="77"/>
      <c r="AK308" s="77"/>
      <c r="AL308" s="77"/>
    </row>
    <row r="309" spans="17:38">
      <c r="Q309" s="77"/>
      <c r="R309" s="77"/>
      <c r="S309" s="77"/>
      <c r="T309" s="77"/>
      <c r="U309" s="77"/>
      <c r="V309" s="77"/>
      <c r="W309" s="77"/>
      <c r="X309" s="77"/>
      <c r="Y309" s="77"/>
      <c r="Z309" s="77"/>
      <c r="AA309" s="77"/>
      <c r="AB309" s="77"/>
      <c r="AC309" s="77"/>
      <c r="AD309" s="77"/>
      <c r="AE309" s="77"/>
      <c r="AF309" s="77"/>
      <c r="AG309" s="77"/>
      <c r="AH309" s="77"/>
      <c r="AI309" s="77"/>
      <c r="AJ309" s="77"/>
      <c r="AK309" s="77"/>
      <c r="AL309" s="77"/>
    </row>
    <row r="310" spans="17:38">
      <c r="Q310" s="77"/>
      <c r="R310" s="77"/>
      <c r="S310" s="77"/>
      <c r="T310" s="77"/>
      <c r="U310" s="77"/>
      <c r="V310" s="77"/>
      <c r="W310" s="77"/>
      <c r="X310" s="77"/>
      <c r="Y310" s="77"/>
      <c r="Z310" s="77"/>
      <c r="AA310" s="77"/>
      <c r="AB310" s="77"/>
      <c r="AC310" s="77"/>
      <c r="AD310" s="77"/>
      <c r="AE310" s="77"/>
      <c r="AF310" s="77"/>
      <c r="AG310" s="77"/>
      <c r="AH310" s="77"/>
      <c r="AI310" s="77"/>
      <c r="AJ310" s="77"/>
      <c r="AK310" s="77"/>
      <c r="AL310" s="77"/>
    </row>
    <row r="311" spans="17:38">
      <c r="Q311" s="77"/>
      <c r="R311" s="77"/>
      <c r="S311" s="77"/>
      <c r="T311" s="77"/>
      <c r="U311" s="77"/>
      <c r="V311" s="77"/>
      <c r="W311" s="77"/>
      <c r="X311" s="77"/>
      <c r="Y311" s="77"/>
      <c r="Z311" s="77"/>
      <c r="AA311" s="77"/>
      <c r="AB311" s="77"/>
      <c r="AC311" s="77"/>
      <c r="AD311" s="77"/>
      <c r="AE311" s="77"/>
      <c r="AF311" s="77"/>
      <c r="AG311" s="77"/>
      <c r="AH311" s="77"/>
      <c r="AI311" s="77"/>
      <c r="AJ311" s="77"/>
      <c r="AK311" s="77"/>
      <c r="AL311" s="77"/>
    </row>
    <row r="312" spans="17:38">
      <c r="Q312" s="77"/>
      <c r="R312" s="77"/>
      <c r="S312" s="77"/>
      <c r="T312" s="77"/>
      <c r="U312" s="77"/>
      <c r="V312" s="77"/>
      <c r="W312" s="77"/>
      <c r="X312" s="77"/>
      <c r="Y312" s="77"/>
      <c r="Z312" s="77"/>
      <c r="AA312" s="77"/>
      <c r="AB312" s="77"/>
      <c r="AC312" s="77"/>
      <c r="AD312" s="77"/>
      <c r="AE312" s="77"/>
      <c r="AF312" s="77"/>
      <c r="AG312" s="77"/>
      <c r="AH312" s="77"/>
      <c r="AI312" s="77"/>
      <c r="AJ312" s="77"/>
      <c r="AK312" s="77"/>
      <c r="AL312" s="77"/>
    </row>
    <row r="313" spans="17:38">
      <c r="Q313" s="77"/>
      <c r="R313" s="77"/>
      <c r="S313" s="77"/>
      <c r="T313" s="77"/>
      <c r="U313" s="77"/>
      <c r="V313" s="77"/>
      <c r="W313" s="77"/>
      <c r="X313" s="77"/>
      <c r="Y313" s="77"/>
      <c r="Z313" s="77"/>
      <c r="AA313" s="77"/>
      <c r="AB313" s="77"/>
      <c r="AC313" s="77"/>
      <c r="AD313" s="77"/>
      <c r="AE313" s="77"/>
      <c r="AF313" s="77"/>
      <c r="AG313" s="77"/>
      <c r="AH313" s="77"/>
      <c r="AI313" s="77"/>
      <c r="AJ313" s="77"/>
      <c r="AK313" s="77"/>
      <c r="AL313" s="77"/>
    </row>
    <row r="314" spans="17:38">
      <c r="Q314" s="77"/>
      <c r="R314" s="77"/>
      <c r="S314" s="77"/>
      <c r="T314" s="77"/>
      <c r="U314" s="77"/>
      <c r="V314" s="77"/>
      <c r="W314" s="77"/>
      <c r="X314" s="77"/>
      <c r="Y314" s="77"/>
      <c r="Z314" s="77"/>
      <c r="AA314" s="77"/>
      <c r="AB314" s="77"/>
      <c r="AC314" s="77"/>
      <c r="AD314" s="77"/>
      <c r="AE314" s="77"/>
      <c r="AF314" s="77"/>
      <c r="AG314" s="77"/>
      <c r="AH314" s="77"/>
      <c r="AI314" s="77"/>
      <c r="AJ314" s="77"/>
      <c r="AK314" s="77"/>
      <c r="AL314" s="77"/>
    </row>
    <row r="315" spans="17:38">
      <c r="Q315" s="77"/>
      <c r="R315" s="77"/>
      <c r="S315" s="77"/>
      <c r="T315" s="77"/>
      <c r="U315" s="77"/>
      <c r="V315" s="77"/>
      <c r="W315" s="77"/>
      <c r="X315" s="77"/>
      <c r="Y315" s="77"/>
      <c r="Z315" s="77"/>
      <c r="AA315" s="77"/>
      <c r="AB315" s="77"/>
      <c r="AC315" s="77"/>
      <c r="AD315" s="77"/>
      <c r="AE315" s="77"/>
      <c r="AF315" s="77"/>
      <c r="AG315" s="77"/>
      <c r="AH315" s="77"/>
      <c r="AI315" s="77"/>
      <c r="AJ315" s="77"/>
      <c r="AK315" s="77"/>
      <c r="AL315" s="77"/>
    </row>
    <row r="316" spans="17:38">
      <c r="Q316" s="77"/>
      <c r="R316" s="77"/>
      <c r="S316" s="77"/>
      <c r="T316" s="77"/>
      <c r="U316" s="77"/>
      <c r="V316" s="77"/>
      <c r="W316" s="77"/>
      <c r="X316" s="77"/>
      <c r="Y316" s="77"/>
      <c r="Z316" s="77"/>
      <c r="AA316" s="77"/>
      <c r="AB316" s="77"/>
      <c r="AC316" s="77"/>
      <c r="AD316" s="77"/>
      <c r="AE316" s="77"/>
      <c r="AF316" s="77"/>
      <c r="AG316" s="77"/>
      <c r="AH316" s="77"/>
      <c r="AI316" s="77"/>
      <c r="AJ316" s="77"/>
      <c r="AK316" s="77"/>
      <c r="AL316" s="77"/>
    </row>
    <row r="317" spans="17:38">
      <c r="Q317" s="77"/>
      <c r="R317" s="77"/>
      <c r="S317" s="77"/>
      <c r="T317" s="77"/>
      <c r="U317" s="77"/>
      <c r="V317" s="77"/>
      <c r="W317" s="77"/>
      <c r="X317" s="77"/>
      <c r="Y317" s="77"/>
      <c r="Z317" s="77"/>
      <c r="AA317" s="77"/>
      <c r="AB317" s="77"/>
      <c r="AC317" s="77"/>
      <c r="AD317" s="77"/>
      <c r="AE317" s="77"/>
      <c r="AF317" s="77"/>
      <c r="AG317" s="77"/>
      <c r="AH317" s="77"/>
      <c r="AI317" s="77"/>
      <c r="AJ317" s="77"/>
      <c r="AK317" s="77"/>
      <c r="AL317" s="77"/>
    </row>
    <row r="318" spans="17:38">
      <c r="Q318" s="77"/>
      <c r="R318" s="77"/>
      <c r="S318" s="77"/>
      <c r="T318" s="77"/>
      <c r="U318" s="77"/>
      <c r="V318" s="77"/>
      <c r="W318" s="77"/>
      <c r="X318" s="77"/>
      <c r="Y318" s="77"/>
      <c r="Z318" s="77"/>
      <c r="AA318" s="77"/>
      <c r="AB318" s="77"/>
      <c r="AC318" s="77"/>
      <c r="AD318" s="77"/>
      <c r="AE318" s="77"/>
      <c r="AF318" s="77"/>
      <c r="AG318" s="77"/>
      <c r="AH318" s="77"/>
      <c r="AI318" s="77"/>
      <c r="AJ318" s="77"/>
      <c r="AK318" s="77"/>
      <c r="AL318" s="77"/>
    </row>
    <row r="319" spans="17:38">
      <c r="Q319" s="77"/>
      <c r="R319" s="77"/>
      <c r="S319" s="77"/>
      <c r="T319" s="77"/>
      <c r="U319" s="77"/>
      <c r="V319" s="77"/>
      <c r="W319" s="77"/>
      <c r="X319" s="77"/>
      <c r="Y319" s="77"/>
      <c r="Z319" s="77"/>
      <c r="AA319" s="77"/>
      <c r="AB319" s="77"/>
      <c r="AC319" s="77"/>
      <c r="AD319" s="77"/>
      <c r="AE319" s="77"/>
      <c r="AF319" s="77"/>
      <c r="AG319" s="77"/>
      <c r="AH319" s="77"/>
      <c r="AI319" s="77"/>
      <c r="AJ319" s="77"/>
      <c r="AK319" s="77"/>
      <c r="AL319" s="77"/>
    </row>
    <row r="320" spans="17:38">
      <c r="Q320" s="77"/>
      <c r="R320" s="77"/>
      <c r="S320" s="77"/>
      <c r="T320" s="77"/>
      <c r="U320" s="77"/>
      <c r="V320" s="77"/>
      <c r="W320" s="77"/>
      <c r="X320" s="77"/>
      <c r="Y320" s="77"/>
      <c r="Z320" s="77"/>
      <c r="AA320" s="77"/>
      <c r="AB320" s="77"/>
      <c r="AC320" s="77"/>
      <c r="AD320" s="77"/>
      <c r="AE320" s="77"/>
      <c r="AF320" s="77"/>
      <c r="AG320" s="77"/>
      <c r="AH320" s="77"/>
      <c r="AI320" s="77"/>
      <c r="AJ320" s="77"/>
      <c r="AK320" s="77"/>
      <c r="AL320" s="77"/>
    </row>
    <row r="321" spans="17:38">
      <c r="Q321" s="77"/>
      <c r="R321" s="77"/>
      <c r="S321" s="77"/>
      <c r="T321" s="77"/>
      <c r="U321" s="77"/>
      <c r="V321" s="77"/>
      <c r="W321" s="77"/>
      <c r="X321" s="77"/>
      <c r="Y321" s="77"/>
      <c r="Z321" s="77"/>
      <c r="AA321" s="77"/>
      <c r="AB321" s="77"/>
      <c r="AC321" s="77"/>
      <c r="AD321" s="77"/>
      <c r="AE321" s="77"/>
      <c r="AF321" s="77"/>
      <c r="AG321" s="77"/>
      <c r="AH321" s="77"/>
      <c r="AI321" s="77"/>
      <c r="AJ321" s="77"/>
      <c r="AK321" s="77"/>
      <c r="AL321" s="77"/>
    </row>
    <row r="322" spans="17:38">
      <c r="Q322" s="77"/>
      <c r="R322" s="77"/>
      <c r="S322" s="77"/>
      <c r="T322" s="77"/>
      <c r="U322" s="77"/>
      <c r="V322" s="77"/>
      <c r="W322" s="77"/>
      <c r="X322" s="77"/>
      <c r="Y322" s="77"/>
      <c r="Z322" s="77"/>
      <c r="AA322" s="77"/>
      <c r="AB322" s="77"/>
      <c r="AC322" s="77"/>
      <c r="AD322" s="77"/>
      <c r="AE322" s="77"/>
      <c r="AF322" s="77"/>
      <c r="AG322" s="77"/>
      <c r="AH322" s="77"/>
      <c r="AI322" s="77"/>
      <c r="AJ322" s="77"/>
      <c r="AK322" s="77"/>
      <c r="AL322" s="77"/>
    </row>
    <row r="323" spans="17:38">
      <c r="Q323" s="77"/>
      <c r="R323" s="77"/>
      <c r="S323" s="77"/>
      <c r="T323" s="77"/>
      <c r="U323" s="77"/>
      <c r="V323" s="77"/>
      <c r="W323" s="77"/>
      <c r="X323" s="77"/>
      <c r="Y323" s="77"/>
      <c r="Z323" s="77"/>
      <c r="AA323" s="77"/>
      <c r="AB323" s="77"/>
      <c r="AC323" s="77"/>
      <c r="AD323" s="77"/>
      <c r="AE323" s="77"/>
      <c r="AF323" s="77"/>
      <c r="AG323" s="77"/>
      <c r="AH323" s="77"/>
      <c r="AI323" s="77"/>
      <c r="AJ323" s="77"/>
      <c r="AK323" s="77"/>
      <c r="AL323" s="77"/>
    </row>
    <row r="324" spans="17:38">
      <c r="Q324" s="77"/>
      <c r="R324" s="77"/>
      <c r="S324" s="77"/>
      <c r="T324" s="77"/>
      <c r="U324" s="77"/>
      <c r="V324" s="77"/>
      <c r="W324" s="77"/>
      <c r="X324" s="77"/>
      <c r="Y324" s="77"/>
      <c r="Z324" s="77"/>
      <c r="AA324" s="77"/>
      <c r="AB324" s="77"/>
      <c r="AC324" s="77"/>
      <c r="AD324" s="77"/>
      <c r="AE324" s="77"/>
      <c r="AF324" s="77"/>
      <c r="AG324" s="77"/>
      <c r="AH324" s="77"/>
      <c r="AI324" s="77"/>
      <c r="AJ324" s="77"/>
      <c r="AK324" s="77"/>
      <c r="AL324" s="77"/>
    </row>
    <row r="325" spans="17:38">
      <c r="Q325" s="77"/>
      <c r="R325" s="77"/>
      <c r="S325" s="77"/>
      <c r="T325" s="77"/>
      <c r="U325" s="77"/>
      <c r="V325" s="77"/>
      <c r="W325" s="77"/>
      <c r="X325" s="77"/>
      <c r="Y325" s="77"/>
      <c r="Z325" s="77"/>
      <c r="AA325" s="77"/>
      <c r="AB325" s="77"/>
      <c r="AC325" s="77"/>
      <c r="AD325" s="77"/>
      <c r="AE325" s="77"/>
      <c r="AF325" s="77"/>
      <c r="AG325" s="77"/>
      <c r="AH325" s="77"/>
      <c r="AI325" s="77"/>
      <c r="AJ325" s="77"/>
      <c r="AK325" s="77"/>
      <c r="AL325" s="77"/>
    </row>
    <row r="326" spans="17:38">
      <c r="Q326" s="77"/>
      <c r="R326" s="77"/>
      <c r="S326" s="77"/>
      <c r="T326" s="77"/>
      <c r="U326" s="77"/>
      <c r="V326" s="77"/>
      <c r="W326" s="77"/>
      <c r="X326" s="77"/>
      <c r="Y326" s="77"/>
      <c r="Z326" s="77"/>
      <c r="AA326" s="77"/>
      <c r="AB326" s="77"/>
      <c r="AC326" s="77"/>
      <c r="AD326" s="77"/>
      <c r="AE326" s="77"/>
      <c r="AF326" s="77"/>
      <c r="AG326" s="77"/>
      <c r="AH326" s="77"/>
      <c r="AI326" s="77"/>
      <c r="AJ326" s="77"/>
      <c r="AK326" s="77"/>
      <c r="AL326" s="77"/>
    </row>
    <row r="327" spans="17:38">
      <c r="Q327" s="77"/>
      <c r="R327" s="77"/>
      <c r="S327" s="77"/>
      <c r="T327" s="77"/>
      <c r="U327" s="77"/>
      <c r="V327" s="77"/>
      <c r="W327" s="77"/>
      <c r="X327" s="77"/>
      <c r="Y327" s="77"/>
      <c r="Z327" s="77"/>
      <c r="AA327" s="77"/>
      <c r="AB327" s="77"/>
      <c r="AC327" s="77"/>
      <c r="AD327" s="77"/>
      <c r="AE327" s="77"/>
      <c r="AF327" s="77"/>
      <c r="AG327" s="77"/>
      <c r="AH327" s="77"/>
      <c r="AI327" s="77"/>
      <c r="AJ327" s="77"/>
      <c r="AK327" s="77"/>
      <c r="AL327" s="77"/>
    </row>
    <row r="328" spans="17:38">
      <c r="Q328" s="77"/>
      <c r="R328" s="77"/>
      <c r="S328" s="77"/>
      <c r="T328" s="77"/>
      <c r="U328" s="77"/>
      <c r="V328" s="77"/>
      <c r="W328" s="77"/>
      <c r="X328" s="77"/>
      <c r="Y328" s="77"/>
      <c r="Z328" s="77"/>
      <c r="AA328" s="77"/>
      <c r="AB328" s="77"/>
      <c r="AC328" s="77"/>
      <c r="AD328" s="77"/>
      <c r="AE328" s="77"/>
      <c r="AF328" s="77"/>
      <c r="AG328" s="77"/>
      <c r="AH328" s="77"/>
      <c r="AI328" s="77"/>
      <c r="AJ328" s="77"/>
      <c r="AK328" s="77"/>
      <c r="AL328" s="77"/>
    </row>
    <row r="329" spans="17:38">
      <c r="Q329" s="77"/>
      <c r="R329" s="77"/>
      <c r="S329" s="77"/>
      <c r="T329" s="77"/>
      <c r="U329" s="77"/>
      <c r="V329" s="77"/>
      <c r="W329" s="77"/>
      <c r="X329" s="77"/>
      <c r="Y329" s="77"/>
      <c r="Z329" s="77"/>
      <c r="AA329" s="77"/>
      <c r="AB329" s="77"/>
      <c r="AC329" s="77"/>
      <c r="AD329" s="77"/>
      <c r="AE329" s="77"/>
      <c r="AF329" s="77"/>
      <c r="AG329" s="77"/>
      <c r="AH329" s="77"/>
      <c r="AI329" s="77"/>
      <c r="AJ329" s="77"/>
      <c r="AK329" s="77"/>
      <c r="AL329" s="77"/>
    </row>
    <row r="330" spans="17:38">
      <c r="Q330" s="77"/>
      <c r="R330" s="77"/>
      <c r="S330" s="77"/>
      <c r="T330" s="77"/>
      <c r="U330" s="77"/>
      <c r="V330" s="77"/>
      <c r="W330" s="77"/>
      <c r="X330" s="77"/>
      <c r="Y330" s="77"/>
      <c r="Z330" s="77"/>
      <c r="AA330" s="77"/>
      <c r="AB330" s="77"/>
      <c r="AC330" s="77"/>
      <c r="AD330" s="77"/>
      <c r="AE330" s="77"/>
      <c r="AF330" s="77"/>
      <c r="AG330" s="77"/>
      <c r="AH330" s="77"/>
      <c r="AI330" s="77"/>
      <c r="AJ330" s="77"/>
      <c r="AK330" s="77"/>
      <c r="AL330" s="77"/>
    </row>
    <row r="331" spans="17:38">
      <c r="Q331" s="77"/>
      <c r="R331" s="77"/>
      <c r="S331" s="77"/>
      <c r="T331" s="77"/>
      <c r="U331" s="77"/>
      <c r="V331" s="77"/>
      <c r="W331" s="77"/>
      <c r="X331" s="77"/>
      <c r="Y331" s="77"/>
      <c r="Z331" s="77"/>
      <c r="AA331" s="77"/>
      <c r="AB331" s="77"/>
      <c r="AC331" s="77"/>
      <c r="AD331" s="77"/>
      <c r="AE331" s="77"/>
      <c r="AF331" s="77"/>
      <c r="AG331" s="77"/>
      <c r="AH331" s="77"/>
      <c r="AI331" s="77"/>
      <c r="AJ331" s="77"/>
      <c r="AK331" s="77"/>
      <c r="AL331" s="77"/>
    </row>
    <row r="332" spans="17:38">
      <c r="Q332" s="77"/>
      <c r="R332" s="77"/>
      <c r="S332" s="77"/>
      <c r="T332" s="77"/>
      <c r="U332" s="77"/>
      <c r="V332" s="77"/>
      <c r="W332" s="77"/>
      <c r="X332" s="77"/>
      <c r="Y332" s="77"/>
      <c r="Z332" s="77"/>
      <c r="AA332" s="77"/>
      <c r="AB332" s="77"/>
      <c r="AC332" s="77"/>
      <c r="AD332" s="77"/>
      <c r="AE332" s="77"/>
      <c r="AF332" s="77"/>
      <c r="AG332" s="77"/>
      <c r="AH332" s="77"/>
      <c r="AI332" s="77"/>
      <c r="AJ332" s="77"/>
      <c r="AK332" s="77"/>
      <c r="AL332" s="77"/>
    </row>
    <row r="333" spans="17:38">
      <c r="Q333" s="77"/>
      <c r="R333" s="77"/>
      <c r="S333" s="77"/>
      <c r="T333" s="77"/>
      <c r="U333" s="77"/>
      <c r="V333" s="77"/>
      <c r="W333" s="77"/>
      <c r="X333" s="77"/>
      <c r="Y333" s="77"/>
      <c r="Z333" s="77"/>
      <c r="AA333" s="77"/>
      <c r="AB333" s="77"/>
      <c r="AC333" s="77"/>
      <c r="AD333" s="77"/>
      <c r="AE333" s="77"/>
      <c r="AF333" s="77"/>
      <c r="AG333" s="77"/>
      <c r="AH333" s="77"/>
      <c r="AI333" s="77"/>
      <c r="AJ333" s="77"/>
      <c r="AK333" s="77"/>
      <c r="AL333" s="77"/>
    </row>
    <row r="334" spans="17:38">
      <c r="Q334" s="77"/>
      <c r="R334" s="77"/>
      <c r="S334" s="77"/>
      <c r="T334" s="77"/>
      <c r="U334" s="77"/>
      <c r="V334" s="77"/>
      <c r="W334" s="77"/>
      <c r="X334" s="77"/>
      <c r="Y334" s="77"/>
      <c r="Z334" s="77"/>
      <c r="AA334" s="77"/>
      <c r="AB334" s="77"/>
      <c r="AC334" s="77"/>
      <c r="AD334" s="77"/>
      <c r="AE334" s="77"/>
      <c r="AF334" s="77"/>
      <c r="AG334" s="77"/>
      <c r="AH334" s="77"/>
      <c r="AI334" s="77"/>
      <c r="AJ334" s="77"/>
      <c r="AK334" s="77"/>
      <c r="AL334" s="77"/>
    </row>
    <row r="335" spans="17:38">
      <c r="Q335" s="77"/>
      <c r="R335" s="77"/>
      <c r="S335" s="77"/>
      <c r="T335" s="77"/>
      <c r="U335" s="77"/>
      <c r="V335" s="77"/>
      <c r="W335" s="77"/>
      <c r="X335" s="77"/>
      <c r="Y335" s="77"/>
      <c r="Z335" s="77"/>
      <c r="AA335" s="77"/>
      <c r="AB335" s="77"/>
      <c r="AC335" s="77"/>
      <c r="AD335" s="77"/>
      <c r="AE335" s="77"/>
      <c r="AF335" s="77"/>
      <c r="AG335" s="77"/>
      <c r="AH335" s="77"/>
      <c r="AI335" s="77"/>
      <c r="AJ335" s="77"/>
      <c r="AK335" s="77"/>
      <c r="AL335" s="77"/>
    </row>
    <row r="336" spans="17:38">
      <c r="Q336" s="77"/>
      <c r="R336" s="77"/>
      <c r="S336" s="77"/>
      <c r="T336" s="77"/>
      <c r="U336" s="77"/>
      <c r="V336" s="77"/>
      <c r="W336" s="77"/>
      <c r="X336" s="77"/>
      <c r="Y336" s="77"/>
      <c r="Z336" s="77"/>
      <c r="AA336" s="77"/>
      <c r="AB336" s="77"/>
      <c r="AC336" s="77"/>
      <c r="AD336" s="77"/>
      <c r="AE336" s="77"/>
      <c r="AF336" s="77"/>
      <c r="AG336" s="77"/>
      <c r="AH336" s="77"/>
      <c r="AI336" s="77"/>
      <c r="AJ336" s="77"/>
      <c r="AK336" s="77"/>
      <c r="AL336" s="77"/>
    </row>
    <row r="337" spans="17:38">
      <c r="Q337" s="77"/>
      <c r="R337" s="77"/>
      <c r="S337" s="77"/>
      <c r="T337" s="77"/>
      <c r="U337" s="77"/>
      <c r="V337" s="77"/>
      <c r="W337" s="77"/>
      <c r="X337" s="77"/>
      <c r="Y337" s="77"/>
      <c r="Z337" s="77"/>
      <c r="AA337" s="77"/>
      <c r="AB337" s="77"/>
      <c r="AC337" s="77"/>
      <c r="AD337" s="77"/>
      <c r="AE337" s="77"/>
      <c r="AF337" s="77"/>
      <c r="AG337" s="77"/>
      <c r="AH337" s="77"/>
      <c r="AI337" s="77"/>
      <c r="AJ337" s="77"/>
      <c r="AK337" s="77"/>
      <c r="AL337" s="77"/>
    </row>
    <row r="338" spans="17:38">
      <c r="Q338" s="77"/>
      <c r="R338" s="77"/>
      <c r="S338" s="77"/>
      <c r="T338" s="77"/>
      <c r="U338" s="77"/>
      <c r="V338" s="77"/>
      <c r="W338" s="77"/>
      <c r="X338" s="77"/>
      <c r="Y338" s="77"/>
      <c r="Z338" s="77"/>
      <c r="AA338" s="77"/>
      <c r="AB338" s="77"/>
      <c r="AC338" s="77"/>
      <c r="AD338" s="77"/>
      <c r="AE338" s="77"/>
      <c r="AF338" s="77"/>
      <c r="AG338" s="77"/>
      <c r="AH338" s="77"/>
      <c r="AI338" s="77"/>
      <c r="AJ338" s="77"/>
      <c r="AK338" s="77"/>
      <c r="AL338" s="77"/>
    </row>
    <row r="339" spans="17:38">
      <c r="Q339" s="77"/>
      <c r="R339" s="77"/>
      <c r="S339" s="77"/>
      <c r="T339" s="77"/>
      <c r="U339" s="77"/>
      <c r="V339" s="77"/>
      <c r="W339" s="77"/>
      <c r="X339" s="77"/>
      <c r="Y339" s="77"/>
      <c r="Z339" s="77"/>
      <c r="AA339" s="77"/>
      <c r="AB339" s="77"/>
      <c r="AC339" s="77"/>
      <c r="AD339" s="77"/>
      <c r="AE339" s="77"/>
      <c r="AF339" s="77"/>
      <c r="AG339" s="77"/>
      <c r="AH339" s="77"/>
      <c r="AI339" s="77"/>
      <c r="AJ339" s="77"/>
      <c r="AK339" s="77"/>
      <c r="AL339" s="77"/>
    </row>
    <row r="340" spans="17:38">
      <c r="Q340" s="77"/>
      <c r="R340" s="77"/>
      <c r="S340" s="77"/>
      <c r="T340" s="77"/>
      <c r="U340" s="77"/>
      <c r="V340" s="77"/>
      <c r="W340" s="77"/>
      <c r="X340" s="77"/>
      <c r="Y340" s="77"/>
      <c r="Z340" s="77"/>
      <c r="AA340" s="77"/>
      <c r="AB340" s="77"/>
      <c r="AC340" s="77"/>
      <c r="AD340" s="77"/>
      <c r="AE340" s="77"/>
      <c r="AF340" s="77"/>
      <c r="AG340" s="77"/>
      <c r="AH340" s="77"/>
      <c r="AI340" s="77"/>
      <c r="AJ340" s="77"/>
      <c r="AK340" s="77"/>
      <c r="AL340" s="77"/>
    </row>
    <row r="341" spans="17:38">
      <c r="Q341" s="77"/>
      <c r="R341" s="77"/>
      <c r="S341" s="77"/>
      <c r="T341" s="77"/>
      <c r="U341" s="77"/>
      <c r="V341" s="77"/>
      <c r="W341" s="77"/>
      <c r="X341" s="77"/>
      <c r="Y341" s="77"/>
      <c r="Z341" s="77"/>
      <c r="AA341" s="77"/>
      <c r="AB341" s="77"/>
      <c r="AC341" s="77"/>
      <c r="AD341" s="77"/>
      <c r="AE341" s="77"/>
      <c r="AF341" s="77"/>
      <c r="AG341" s="77"/>
      <c r="AH341" s="77"/>
      <c r="AI341" s="77"/>
      <c r="AJ341" s="77"/>
      <c r="AK341" s="77"/>
      <c r="AL341" s="77"/>
    </row>
    <row r="342" spans="17:38">
      <c r="Q342" s="77"/>
      <c r="R342" s="77"/>
      <c r="S342" s="77"/>
      <c r="T342" s="77"/>
      <c r="U342" s="77"/>
      <c r="V342" s="77"/>
      <c r="W342" s="77"/>
      <c r="X342" s="77"/>
      <c r="Y342" s="77"/>
      <c r="Z342" s="77"/>
      <c r="AA342" s="77"/>
      <c r="AB342" s="77"/>
      <c r="AC342" s="77"/>
      <c r="AD342" s="77"/>
      <c r="AE342" s="77"/>
      <c r="AF342" s="77"/>
      <c r="AG342" s="77"/>
      <c r="AH342" s="77"/>
      <c r="AI342" s="77"/>
      <c r="AJ342" s="77"/>
      <c r="AK342" s="77"/>
      <c r="AL342" s="77"/>
    </row>
    <row r="343" spans="17:38">
      <c r="Q343" s="77"/>
      <c r="R343" s="77"/>
      <c r="S343" s="77"/>
      <c r="T343" s="77"/>
      <c r="U343" s="77"/>
      <c r="V343" s="77"/>
      <c r="W343" s="77"/>
      <c r="X343" s="77"/>
      <c r="Y343" s="77"/>
      <c r="Z343" s="77"/>
      <c r="AA343" s="77"/>
      <c r="AB343" s="77"/>
      <c r="AC343" s="77"/>
      <c r="AD343" s="77"/>
      <c r="AE343" s="77"/>
      <c r="AF343" s="77"/>
      <c r="AG343" s="77"/>
      <c r="AH343" s="77"/>
      <c r="AI343" s="77"/>
      <c r="AJ343" s="77"/>
      <c r="AK343" s="77"/>
      <c r="AL343" s="77"/>
    </row>
    <row r="344" spans="17:38">
      <c r="Q344" s="77"/>
      <c r="R344" s="77"/>
      <c r="S344" s="77"/>
      <c r="T344" s="77"/>
      <c r="U344" s="77"/>
      <c r="V344" s="77"/>
      <c r="W344" s="77"/>
      <c r="X344" s="77"/>
      <c r="Y344" s="77"/>
      <c r="Z344" s="77"/>
      <c r="AA344" s="77"/>
      <c r="AB344" s="77"/>
      <c r="AC344" s="77"/>
      <c r="AD344" s="77"/>
      <c r="AE344" s="77"/>
      <c r="AF344" s="77"/>
      <c r="AG344" s="77"/>
      <c r="AH344" s="77"/>
      <c r="AI344" s="77"/>
      <c r="AJ344" s="77"/>
      <c r="AK344" s="77"/>
      <c r="AL344" s="77"/>
    </row>
    <row r="345" spans="17:38">
      <c r="Q345" s="77"/>
      <c r="R345" s="77"/>
      <c r="S345" s="77"/>
      <c r="T345" s="77"/>
      <c r="U345" s="77"/>
      <c r="V345" s="77"/>
      <c r="W345" s="77"/>
      <c r="X345" s="77"/>
      <c r="Y345" s="77"/>
      <c r="Z345" s="77"/>
      <c r="AA345" s="77"/>
      <c r="AB345" s="77"/>
      <c r="AC345" s="77"/>
      <c r="AD345" s="77"/>
      <c r="AE345" s="77"/>
      <c r="AF345" s="77"/>
      <c r="AG345" s="77"/>
      <c r="AH345" s="77"/>
      <c r="AI345" s="77"/>
      <c r="AJ345" s="77"/>
      <c r="AK345" s="77"/>
      <c r="AL345" s="77"/>
    </row>
    <row r="346" spans="17:38">
      <c r="Q346" s="77"/>
      <c r="R346" s="77"/>
      <c r="S346" s="77"/>
      <c r="T346" s="77"/>
      <c r="U346" s="77"/>
      <c r="V346" s="77"/>
      <c r="W346" s="77"/>
      <c r="X346" s="77"/>
      <c r="Y346" s="77"/>
      <c r="Z346" s="77"/>
      <c r="AA346" s="77"/>
      <c r="AB346" s="77"/>
      <c r="AC346" s="77"/>
      <c r="AD346" s="77"/>
      <c r="AE346" s="77"/>
      <c r="AF346" s="77"/>
      <c r="AG346" s="77"/>
      <c r="AH346" s="77"/>
      <c r="AI346" s="77"/>
      <c r="AJ346" s="77"/>
      <c r="AK346" s="77"/>
      <c r="AL346" s="77"/>
    </row>
    <row r="347" spans="17:38">
      <c r="Q347" s="77"/>
      <c r="R347" s="77"/>
      <c r="S347" s="77"/>
      <c r="T347" s="77"/>
      <c r="U347" s="77"/>
      <c r="V347" s="77"/>
      <c r="W347" s="77"/>
      <c r="X347" s="77"/>
      <c r="Y347" s="77"/>
      <c r="Z347" s="77"/>
      <c r="AA347" s="77"/>
      <c r="AB347" s="77"/>
      <c r="AC347" s="77"/>
      <c r="AD347" s="77"/>
      <c r="AE347" s="77"/>
      <c r="AF347" s="77"/>
      <c r="AG347" s="77"/>
      <c r="AH347" s="77"/>
      <c r="AI347" s="77"/>
      <c r="AJ347" s="77"/>
      <c r="AK347" s="77"/>
      <c r="AL347" s="77"/>
    </row>
    <row r="348" spans="17:38">
      <c r="Q348" s="77"/>
      <c r="R348" s="77"/>
      <c r="S348" s="77"/>
      <c r="T348" s="77"/>
      <c r="U348" s="77"/>
      <c r="V348" s="77"/>
      <c r="W348" s="77"/>
      <c r="X348" s="77"/>
      <c r="Y348" s="77"/>
      <c r="Z348" s="77"/>
      <c r="AA348" s="77"/>
      <c r="AB348" s="77"/>
      <c r="AC348" s="77"/>
      <c r="AD348" s="77"/>
      <c r="AE348" s="77"/>
      <c r="AF348" s="77"/>
      <c r="AG348" s="77"/>
      <c r="AH348" s="77"/>
      <c r="AI348" s="77"/>
      <c r="AJ348" s="77"/>
      <c r="AK348" s="77"/>
      <c r="AL348" s="77"/>
    </row>
    <row r="349" spans="17:38">
      <c r="Q349" s="77"/>
      <c r="R349" s="77"/>
      <c r="S349" s="77"/>
      <c r="T349" s="77"/>
      <c r="U349" s="77"/>
      <c r="V349" s="77"/>
      <c r="W349" s="77"/>
      <c r="X349" s="77"/>
      <c r="Y349" s="77"/>
      <c r="Z349" s="77"/>
      <c r="AA349" s="77"/>
      <c r="AB349" s="77"/>
      <c r="AC349" s="77"/>
      <c r="AD349" s="77"/>
      <c r="AE349" s="77"/>
      <c r="AF349" s="77"/>
      <c r="AG349" s="77"/>
      <c r="AH349" s="77"/>
      <c r="AI349" s="77"/>
      <c r="AJ349" s="77"/>
      <c r="AK349" s="77"/>
      <c r="AL349" s="77"/>
    </row>
    <row r="350" spans="17:38">
      <c r="Q350" s="77"/>
      <c r="R350" s="77"/>
      <c r="S350" s="77"/>
      <c r="T350" s="77"/>
      <c r="U350" s="77"/>
      <c r="V350" s="77"/>
      <c r="W350" s="77"/>
      <c r="X350" s="77"/>
      <c r="Y350" s="77"/>
      <c r="Z350" s="77"/>
      <c r="AA350" s="77"/>
      <c r="AB350" s="77"/>
      <c r="AC350" s="77"/>
      <c r="AD350" s="77"/>
      <c r="AE350" s="77"/>
      <c r="AF350" s="77"/>
      <c r="AG350" s="77"/>
      <c r="AH350" s="77"/>
      <c r="AI350" s="77"/>
      <c r="AJ350" s="77"/>
      <c r="AK350" s="77"/>
      <c r="AL350" s="77"/>
    </row>
    <row r="351" spans="17:38">
      <c r="Q351" s="77"/>
      <c r="R351" s="77"/>
      <c r="S351" s="77"/>
      <c r="T351" s="77"/>
      <c r="U351" s="77"/>
      <c r="V351" s="77"/>
      <c r="W351" s="77"/>
      <c r="X351" s="77"/>
      <c r="Y351" s="77"/>
      <c r="Z351" s="77"/>
      <c r="AA351" s="77"/>
      <c r="AB351" s="77"/>
      <c r="AC351" s="77"/>
      <c r="AD351" s="77"/>
      <c r="AE351" s="77"/>
      <c r="AF351" s="77"/>
      <c r="AG351" s="77"/>
      <c r="AH351" s="77"/>
      <c r="AI351" s="77"/>
      <c r="AJ351" s="77"/>
      <c r="AK351" s="77"/>
      <c r="AL351" s="77"/>
    </row>
    <row r="352" spans="17:38">
      <c r="Q352" s="77"/>
      <c r="R352" s="77"/>
      <c r="S352" s="77"/>
      <c r="T352" s="77"/>
      <c r="U352" s="77"/>
      <c r="V352" s="77"/>
      <c r="W352" s="77"/>
      <c r="X352" s="77"/>
      <c r="Y352" s="77"/>
      <c r="Z352" s="77"/>
      <c r="AA352" s="77"/>
      <c r="AB352" s="77"/>
      <c r="AC352" s="77"/>
      <c r="AD352" s="77"/>
      <c r="AE352" s="77"/>
      <c r="AF352" s="77"/>
      <c r="AG352" s="77"/>
      <c r="AH352" s="77"/>
      <c r="AI352" s="77"/>
      <c r="AJ352" s="77"/>
      <c r="AK352" s="77"/>
      <c r="AL352" s="77"/>
    </row>
    <row r="353" spans="17:38">
      <c r="Q353" s="77"/>
      <c r="R353" s="77"/>
      <c r="S353" s="77"/>
      <c r="T353" s="77"/>
      <c r="U353" s="77"/>
      <c r="V353" s="77"/>
      <c r="W353" s="77"/>
      <c r="X353" s="77"/>
      <c r="Y353" s="77"/>
      <c r="Z353" s="77"/>
      <c r="AA353" s="77"/>
      <c r="AB353" s="77"/>
      <c r="AC353" s="77"/>
      <c r="AD353" s="77"/>
      <c r="AE353" s="77"/>
      <c r="AF353" s="77"/>
      <c r="AG353" s="77"/>
      <c r="AH353" s="77"/>
      <c r="AI353" s="77"/>
      <c r="AJ353" s="77"/>
      <c r="AK353" s="77"/>
      <c r="AL353" s="77"/>
    </row>
    <row r="354" spans="17:38">
      <c r="Q354" s="77"/>
      <c r="R354" s="77"/>
      <c r="S354" s="77"/>
      <c r="T354" s="77"/>
      <c r="U354" s="77"/>
      <c r="V354" s="77"/>
      <c r="W354" s="77"/>
      <c r="X354" s="77"/>
      <c r="Y354" s="77"/>
      <c r="Z354" s="77"/>
      <c r="AA354" s="77"/>
      <c r="AB354" s="77"/>
      <c r="AC354" s="77"/>
      <c r="AD354" s="77"/>
      <c r="AE354" s="77"/>
      <c r="AF354" s="77"/>
      <c r="AG354" s="77"/>
      <c r="AH354" s="77"/>
      <c r="AI354" s="77"/>
      <c r="AJ354" s="77"/>
      <c r="AK354" s="77"/>
      <c r="AL354" s="77"/>
    </row>
    <row r="355" spans="17:38">
      <c r="Q355" s="77"/>
      <c r="R355" s="77"/>
      <c r="S355" s="77"/>
      <c r="T355" s="77"/>
      <c r="U355" s="77"/>
      <c r="V355" s="77"/>
      <c r="W355" s="77"/>
      <c r="X355" s="77"/>
      <c r="Y355" s="77"/>
      <c r="Z355" s="77"/>
      <c r="AA355" s="77"/>
      <c r="AB355" s="77"/>
      <c r="AC355" s="77"/>
      <c r="AD355" s="77"/>
      <c r="AE355" s="77"/>
      <c r="AF355" s="77"/>
      <c r="AG355" s="77"/>
      <c r="AH355" s="77"/>
      <c r="AI355" s="77"/>
      <c r="AJ355" s="77"/>
      <c r="AK355" s="77"/>
      <c r="AL355" s="77"/>
    </row>
    <row r="356" spans="17:38">
      <c r="Q356" s="77"/>
      <c r="R356" s="77"/>
      <c r="S356" s="77"/>
      <c r="T356" s="77"/>
      <c r="U356" s="77"/>
      <c r="V356" s="77"/>
      <c r="W356" s="77"/>
      <c r="X356" s="77"/>
      <c r="Y356" s="77"/>
      <c r="Z356" s="77"/>
      <c r="AA356" s="77"/>
      <c r="AB356" s="77"/>
      <c r="AC356" s="77"/>
      <c r="AD356" s="77"/>
      <c r="AE356" s="77"/>
      <c r="AF356" s="77"/>
      <c r="AG356" s="77"/>
      <c r="AH356" s="77"/>
      <c r="AI356" s="77"/>
      <c r="AJ356" s="77"/>
      <c r="AK356" s="77"/>
      <c r="AL356" s="77"/>
    </row>
    <row r="357" spans="17:38">
      <c r="Q357" s="77"/>
      <c r="R357" s="77"/>
      <c r="S357" s="77"/>
      <c r="T357" s="77"/>
      <c r="U357" s="77"/>
      <c r="V357" s="77"/>
      <c r="W357" s="77"/>
      <c r="X357" s="77"/>
      <c r="Y357" s="77"/>
      <c r="Z357" s="77"/>
      <c r="AA357" s="77"/>
      <c r="AB357" s="77"/>
      <c r="AC357" s="77"/>
      <c r="AD357" s="77"/>
      <c r="AE357" s="77"/>
      <c r="AF357" s="77"/>
      <c r="AG357" s="77"/>
      <c r="AH357" s="77"/>
      <c r="AI357" s="77"/>
      <c r="AJ357" s="77"/>
      <c r="AK357" s="77"/>
      <c r="AL357" s="77"/>
    </row>
    <row r="358" spans="17:38">
      <c r="Q358" s="77"/>
      <c r="R358" s="77"/>
      <c r="S358" s="77"/>
      <c r="T358" s="77"/>
      <c r="U358" s="77"/>
      <c r="V358" s="77"/>
      <c r="W358" s="77"/>
      <c r="X358" s="77"/>
      <c r="Y358" s="77"/>
      <c r="Z358" s="77"/>
      <c r="AA358" s="77"/>
      <c r="AB358" s="77"/>
      <c r="AC358" s="77"/>
      <c r="AD358" s="77"/>
      <c r="AE358" s="77"/>
      <c r="AF358" s="77"/>
      <c r="AG358" s="77"/>
      <c r="AH358" s="77"/>
      <c r="AI358" s="77"/>
      <c r="AJ358" s="77"/>
      <c r="AK358" s="77"/>
      <c r="AL358" s="77"/>
    </row>
    <row r="359" spans="17:38">
      <c r="Q359" s="77"/>
      <c r="R359" s="77"/>
      <c r="S359" s="77"/>
      <c r="T359" s="77"/>
      <c r="U359" s="77"/>
      <c r="V359" s="77"/>
      <c r="W359" s="77"/>
      <c r="X359" s="77"/>
      <c r="Y359" s="77"/>
      <c r="Z359" s="77"/>
      <c r="AA359" s="77"/>
      <c r="AB359" s="77"/>
      <c r="AC359" s="77"/>
      <c r="AD359" s="77"/>
      <c r="AE359" s="77"/>
      <c r="AF359" s="77"/>
      <c r="AG359" s="77"/>
      <c r="AH359" s="77"/>
      <c r="AI359" s="77"/>
      <c r="AJ359" s="77"/>
      <c r="AK359" s="77"/>
      <c r="AL359" s="77"/>
    </row>
    <row r="360" spans="17:38">
      <c r="Q360" s="77"/>
      <c r="R360" s="77"/>
      <c r="S360" s="77"/>
      <c r="T360" s="77"/>
      <c r="U360" s="77"/>
      <c r="V360" s="77"/>
      <c r="W360" s="77"/>
      <c r="X360" s="77"/>
      <c r="Y360" s="77"/>
      <c r="Z360" s="77"/>
      <c r="AA360" s="77"/>
      <c r="AB360" s="77"/>
      <c r="AC360" s="77"/>
      <c r="AD360" s="77"/>
      <c r="AE360" s="77"/>
      <c r="AF360" s="77"/>
      <c r="AG360" s="77"/>
      <c r="AH360" s="77"/>
      <c r="AI360" s="77"/>
      <c r="AJ360" s="77"/>
      <c r="AK360" s="77"/>
      <c r="AL360" s="77"/>
    </row>
    <row r="361" spans="17:38">
      <c r="Q361" s="77"/>
      <c r="R361" s="77"/>
      <c r="S361" s="77"/>
      <c r="T361" s="77"/>
      <c r="U361" s="77"/>
      <c r="V361" s="77"/>
      <c r="W361" s="77"/>
      <c r="X361" s="77"/>
      <c r="Y361" s="77"/>
      <c r="Z361" s="77"/>
      <c r="AA361" s="77"/>
      <c r="AB361" s="77"/>
      <c r="AC361" s="77"/>
      <c r="AD361" s="77"/>
      <c r="AE361" s="77"/>
      <c r="AF361" s="77"/>
      <c r="AG361" s="77"/>
      <c r="AH361" s="77"/>
      <c r="AI361" s="77"/>
      <c r="AJ361" s="77"/>
      <c r="AK361" s="77"/>
      <c r="AL361" s="77"/>
    </row>
    <row r="362" spans="17:38">
      <c r="Q362" s="77"/>
      <c r="R362" s="77"/>
      <c r="S362" s="77"/>
      <c r="T362" s="77"/>
      <c r="U362" s="77"/>
      <c r="V362" s="77"/>
      <c r="W362" s="77"/>
      <c r="X362" s="77"/>
      <c r="Y362" s="77"/>
      <c r="Z362" s="77"/>
      <c r="AA362" s="77"/>
      <c r="AB362" s="77"/>
      <c r="AC362" s="77"/>
      <c r="AD362" s="77"/>
      <c r="AE362" s="77"/>
      <c r="AF362" s="77"/>
      <c r="AG362" s="77"/>
      <c r="AH362" s="77"/>
      <c r="AI362" s="77"/>
      <c r="AJ362" s="77"/>
      <c r="AK362" s="77"/>
      <c r="AL362" s="77"/>
    </row>
    <row r="363" spans="17:38">
      <c r="Q363" s="77"/>
      <c r="R363" s="77"/>
      <c r="S363" s="77"/>
      <c r="T363" s="77"/>
      <c r="U363" s="77"/>
      <c r="V363" s="77"/>
      <c r="W363" s="77"/>
      <c r="X363" s="77"/>
      <c r="Y363" s="77"/>
      <c r="Z363" s="77"/>
      <c r="AA363" s="77"/>
      <c r="AB363" s="77"/>
      <c r="AC363" s="77"/>
      <c r="AD363" s="77"/>
      <c r="AE363" s="77"/>
      <c r="AF363" s="77"/>
      <c r="AG363" s="77"/>
      <c r="AH363" s="77"/>
      <c r="AI363" s="77"/>
      <c r="AJ363" s="77"/>
      <c r="AK363" s="77"/>
      <c r="AL363" s="77"/>
    </row>
    <row r="364" spans="17:38">
      <c r="Q364" s="77"/>
      <c r="R364" s="77"/>
      <c r="S364" s="77"/>
      <c r="T364" s="77"/>
      <c r="U364" s="77"/>
      <c r="V364" s="77"/>
      <c r="W364" s="77"/>
      <c r="X364" s="77"/>
      <c r="Y364" s="77"/>
      <c r="Z364" s="77"/>
      <c r="AA364" s="77"/>
      <c r="AB364" s="77"/>
      <c r="AC364" s="77"/>
      <c r="AD364" s="77"/>
      <c r="AE364" s="77"/>
      <c r="AF364" s="77"/>
      <c r="AG364" s="77"/>
      <c r="AH364" s="77"/>
      <c r="AI364" s="77"/>
      <c r="AJ364" s="77"/>
      <c r="AK364" s="77"/>
      <c r="AL364" s="77"/>
    </row>
    <row r="365" spans="17:38">
      <c r="Q365" s="77"/>
      <c r="R365" s="77"/>
      <c r="S365" s="77"/>
      <c r="T365" s="77"/>
      <c r="U365" s="77"/>
      <c r="V365" s="77"/>
      <c r="W365" s="77"/>
      <c r="X365" s="77"/>
      <c r="Y365" s="77"/>
      <c r="Z365" s="77"/>
      <c r="AA365" s="77"/>
      <c r="AB365" s="77"/>
      <c r="AC365" s="77"/>
      <c r="AD365" s="77"/>
      <c r="AE365" s="77"/>
      <c r="AF365" s="77"/>
      <c r="AG365" s="77"/>
      <c r="AH365" s="77"/>
      <c r="AI365" s="77"/>
      <c r="AJ365" s="77"/>
      <c r="AK365" s="77"/>
      <c r="AL365" s="77"/>
    </row>
    <row r="366" spans="17:38">
      <c r="Q366" s="77"/>
      <c r="R366" s="77"/>
      <c r="S366" s="77"/>
      <c r="T366" s="77"/>
      <c r="U366" s="77"/>
      <c r="V366" s="77"/>
      <c r="W366" s="77"/>
      <c r="X366" s="77"/>
      <c r="Y366" s="77"/>
      <c r="Z366" s="77"/>
      <c r="AA366" s="77"/>
      <c r="AB366" s="77"/>
      <c r="AC366" s="77"/>
      <c r="AD366" s="77"/>
      <c r="AE366" s="77"/>
      <c r="AF366" s="77"/>
      <c r="AG366" s="77"/>
      <c r="AH366" s="77"/>
      <c r="AI366" s="77"/>
      <c r="AJ366" s="77"/>
      <c r="AK366" s="77"/>
      <c r="AL366" s="77"/>
    </row>
    <row r="367" spans="17:38">
      <c r="Q367" s="77"/>
      <c r="R367" s="77"/>
      <c r="S367" s="77"/>
      <c r="T367" s="77"/>
      <c r="U367" s="77"/>
      <c r="V367" s="77"/>
      <c r="W367" s="77"/>
      <c r="X367" s="77"/>
      <c r="Y367" s="77"/>
      <c r="Z367" s="77"/>
      <c r="AA367" s="77"/>
      <c r="AB367" s="77"/>
      <c r="AC367" s="77"/>
      <c r="AD367" s="77"/>
      <c r="AE367" s="77"/>
      <c r="AF367" s="77"/>
      <c r="AG367" s="77"/>
      <c r="AH367" s="77"/>
      <c r="AI367" s="77"/>
      <c r="AJ367" s="77"/>
      <c r="AK367" s="77"/>
      <c r="AL367" s="77"/>
    </row>
    <row r="368" spans="17:38">
      <c r="Q368" s="77"/>
      <c r="R368" s="77"/>
      <c r="S368" s="77"/>
      <c r="T368" s="77"/>
      <c r="U368" s="77"/>
      <c r="V368" s="77"/>
      <c r="W368" s="77"/>
      <c r="X368" s="77"/>
      <c r="Y368" s="77"/>
      <c r="Z368" s="77"/>
      <c r="AA368" s="77"/>
      <c r="AB368" s="77"/>
      <c r="AC368" s="77"/>
      <c r="AD368" s="77"/>
      <c r="AE368" s="77"/>
      <c r="AF368" s="77"/>
      <c r="AG368" s="77"/>
      <c r="AH368" s="77"/>
      <c r="AI368" s="77"/>
      <c r="AJ368" s="77"/>
      <c r="AK368" s="77"/>
      <c r="AL368" s="77"/>
    </row>
    <row r="369" spans="17:38">
      <c r="Q369" s="77"/>
      <c r="R369" s="77"/>
      <c r="S369" s="77"/>
      <c r="T369" s="77"/>
      <c r="U369" s="77"/>
      <c r="V369" s="77"/>
      <c r="W369" s="77"/>
      <c r="X369" s="77"/>
      <c r="Y369" s="77"/>
      <c r="Z369" s="77"/>
      <c r="AA369" s="77"/>
      <c r="AB369" s="77"/>
      <c r="AC369" s="77"/>
      <c r="AD369" s="77"/>
      <c r="AE369" s="77"/>
      <c r="AF369" s="77"/>
      <c r="AG369" s="77"/>
      <c r="AH369" s="77"/>
      <c r="AI369" s="77"/>
      <c r="AJ369" s="77"/>
      <c r="AK369" s="77"/>
      <c r="AL369" s="77"/>
    </row>
    <row r="370" spans="17:38">
      <c r="Q370" s="77"/>
      <c r="R370" s="77"/>
      <c r="S370" s="77"/>
      <c r="T370" s="77"/>
      <c r="U370" s="77"/>
      <c r="V370" s="77"/>
      <c r="W370" s="77"/>
      <c r="X370" s="77"/>
      <c r="Y370" s="77"/>
      <c r="Z370" s="77"/>
      <c r="AA370" s="77"/>
      <c r="AB370" s="77"/>
      <c r="AC370" s="77"/>
      <c r="AD370" s="77"/>
      <c r="AE370" s="77"/>
      <c r="AF370" s="77"/>
      <c r="AG370" s="77"/>
      <c r="AH370" s="77"/>
      <c r="AI370" s="77"/>
      <c r="AJ370" s="77"/>
      <c r="AK370" s="77"/>
      <c r="AL370" s="77"/>
    </row>
    <row r="371" spans="17:38">
      <c r="Q371" s="77"/>
      <c r="R371" s="77"/>
      <c r="S371" s="77"/>
      <c r="T371" s="77"/>
      <c r="U371" s="77"/>
      <c r="V371" s="77"/>
      <c r="W371" s="77"/>
      <c r="X371" s="77"/>
      <c r="Y371" s="77"/>
      <c r="Z371" s="77"/>
      <c r="AA371" s="77"/>
      <c r="AB371" s="77"/>
      <c r="AC371" s="77"/>
      <c r="AD371" s="77"/>
      <c r="AE371" s="77"/>
      <c r="AF371" s="77"/>
      <c r="AG371" s="77"/>
      <c r="AH371" s="77"/>
      <c r="AI371" s="77"/>
      <c r="AJ371" s="77"/>
      <c r="AK371" s="77"/>
      <c r="AL371" s="77"/>
    </row>
    <row r="372" spans="17:38">
      <c r="Q372" s="77"/>
      <c r="R372" s="77"/>
      <c r="S372" s="77"/>
      <c r="T372" s="77"/>
      <c r="U372" s="77"/>
      <c r="V372" s="77"/>
      <c r="W372" s="77"/>
      <c r="X372" s="77"/>
      <c r="Y372" s="77"/>
      <c r="Z372" s="77"/>
      <c r="AA372" s="77"/>
      <c r="AB372" s="77"/>
      <c r="AC372" s="77"/>
      <c r="AD372" s="77"/>
      <c r="AE372" s="77"/>
      <c r="AF372" s="77"/>
      <c r="AG372" s="77"/>
      <c r="AH372" s="77"/>
      <c r="AI372" s="77"/>
      <c r="AJ372" s="77"/>
      <c r="AK372" s="77"/>
      <c r="AL372" s="77"/>
    </row>
    <row r="373" spans="17:38">
      <c r="Q373" s="77"/>
      <c r="R373" s="77"/>
      <c r="S373" s="77"/>
      <c r="T373" s="77"/>
      <c r="U373" s="77"/>
      <c r="V373" s="77"/>
      <c r="W373" s="77"/>
      <c r="X373" s="77"/>
      <c r="Y373" s="77"/>
      <c r="Z373" s="77"/>
      <c r="AA373" s="77"/>
      <c r="AB373" s="77"/>
      <c r="AC373" s="77"/>
      <c r="AD373" s="77"/>
      <c r="AE373" s="77"/>
      <c r="AF373" s="77"/>
      <c r="AG373" s="77"/>
      <c r="AH373" s="77"/>
      <c r="AI373" s="77"/>
      <c r="AJ373" s="77"/>
      <c r="AK373" s="77"/>
      <c r="AL373" s="77"/>
    </row>
    <row r="374" spans="17:38">
      <c r="Q374" s="77"/>
      <c r="R374" s="77"/>
      <c r="S374" s="77"/>
      <c r="T374" s="77"/>
      <c r="U374" s="77"/>
      <c r="V374" s="77"/>
      <c r="W374" s="77"/>
      <c r="X374" s="77"/>
      <c r="Y374" s="77"/>
      <c r="Z374" s="77"/>
      <c r="AA374" s="77"/>
      <c r="AB374" s="77"/>
      <c r="AC374" s="77"/>
      <c r="AD374" s="77"/>
      <c r="AE374" s="77"/>
      <c r="AF374" s="77"/>
      <c r="AG374" s="77"/>
      <c r="AH374" s="77"/>
      <c r="AI374" s="77"/>
      <c r="AJ374" s="77"/>
      <c r="AK374" s="77"/>
      <c r="AL374" s="77"/>
    </row>
    <row r="375" spans="17:38">
      <c r="Q375" s="77"/>
      <c r="R375" s="77"/>
      <c r="S375" s="77"/>
      <c r="T375" s="77"/>
      <c r="U375" s="77"/>
      <c r="V375" s="77"/>
      <c r="W375" s="77"/>
      <c r="X375" s="77"/>
      <c r="Y375" s="77"/>
      <c r="Z375" s="77"/>
      <c r="AA375" s="77"/>
      <c r="AB375" s="77"/>
      <c r="AC375" s="77"/>
      <c r="AD375" s="77"/>
      <c r="AE375" s="77"/>
      <c r="AF375" s="77"/>
      <c r="AG375" s="77"/>
      <c r="AH375" s="77"/>
      <c r="AI375" s="77"/>
      <c r="AJ375" s="77"/>
      <c r="AK375" s="77"/>
      <c r="AL375" s="77"/>
    </row>
    <row r="376" spans="17:38">
      <c r="Q376" s="77"/>
      <c r="R376" s="77"/>
      <c r="S376" s="77"/>
      <c r="T376" s="77"/>
      <c r="U376" s="77"/>
      <c r="V376" s="77"/>
      <c r="W376" s="77"/>
      <c r="X376" s="77"/>
      <c r="Y376" s="77"/>
      <c r="Z376" s="77"/>
      <c r="AA376" s="77"/>
      <c r="AB376" s="77"/>
      <c r="AC376" s="77"/>
      <c r="AD376" s="77"/>
      <c r="AE376" s="77"/>
      <c r="AF376" s="77"/>
      <c r="AG376" s="77"/>
      <c r="AH376" s="77"/>
      <c r="AI376" s="77"/>
      <c r="AJ376" s="77"/>
      <c r="AK376" s="77"/>
      <c r="AL376" s="77"/>
    </row>
    <row r="377" spans="17:38">
      <c r="Q377" s="77"/>
      <c r="R377" s="77"/>
      <c r="S377" s="77"/>
      <c r="T377" s="77"/>
      <c r="U377" s="77"/>
      <c r="V377" s="77"/>
      <c r="W377" s="77"/>
      <c r="X377" s="77"/>
      <c r="Y377" s="77"/>
      <c r="Z377" s="77"/>
      <c r="AA377" s="77"/>
      <c r="AB377" s="77"/>
      <c r="AC377" s="77"/>
      <c r="AD377" s="77"/>
      <c r="AE377" s="77"/>
      <c r="AF377" s="77"/>
      <c r="AG377" s="77"/>
      <c r="AH377" s="77"/>
      <c r="AI377" s="77"/>
      <c r="AJ377" s="77"/>
      <c r="AK377" s="77"/>
      <c r="AL377" s="77"/>
    </row>
    <row r="378" spans="17:38">
      <c r="Q378" s="77"/>
      <c r="R378" s="77"/>
      <c r="S378" s="77"/>
      <c r="T378" s="77"/>
      <c r="U378" s="77"/>
      <c r="V378" s="77"/>
      <c r="W378" s="77"/>
      <c r="X378" s="77"/>
      <c r="Y378" s="77"/>
      <c r="Z378" s="77"/>
      <c r="AA378" s="77"/>
      <c r="AB378" s="77"/>
      <c r="AC378" s="77"/>
      <c r="AD378" s="77"/>
      <c r="AE378" s="77"/>
      <c r="AF378" s="77"/>
      <c r="AG378" s="77"/>
      <c r="AH378" s="77"/>
      <c r="AI378" s="77"/>
      <c r="AJ378" s="77"/>
      <c r="AK378" s="77"/>
      <c r="AL378" s="77"/>
    </row>
    <row r="379" spans="17:38">
      <c r="Q379" s="77"/>
      <c r="R379" s="77"/>
      <c r="S379" s="77"/>
      <c r="T379" s="77"/>
      <c r="U379" s="77"/>
      <c r="V379" s="77"/>
      <c r="W379" s="77"/>
      <c r="X379" s="77"/>
      <c r="Y379" s="77"/>
      <c r="Z379" s="77"/>
      <c r="AA379" s="77"/>
      <c r="AB379" s="77"/>
      <c r="AC379" s="77"/>
      <c r="AD379" s="77"/>
      <c r="AE379" s="77"/>
      <c r="AF379" s="77"/>
      <c r="AG379" s="77"/>
      <c r="AH379" s="77"/>
      <c r="AI379" s="77"/>
      <c r="AJ379" s="77"/>
      <c r="AK379" s="77"/>
      <c r="AL379" s="77"/>
    </row>
    <row r="380" spans="17:38">
      <c r="Q380" s="77"/>
      <c r="R380" s="77"/>
      <c r="S380" s="77"/>
      <c r="T380" s="77"/>
      <c r="U380" s="77"/>
      <c r="V380" s="77"/>
      <c r="W380" s="77"/>
      <c r="X380" s="77"/>
      <c r="Y380" s="77"/>
      <c r="Z380" s="77"/>
      <c r="AA380" s="77"/>
      <c r="AB380" s="77"/>
      <c r="AC380" s="77"/>
      <c r="AD380" s="77"/>
      <c r="AE380" s="77"/>
      <c r="AF380" s="77"/>
      <c r="AG380" s="77"/>
      <c r="AH380" s="77"/>
      <c r="AI380" s="77"/>
      <c r="AJ380" s="77"/>
      <c r="AK380" s="77"/>
      <c r="AL380" s="77"/>
    </row>
    <row r="381" spans="17:38">
      <c r="Q381" s="77"/>
      <c r="R381" s="77"/>
      <c r="S381" s="77"/>
      <c r="T381" s="77"/>
      <c r="U381" s="77"/>
      <c r="V381" s="77"/>
      <c r="W381" s="77"/>
      <c r="X381" s="77"/>
      <c r="Y381" s="77"/>
      <c r="Z381" s="77"/>
      <c r="AA381" s="77"/>
      <c r="AB381" s="77"/>
      <c r="AC381" s="77"/>
      <c r="AD381" s="77"/>
      <c r="AE381" s="77"/>
      <c r="AF381" s="77"/>
      <c r="AG381" s="77"/>
      <c r="AH381" s="77"/>
      <c r="AI381" s="77"/>
      <c r="AJ381" s="77"/>
      <c r="AK381" s="77"/>
      <c r="AL381" s="77"/>
    </row>
    <row r="382" spans="17:38">
      <c r="Q382" s="77"/>
      <c r="R382" s="77"/>
      <c r="S382" s="77"/>
      <c r="T382" s="77"/>
      <c r="U382" s="77"/>
      <c r="V382" s="77"/>
      <c r="W382" s="77"/>
      <c r="X382" s="77"/>
      <c r="Y382" s="77"/>
      <c r="Z382" s="77"/>
      <c r="AA382" s="77"/>
      <c r="AB382" s="77"/>
      <c r="AC382" s="77"/>
      <c r="AD382" s="77"/>
      <c r="AE382" s="77"/>
      <c r="AF382" s="77"/>
      <c r="AG382" s="77"/>
      <c r="AH382" s="77"/>
      <c r="AI382" s="77"/>
      <c r="AJ382" s="77"/>
      <c r="AK382" s="77"/>
      <c r="AL382" s="77"/>
    </row>
    <row r="383" spans="17:38">
      <c r="Q383" s="77"/>
      <c r="R383" s="77"/>
      <c r="S383" s="77"/>
      <c r="T383" s="77"/>
      <c r="U383" s="77"/>
      <c r="V383" s="77"/>
      <c r="W383" s="77"/>
      <c r="X383" s="77"/>
      <c r="Y383" s="77"/>
      <c r="Z383" s="77"/>
      <c r="AA383" s="77"/>
      <c r="AB383" s="77"/>
      <c r="AC383" s="77"/>
      <c r="AD383" s="77"/>
      <c r="AE383" s="77"/>
      <c r="AF383" s="77"/>
      <c r="AG383" s="77"/>
      <c r="AH383" s="77"/>
      <c r="AI383" s="77"/>
      <c r="AJ383" s="77"/>
      <c r="AK383" s="77"/>
      <c r="AL383" s="77"/>
    </row>
    <row r="384" spans="17:38">
      <c r="Q384" s="77"/>
      <c r="R384" s="77"/>
      <c r="S384" s="77"/>
      <c r="T384" s="77"/>
      <c r="U384" s="77"/>
      <c r="V384" s="77"/>
      <c r="W384" s="77"/>
      <c r="X384" s="77"/>
      <c r="Y384" s="77"/>
      <c r="Z384" s="77"/>
      <c r="AA384" s="77"/>
      <c r="AB384" s="77"/>
      <c r="AC384" s="77"/>
      <c r="AD384" s="77"/>
      <c r="AE384" s="77"/>
      <c r="AF384" s="77"/>
      <c r="AG384" s="77"/>
      <c r="AH384" s="77"/>
      <c r="AI384" s="77"/>
      <c r="AJ384" s="77"/>
      <c r="AK384" s="77"/>
      <c r="AL384" s="77"/>
    </row>
    <row r="385" spans="17:38">
      <c r="Q385" s="77"/>
      <c r="R385" s="77"/>
      <c r="S385" s="77"/>
      <c r="T385" s="77"/>
      <c r="U385" s="77"/>
      <c r="V385" s="77"/>
      <c r="W385" s="77"/>
      <c r="X385" s="77"/>
      <c r="Y385" s="77"/>
      <c r="Z385" s="77"/>
      <c r="AA385" s="77"/>
      <c r="AB385" s="77"/>
      <c r="AC385" s="77"/>
      <c r="AD385" s="77"/>
      <c r="AE385" s="77"/>
      <c r="AF385" s="77"/>
      <c r="AG385" s="77"/>
      <c r="AH385" s="77"/>
      <c r="AI385" s="77"/>
      <c r="AJ385" s="77"/>
      <c r="AK385" s="77"/>
      <c r="AL385" s="77"/>
    </row>
    <row r="386" spans="17:38">
      <c r="Q386" s="77"/>
      <c r="R386" s="77"/>
      <c r="S386" s="77"/>
      <c r="T386" s="77"/>
      <c r="U386" s="77"/>
      <c r="V386" s="77"/>
      <c r="W386" s="77"/>
      <c r="X386" s="77"/>
      <c r="Y386" s="77"/>
      <c r="Z386" s="77"/>
      <c r="AA386" s="77"/>
      <c r="AB386" s="77"/>
      <c r="AC386" s="77"/>
      <c r="AD386" s="77"/>
      <c r="AE386" s="77"/>
      <c r="AF386" s="77"/>
      <c r="AG386" s="77"/>
      <c r="AH386" s="77"/>
      <c r="AI386" s="77"/>
      <c r="AJ386" s="77"/>
      <c r="AK386" s="77"/>
      <c r="AL386" s="77"/>
    </row>
    <row r="387" spans="17:38">
      <c r="Q387" s="77"/>
      <c r="R387" s="77"/>
      <c r="S387" s="77"/>
      <c r="T387" s="77"/>
      <c r="U387" s="77"/>
      <c r="V387" s="77"/>
      <c r="W387" s="77"/>
      <c r="X387" s="77"/>
      <c r="Y387" s="77"/>
      <c r="Z387" s="77"/>
      <c r="AA387" s="77"/>
      <c r="AB387" s="77"/>
      <c r="AC387" s="77"/>
      <c r="AD387" s="77"/>
      <c r="AE387" s="77"/>
      <c r="AF387" s="77"/>
      <c r="AG387" s="77"/>
      <c r="AH387" s="77"/>
      <c r="AI387" s="77"/>
      <c r="AJ387" s="77"/>
      <c r="AK387" s="77"/>
      <c r="AL387" s="77"/>
    </row>
    <row r="388" spans="17:38">
      <c r="Q388" s="77"/>
      <c r="R388" s="77"/>
      <c r="S388" s="77"/>
      <c r="T388" s="77"/>
      <c r="U388" s="77"/>
      <c r="V388" s="77"/>
      <c r="W388" s="77"/>
      <c r="X388" s="77"/>
      <c r="Y388" s="77"/>
      <c r="Z388" s="77"/>
      <c r="AA388" s="77"/>
      <c r="AB388" s="77"/>
      <c r="AC388" s="77"/>
      <c r="AD388" s="77"/>
      <c r="AE388" s="77"/>
      <c r="AF388" s="77"/>
      <c r="AG388" s="77"/>
      <c r="AH388" s="77"/>
      <c r="AI388" s="77"/>
      <c r="AJ388" s="77"/>
      <c r="AK388" s="77"/>
      <c r="AL388" s="77"/>
    </row>
    <row r="389" spans="17:38">
      <c r="Q389" s="77"/>
      <c r="R389" s="77"/>
      <c r="S389" s="77"/>
      <c r="T389" s="77"/>
      <c r="U389" s="77"/>
      <c r="V389" s="77"/>
      <c r="W389" s="77"/>
      <c r="X389" s="77"/>
      <c r="Y389" s="77"/>
      <c r="Z389" s="77"/>
      <c r="AA389" s="77"/>
      <c r="AB389" s="77"/>
      <c r="AC389" s="77"/>
      <c r="AD389" s="77"/>
      <c r="AE389" s="77"/>
      <c r="AF389" s="77"/>
      <c r="AG389" s="77"/>
      <c r="AH389" s="77"/>
      <c r="AI389" s="77"/>
      <c r="AJ389" s="77"/>
      <c r="AK389" s="77"/>
      <c r="AL389" s="77"/>
    </row>
    <row r="390" spans="17:38">
      <c r="Q390" s="77"/>
      <c r="R390" s="77"/>
      <c r="S390" s="77"/>
      <c r="T390" s="77"/>
      <c r="U390" s="77"/>
      <c r="V390" s="77"/>
      <c r="W390" s="77"/>
      <c r="X390" s="77"/>
      <c r="Y390" s="77"/>
      <c r="Z390" s="77"/>
      <c r="AA390" s="77"/>
      <c r="AB390" s="77"/>
      <c r="AC390" s="77"/>
      <c r="AD390" s="77"/>
      <c r="AE390" s="77"/>
      <c r="AF390" s="77"/>
      <c r="AG390" s="77"/>
      <c r="AH390" s="77"/>
      <c r="AI390" s="77"/>
      <c r="AJ390" s="77"/>
      <c r="AK390" s="77"/>
      <c r="AL390" s="77"/>
    </row>
    <row r="391" spans="17:38">
      <c r="Q391" s="77"/>
      <c r="R391" s="77"/>
      <c r="S391" s="77"/>
      <c r="T391" s="77"/>
      <c r="U391" s="77"/>
      <c r="V391" s="77"/>
      <c r="W391" s="77"/>
      <c r="X391" s="77"/>
      <c r="Y391" s="77"/>
      <c r="Z391" s="77"/>
      <c r="AA391" s="77"/>
      <c r="AB391" s="77"/>
      <c r="AC391" s="77"/>
      <c r="AD391" s="77"/>
      <c r="AE391" s="77"/>
      <c r="AF391" s="77"/>
      <c r="AG391" s="77"/>
      <c r="AH391" s="77"/>
      <c r="AI391" s="77"/>
      <c r="AJ391" s="77"/>
      <c r="AK391" s="77"/>
      <c r="AL391" s="77"/>
    </row>
    <row r="392" spans="17:38">
      <c r="Q392" s="77"/>
      <c r="R392" s="77"/>
      <c r="S392" s="77"/>
      <c r="T392" s="77"/>
      <c r="U392" s="77"/>
      <c r="V392" s="77"/>
      <c r="W392" s="77"/>
      <c r="X392" s="77"/>
      <c r="Y392" s="77"/>
      <c r="Z392" s="77"/>
      <c r="AA392" s="77"/>
      <c r="AB392" s="77"/>
      <c r="AC392" s="77"/>
      <c r="AD392" s="77"/>
      <c r="AE392" s="77"/>
      <c r="AF392" s="77"/>
      <c r="AG392" s="77"/>
      <c r="AH392" s="77"/>
      <c r="AI392" s="77"/>
      <c r="AJ392" s="77"/>
      <c r="AK392" s="77"/>
      <c r="AL392" s="77"/>
    </row>
    <row r="393" spans="17:38">
      <c r="Q393" s="77"/>
      <c r="R393" s="77"/>
      <c r="S393" s="77"/>
      <c r="T393" s="77"/>
      <c r="U393" s="77"/>
      <c r="V393" s="77"/>
      <c r="W393" s="77"/>
      <c r="X393" s="77"/>
      <c r="Y393" s="77"/>
      <c r="Z393" s="77"/>
      <c r="AA393" s="77"/>
      <c r="AB393" s="77"/>
      <c r="AC393" s="77"/>
      <c r="AD393" s="77"/>
      <c r="AE393" s="77"/>
      <c r="AF393" s="77"/>
      <c r="AG393" s="77"/>
      <c r="AH393" s="77"/>
      <c r="AI393" s="77"/>
      <c r="AJ393" s="77"/>
      <c r="AK393" s="77"/>
      <c r="AL393" s="77"/>
    </row>
    <row r="394" spans="17:38">
      <c r="Q394" s="77"/>
      <c r="R394" s="77"/>
      <c r="S394" s="77"/>
      <c r="T394" s="77"/>
      <c r="U394" s="77"/>
      <c r="V394" s="77"/>
      <c r="W394" s="77"/>
      <c r="X394" s="77"/>
      <c r="Y394" s="77"/>
      <c r="Z394" s="77"/>
      <c r="AA394" s="77"/>
      <c r="AB394" s="77"/>
      <c r="AC394" s="77"/>
      <c r="AD394" s="77"/>
      <c r="AE394" s="77"/>
      <c r="AF394" s="77"/>
      <c r="AG394" s="77"/>
      <c r="AH394" s="77"/>
      <c r="AI394" s="77"/>
      <c r="AJ394" s="77"/>
      <c r="AK394" s="77"/>
      <c r="AL394" s="77"/>
    </row>
    <row r="395" spans="17:38">
      <c r="Q395" s="77"/>
      <c r="R395" s="77"/>
      <c r="S395" s="77"/>
      <c r="T395" s="77"/>
      <c r="U395" s="77"/>
      <c r="V395" s="77"/>
      <c r="W395" s="77"/>
      <c r="X395" s="77"/>
      <c r="Y395" s="77"/>
      <c r="Z395" s="77"/>
      <c r="AA395" s="77"/>
      <c r="AB395" s="77"/>
      <c r="AC395" s="77"/>
      <c r="AD395" s="77"/>
      <c r="AE395" s="77"/>
      <c r="AF395" s="77"/>
      <c r="AG395" s="77"/>
      <c r="AH395" s="77"/>
      <c r="AI395" s="77"/>
      <c r="AJ395" s="77"/>
      <c r="AK395" s="77"/>
      <c r="AL395" s="77"/>
    </row>
    <row r="396" spans="17:38">
      <c r="Q396" s="77"/>
      <c r="R396" s="77"/>
      <c r="S396" s="77"/>
      <c r="T396" s="77"/>
      <c r="U396" s="77"/>
      <c r="V396" s="77"/>
      <c r="W396" s="77"/>
      <c r="X396" s="77"/>
      <c r="Y396" s="77"/>
      <c r="Z396" s="77"/>
      <c r="AA396" s="77"/>
      <c r="AB396" s="77"/>
      <c r="AC396" s="77"/>
      <c r="AD396" s="77"/>
      <c r="AE396" s="77"/>
      <c r="AF396" s="77"/>
      <c r="AG396" s="77"/>
      <c r="AH396" s="77"/>
      <c r="AI396" s="77"/>
      <c r="AJ396" s="77"/>
      <c r="AK396" s="77"/>
      <c r="AL396" s="77"/>
    </row>
    <row r="397" spans="17:38">
      <c r="Q397" s="77"/>
      <c r="R397" s="77"/>
      <c r="S397" s="77"/>
      <c r="T397" s="77"/>
      <c r="U397" s="77"/>
      <c r="V397" s="77"/>
      <c r="W397" s="77"/>
      <c r="X397" s="77"/>
      <c r="Y397" s="77"/>
      <c r="Z397" s="77"/>
      <c r="AA397" s="77"/>
      <c r="AB397" s="77"/>
      <c r="AC397" s="77"/>
      <c r="AD397" s="77"/>
      <c r="AE397" s="77"/>
      <c r="AF397" s="77"/>
      <c r="AG397" s="77"/>
      <c r="AH397" s="77"/>
      <c r="AI397" s="77"/>
      <c r="AJ397" s="77"/>
      <c r="AK397" s="77"/>
      <c r="AL397" s="77"/>
    </row>
    <row r="398" spans="17:38">
      <c r="Q398" s="77"/>
      <c r="R398" s="77"/>
      <c r="S398" s="77"/>
      <c r="T398" s="77"/>
      <c r="U398" s="77"/>
      <c r="V398" s="77"/>
      <c r="W398" s="77"/>
      <c r="X398" s="77"/>
      <c r="Y398" s="77"/>
      <c r="Z398" s="77"/>
      <c r="AA398" s="77"/>
      <c r="AB398" s="77"/>
      <c r="AC398" s="77"/>
      <c r="AD398" s="77"/>
      <c r="AE398" s="77"/>
      <c r="AF398" s="77"/>
      <c r="AG398" s="77"/>
      <c r="AH398" s="77"/>
      <c r="AI398" s="77"/>
      <c r="AJ398" s="77"/>
      <c r="AK398" s="77"/>
      <c r="AL398" s="77"/>
    </row>
    <row r="399" spans="17:38">
      <c r="Q399" s="77"/>
      <c r="R399" s="77"/>
      <c r="S399" s="77"/>
      <c r="T399" s="77"/>
      <c r="U399" s="77"/>
      <c r="V399" s="77"/>
      <c r="W399" s="77"/>
      <c r="X399" s="77"/>
      <c r="Y399" s="77"/>
      <c r="Z399" s="77"/>
      <c r="AA399" s="77"/>
      <c r="AB399" s="77"/>
      <c r="AC399" s="77"/>
      <c r="AD399" s="77"/>
      <c r="AE399" s="77"/>
      <c r="AF399" s="77"/>
      <c r="AG399" s="77"/>
      <c r="AH399" s="77"/>
      <c r="AI399" s="77"/>
      <c r="AJ399" s="77"/>
      <c r="AK399" s="77"/>
      <c r="AL399" s="77"/>
    </row>
    <row r="400" spans="17:38">
      <c r="Q400" s="77"/>
      <c r="R400" s="77"/>
      <c r="S400" s="77"/>
      <c r="T400" s="77"/>
      <c r="U400" s="77"/>
      <c r="V400" s="77"/>
      <c r="W400" s="77"/>
      <c r="X400" s="77"/>
      <c r="Y400" s="77"/>
      <c r="Z400" s="77"/>
      <c r="AA400" s="77"/>
      <c r="AB400" s="77"/>
      <c r="AC400" s="77"/>
      <c r="AD400" s="77"/>
      <c r="AE400" s="77"/>
      <c r="AF400" s="77"/>
      <c r="AG400" s="77"/>
      <c r="AH400" s="77"/>
      <c r="AI400" s="77"/>
      <c r="AJ400" s="77"/>
      <c r="AK400" s="77"/>
      <c r="AL400" s="77"/>
    </row>
    <row r="401" spans="17:38">
      <c r="Q401" s="77"/>
      <c r="R401" s="77"/>
      <c r="S401" s="77"/>
      <c r="T401" s="77"/>
      <c r="U401" s="77"/>
      <c r="V401" s="77"/>
      <c r="W401" s="77"/>
      <c r="X401" s="77"/>
      <c r="Y401" s="77"/>
      <c r="Z401" s="77"/>
      <c r="AA401" s="77"/>
      <c r="AB401" s="77"/>
      <c r="AC401" s="77"/>
      <c r="AD401" s="77"/>
      <c r="AE401" s="77"/>
      <c r="AF401" s="77"/>
      <c r="AG401" s="77"/>
      <c r="AH401" s="77"/>
      <c r="AI401" s="77"/>
      <c r="AJ401" s="77"/>
      <c r="AK401" s="77"/>
      <c r="AL401" s="77"/>
    </row>
    <row r="402" spans="17:38">
      <c r="Q402" s="77"/>
      <c r="R402" s="77"/>
      <c r="S402" s="77"/>
      <c r="T402" s="77"/>
      <c r="U402" s="77"/>
      <c r="V402" s="77"/>
      <c r="W402" s="77"/>
      <c r="X402" s="77"/>
      <c r="Y402" s="77"/>
      <c r="Z402" s="77"/>
      <c r="AA402" s="77"/>
      <c r="AB402" s="77"/>
      <c r="AC402" s="77"/>
      <c r="AD402" s="77"/>
      <c r="AE402" s="77"/>
      <c r="AF402" s="77"/>
      <c r="AG402" s="77"/>
      <c r="AH402" s="77"/>
      <c r="AI402" s="77"/>
      <c r="AJ402" s="77"/>
      <c r="AK402" s="77"/>
      <c r="AL402" s="77"/>
    </row>
    <row r="403" spans="17:38">
      <c r="Q403" s="77"/>
      <c r="R403" s="77"/>
      <c r="S403" s="77"/>
      <c r="T403" s="77"/>
      <c r="U403" s="77"/>
      <c r="V403" s="77"/>
      <c r="W403" s="77"/>
      <c r="X403" s="77"/>
      <c r="Y403" s="77"/>
      <c r="Z403" s="77"/>
      <c r="AA403" s="77"/>
      <c r="AB403" s="77"/>
      <c r="AC403" s="77"/>
      <c r="AD403" s="77"/>
      <c r="AE403" s="77"/>
      <c r="AF403" s="77"/>
      <c r="AG403" s="77"/>
      <c r="AH403" s="77"/>
      <c r="AI403" s="77"/>
      <c r="AJ403" s="77"/>
      <c r="AK403" s="77"/>
      <c r="AL403" s="77"/>
    </row>
    <row r="404" spans="17:38">
      <c r="Q404" s="77"/>
      <c r="R404" s="77"/>
      <c r="S404" s="77"/>
      <c r="T404" s="77"/>
      <c r="U404" s="77"/>
      <c r="V404" s="77"/>
      <c r="W404" s="77"/>
      <c r="X404" s="77"/>
      <c r="Y404" s="77"/>
      <c r="Z404" s="77"/>
      <c r="AA404" s="77"/>
      <c r="AB404" s="77"/>
      <c r="AC404" s="77"/>
      <c r="AD404" s="77"/>
      <c r="AE404" s="77"/>
      <c r="AF404" s="77"/>
      <c r="AG404" s="77"/>
      <c r="AH404" s="77"/>
      <c r="AI404" s="77"/>
      <c r="AJ404" s="77"/>
      <c r="AK404" s="77"/>
      <c r="AL404" s="77"/>
    </row>
    <row r="405" spans="17:38">
      <c r="Q405" s="77"/>
      <c r="R405" s="77"/>
      <c r="S405" s="77"/>
      <c r="T405" s="77"/>
      <c r="U405" s="77"/>
      <c r="V405" s="77"/>
      <c r="W405" s="77"/>
      <c r="X405" s="77"/>
      <c r="Y405" s="77"/>
      <c r="Z405" s="77"/>
      <c r="AA405" s="77"/>
      <c r="AB405" s="77"/>
      <c r="AC405" s="77"/>
      <c r="AD405" s="77"/>
      <c r="AE405" s="77"/>
      <c r="AF405" s="77"/>
      <c r="AG405" s="77"/>
      <c r="AH405" s="77"/>
      <c r="AI405" s="77"/>
      <c r="AJ405" s="77"/>
      <c r="AK405" s="77"/>
      <c r="AL405" s="77"/>
    </row>
    <row r="406" spans="17:38">
      <c r="Q406" s="77"/>
      <c r="R406" s="77"/>
      <c r="S406" s="77"/>
      <c r="T406" s="77"/>
      <c r="U406" s="77"/>
      <c r="V406" s="77"/>
      <c r="W406" s="77"/>
      <c r="X406" s="77"/>
      <c r="Y406" s="77"/>
      <c r="Z406" s="77"/>
      <c r="AA406" s="77"/>
      <c r="AB406" s="77"/>
      <c r="AC406" s="77"/>
      <c r="AD406" s="77"/>
      <c r="AE406" s="77"/>
      <c r="AF406" s="77"/>
      <c r="AG406" s="77"/>
      <c r="AH406" s="77"/>
      <c r="AI406" s="77"/>
      <c r="AJ406" s="77"/>
      <c r="AK406" s="77"/>
      <c r="AL406" s="77"/>
    </row>
    <row r="407" spans="17:38">
      <c r="Q407" s="77"/>
      <c r="R407" s="77"/>
      <c r="S407" s="77"/>
      <c r="T407" s="77"/>
      <c r="U407" s="77"/>
      <c r="V407" s="77"/>
      <c r="W407" s="77"/>
      <c r="X407" s="77"/>
      <c r="Y407" s="77"/>
      <c r="Z407" s="77"/>
      <c r="AA407" s="77"/>
      <c r="AB407" s="77"/>
      <c r="AC407" s="77"/>
      <c r="AD407" s="77"/>
      <c r="AE407" s="77"/>
      <c r="AF407" s="77"/>
      <c r="AG407" s="77"/>
      <c r="AH407" s="77"/>
      <c r="AI407" s="77"/>
      <c r="AJ407" s="77"/>
      <c r="AK407" s="77"/>
      <c r="AL407" s="77"/>
    </row>
    <row r="408" spans="17:38">
      <c r="Q408" s="77"/>
      <c r="R408" s="77"/>
      <c r="S408" s="77"/>
      <c r="T408" s="77"/>
      <c r="U408" s="77"/>
      <c r="V408" s="77"/>
      <c r="W408" s="77"/>
      <c r="X408" s="77"/>
      <c r="Y408" s="77"/>
      <c r="Z408" s="77"/>
      <c r="AA408" s="77"/>
      <c r="AB408" s="77"/>
      <c r="AC408" s="77"/>
      <c r="AD408" s="77"/>
      <c r="AE408" s="77"/>
      <c r="AF408" s="77"/>
      <c r="AG408" s="77"/>
      <c r="AH408" s="77"/>
      <c r="AI408" s="77"/>
      <c r="AJ408" s="77"/>
      <c r="AK408" s="77"/>
      <c r="AL408" s="77"/>
    </row>
    <row r="409" spans="17:38">
      <c r="Q409" s="77"/>
      <c r="R409" s="77"/>
      <c r="S409" s="77"/>
      <c r="T409" s="77"/>
      <c r="U409" s="77"/>
      <c r="V409" s="77"/>
      <c r="W409" s="77"/>
      <c r="X409" s="77"/>
      <c r="Y409" s="77"/>
      <c r="Z409" s="77"/>
      <c r="AA409" s="77"/>
      <c r="AB409" s="77"/>
      <c r="AC409" s="77"/>
      <c r="AD409" s="77"/>
      <c r="AE409" s="77"/>
      <c r="AF409" s="77"/>
      <c r="AG409" s="77"/>
      <c r="AH409" s="77"/>
      <c r="AI409" s="77"/>
      <c r="AJ409" s="77"/>
      <c r="AK409" s="77"/>
      <c r="AL409" s="77"/>
    </row>
    <row r="410" spans="17:38">
      <c r="Q410" s="77"/>
      <c r="R410" s="77"/>
      <c r="S410" s="77"/>
      <c r="T410" s="77"/>
      <c r="U410" s="77"/>
      <c r="V410" s="77"/>
      <c r="W410" s="77"/>
      <c r="X410" s="77"/>
      <c r="Y410" s="77"/>
      <c r="Z410" s="77"/>
      <c r="AA410" s="77"/>
      <c r="AB410" s="77"/>
      <c r="AC410" s="77"/>
      <c r="AD410" s="77"/>
      <c r="AE410" s="77"/>
      <c r="AF410" s="77"/>
      <c r="AG410" s="77"/>
      <c r="AH410" s="77"/>
      <c r="AI410" s="77"/>
      <c r="AJ410" s="77"/>
      <c r="AK410" s="77"/>
      <c r="AL410" s="77"/>
    </row>
    <row r="411" spans="17:38">
      <c r="Q411" s="77"/>
      <c r="R411" s="77"/>
      <c r="S411" s="77"/>
      <c r="T411" s="77"/>
      <c r="U411" s="77"/>
      <c r="V411" s="77"/>
      <c r="W411" s="77"/>
      <c r="X411" s="77"/>
      <c r="Y411" s="77"/>
      <c r="Z411" s="77"/>
      <c r="AA411" s="77"/>
      <c r="AB411" s="77"/>
      <c r="AC411" s="77"/>
      <c r="AD411" s="77"/>
      <c r="AE411" s="77"/>
      <c r="AF411" s="77"/>
      <c r="AG411" s="77"/>
      <c r="AH411" s="77"/>
      <c r="AI411" s="77"/>
      <c r="AJ411" s="77"/>
      <c r="AK411" s="77"/>
      <c r="AL411" s="77"/>
    </row>
    <row r="412" spans="17:38">
      <c r="Q412" s="77"/>
      <c r="R412" s="77"/>
      <c r="S412" s="77"/>
      <c r="T412" s="77"/>
      <c r="U412" s="77"/>
      <c r="V412" s="77"/>
      <c r="W412" s="77"/>
      <c r="X412" s="77"/>
      <c r="Y412" s="77"/>
      <c r="Z412" s="77"/>
      <c r="AA412" s="77"/>
      <c r="AB412" s="77"/>
      <c r="AC412" s="77"/>
      <c r="AD412" s="77"/>
      <c r="AE412" s="77"/>
      <c r="AF412" s="77"/>
      <c r="AG412" s="77"/>
      <c r="AH412" s="77"/>
      <c r="AI412" s="77"/>
      <c r="AJ412" s="77"/>
      <c r="AK412" s="77"/>
      <c r="AL412" s="77"/>
    </row>
    <row r="413" spans="17:38">
      <c r="Q413" s="77"/>
      <c r="R413" s="77"/>
      <c r="S413" s="77"/>
      <c r="T413" s="77"/>
      <c r="U413" s="77"/>
      <c r="V413" s="77"/>
      <c r="W413" s="77"/>
      <c r="X413" s="77"/>
      <c r="Y413" s="77"/>
      <c r="Z413" s="77"/>
      <c r="AA413" s="77"/>
      <c r="AB413" s="77"/>
      <c r="AC413" s="77"/>
      <c r="AD413" s="77"/>
      <c r="AE413" s="77"/>
      <c r="AF413" s="77"/>
      <c r="AG413" s="77"/>
      <c r="AH413" s="77"/>
      <c r="AI413" s="77"/>
      <c r="AJ413" s="77"/>
      <c r="AK413" s="77"/>
      <c r="AL413" s="77"/>
    </row>
    <row r="414" spans="17:38">
      <c r="Q414" s="77"/>
      <c r="R414" s="77"/>
      <c r="S414" s="77"/>
      <c r="T414" s="77"/>
      <c r="U414" s="77"/>
      <c r="V414" s="77"/>
      <c r="W414" s="77"/>
      <c r="X414" s="77"/>
      <c r="Y414" s="77"/>
      <c r="Z414" s="77"/>
      <c r="AA414" s="77"/>
      <c r="AB414" s="77"/>
      <c r="AC414" s="77"/>
      <c r="AD414" s="77"/>
      <c r="AE414" s="77"/>
      <c r="AF414" s="77"/>
      <c r="AG414" s="77"/>
      <c r="AH414" s="77"/>
      <c r="AI414" s="77"/>
      <c r="AJ414" s="77"/>
      <c r="AK414" s="77"/>
      <c r="AL414" s="77"/>
    </row>
    <row r="415" spans="17:38">
      <c r="Q415" s="77"/>
      <c r="R415" s="77"/>
      <c r="S415" s="77"/>
      <c r="T415" s="77"/>
      <c r="U415" s="77"/>
      <c r="V415" s="77"/>
      <c r="W415" s="77"/>
      <c r="X415" s="77"/>
      <c r="Y415" s="77"/>
      <c r="Z415" s="77"/>
      <c r="AA415" s="77"/>
      <c r="AB415" s="77"/>
      <c r="AC415" s="77"/>
      <c r="AD415" s="77"/>
      <c r="AE415" s="77"/>
      <c r="AF415" s="77"/>
      <c r="AG415" s="77"/>
      <c r="AH415" s="77"/>
      <c r="AI415" s="77"/>
      <c r="AJ415" s="77"/>
      <c r="AK415" s="77"/>
      <c r="AL415" s="77"/>
    </row>
    <row r="416" spans="17:38">
      <c r="Q416" s="77"/>
      <c r="R416" s="77"/>
      <c r="S416" s="77"/>
      <c r="T416" s="77"/>
      <c r="U416" s="77"/>
      <c r="V416" s="77"/>
      <c r="W416" s="77"/>
      <c r="X416" s="77"/>
      <c r="Y416" s="77"/>
      <c r="Z416" s="77"/>
      <c r="AA416" s="77"/>
      <c r="AB416" s="77"/>
      <c r="AC416" s="77"/>
      <c r="AD416" s="77"/>
      <c r="AE416" s="77"/>
      <c r="AF416" s="77"/>
      <c r="AG416" s="77"/>
      <c r="AH416" s="77"/>
      <c r="AI416" s="77"/>
      <c r="AJ416" s="77"/>
      <c r="AK416" s="77"/>
      <c r="AL416" s="77"/>
    </row>
    <row r="417" spans="17:38">
      <c r="Q417" s="77"/>
      <c r="R417" s="77"/>
      <c r="S417" s="77"/>
      <c r="T417" s="77"/>
      <c r="U417" s="77"/>
      <c r="V417" s="77"/>
      <c r="W417" s="77"/>
      <c r="X417" s="77"/>
      <c r="Y417" s="77"/>
      <c r="Z417" s="77"/>
      <c r="AA417" s="77"/>
      <c r="AB417" s="77"/>
      <c r="AC417" s="77"/>
      <c r="AD417" s="77"/>
      <c r="AE417" s="77"/>
      <c r="AF417" s="77"/>
      <c r="AG417" s="77"/>
      <c r="AH417" s="77"/>
      <c r="AI417" s="77"/>
      <c r="AJ417" s="77"/>
      <c r="AK417" s="77"/>
      <c r="AL417" s="77"/>
    </row>
    <row r="418" spans="17:38">
      <c r="Q418" s="77"/>
      <c r="R418" s="77"/>
      <c r="S418" s="77"/>
      <c r="T418" s="77"/>
      <c r="U418" s="77"/>
      <c r="V418" s="77"/>
      <c r="W418" s="77"/>
      <c r="X418" s="77"/>
      <c r="Y418" s="77"/>
      <c r="Z418" s="77"/>
      <c r="AA418" s="77"/>
      <c r="AB418" s="77"/>
      <c r="AC418" s="77"/>
      <c r="AD418" s="77"/>
      <c r="AE418" s="77"/>
      <c r="AF418" s="77"/>
      <c r="AG418" s="77"/>
      <c r="AH418" s="77"/>
      <c r="AI418" s="77"/>
      <c r="AJ418" s="77"/>
      <c r="AK418" s="77"/>
      <c r="AL418" s="77"/>
    </row>
    <row r="419" spans="17:38">
      <c r="Q419" s="77"/>
      <c r="R419" s="77"/>
      <c r="S419" s="77"/>
      <c r="T419" s="77"/>
      <c r="U419" s="77"/>
      <c r="V419" s="77"/>
      <c r="W419" s="77"/>
      <c r="X419" s="77"/>
      <c r="Y419" s="77"/>
      <c r="Z419" s="77"/>
      <c r="AA419" s="77"/>
      <c r="AB419" s="77"/>
      <c r="AC419" s="77"/>
      <c r="AD419" s="77"/>
      <c r="AE419" s="77"/>
      <c r="AF419" s="77"/>
      <c r="AG419" s="77"/>
      <c r="AH419" s="77"/>
      <c r="AI419" s="77"/>
      <c r="AJ419" s="77"/>
      <c r="AK419" s="77"/>
      <c r="AL419" s="77"/>
    </row>
    <row r="420" spans="17:38">
      <c r="Q420" s="77"/>
      <c r="R420" s="77"/>
      <c r="S420" s="77"/>
      <c r="T420" s="77"/>
      <c r="U420" s="77"/>
      <c r="V420" s="77"/>
      <c r="W420" s="77"/>
      <c r="X420" s="77"/>
      <c r="Y420" s="77"/>
      <c r="Z420" s="77"/>
      <c r="AA420" s="77"/>
      <c r="AB420" s="77"/>
      <c r="AC420" s="77"/>
      <c r="AD420" s="77"/>
      <c r="AE420" s="77"/>
      <c r="AF420" s="77"/>
      <c r="AG420" s="77"/>
      <c r="AH420" s="77"/>
      <c r="AI420" s="77"/>
      <c r="AJ420" s="77"/>
      <c r="AK420" s="77"/>
      <c r="AL420" s="77"/>
    </row>
    <row r="421" spans="17:38">
      <c r="Q421" s="77"/>
      <c r="R421" s="77"/>
      <c r="S421" s="77"/>
      <c r="T421" s="77"/>
      <c r="U421" s="77"/>
      <c r="V421" s="77"/>
      <c r="W421" s="77"/>
      <c r="X421" s="77"/>
      <c r="Y421" s="77"/>
      <c r="Z421" s="77"/>
      <c r="AA421" s="77"/>
      <c r="AB421" s="77"/>
      <c r="AC421" s="77"/>
      <c r="AD421" s="77"/>
      <c r="AE421" s="77"/>
      <c r="AF421" s="77"/>
      <c r="AG421" s="77"/>
      <c r="AH421" s="77"/>
      <c r="AI421" s="77"/>
      <c r="AJ421" s="77"/>
      <c r="AK421" s="77"/>
      <c r="AL421" s="77"/>
    </row>
    <row r="422" spans="17:38">
      <c r="Q422" s="77"/>
      <c r="R422" s="77"/>
      <c r="S422" s="77"/>
      <c r="T422" s="77"/>
      <c r="U422" s="77"/>
      <c r="V422" s="77"/>
      <c r="W422" s="77"/>
      <c r="X422" s="77"/>
      <c r="Y422" s="77"/>
      <c r="Z422" s="77"/>
      <c r="AA422" s="77"/>
      <c r="AB422" s="77"/>
      <c r="AC422" s="77"/>
      <c r="AD422" s="77"/>
      <c r="AE422" s="77"/>
      <c r="AF422" s="77"/>
      <c r="AG422" s="77"/>
      <c r="AH422" s="77"/>
      <c r="AI422" s="77"/>
      <c r="AJ422" s="77"/>
      <c r="AK422" s="77"/>
      <c r="AL422" s="77"/>
    </row>
    <row r="423" spans="17:38">
      <c r="Q423" s="77"/>
      <c r="R423" s="77"/>
      <c r="S423" s="77"/>
      <c r="T423" s="77"/>
      <c r="U423" s="77"/>
      <c r="V423" s="77"/>
      <c r="W423" s="77"/>
      <c r="X423" s="77"/>
      <c r="Y423" s="77"/>
      <c r="Z423" s="77"/>
      <c r="AA423" s="77"/>
      <c r="AB423" s="77"/>
      <c r="AC423" s="77"/>
      <c r="AD423" s="77"/>
      <c r="AE423" s="77"/>
      <c r="AF423" s="77"/>
      <c r="AG423" s="77"/>
      <c r="AH423" s="77"/>
      <c r="AI423" s="77"/>
      <c r="AJ423" s="77"/>
      <c r="AK423" s="77"/>
      <c r="AL423" s="77"/>
    </row>
    <row r="424" spans="17:38">
      <c r="Q424" s="77"/>
      <c r="R424" s="77"/>
      <c r="S424" s="77"/>
      <c r="T424" s="77"/>
      <c r="U424" s="77"/>
      <c r="V424" s="77"/>
      <c r="W424" s="77"/>
      <c r="X424" s="77"/>
      <c r="Y424" s="77"/>
      <c r="Z424" s="77"/>
      <c r="AA424" s="77"/>
      <c r="AB424" s="77"/>
      <c r="AC424" s="77"/>
      <c r="AD424" s="77"/>
      <c r="AE424" s="77"/>
      <c r="AF424" s="77"/>
      <c r="AG424" s="77"/>
      <c r="AH424" s="77"/>
      <c r="AI424" s="77"/>
      <c r="AJ424" s="77"/>
      <c r="AK424" s="77"/>
      <c r="AL424" s="77"/>
    </row>
    <row r="425" spans="17:38">
      <c r="Q425" s="77"/>
      <c r="R425" s="77"/>
      <c r="S425" s="77"/>
      <c r="T425" s="77"/>
      <c r="U425" s="77"/>
      <c r="V425" s="77"/>
      <c r="W425" s="77"/>
      <c r="X425" s="77"/>
      <c r="Y425" s="77"/>
      <c r="Z425" s="77"/>
      <c r="AA425" s="77"/>
      <c r="AB425" s="77"/>
      <c r="AC425" s="77"/>
      <c r="AD425" s="77"/>
      <c r="AE425" s="77"/>
      <c r="AF425" s="77"/>
      <c r="AG425" s="77"/>
      <c r="AH425" s="77"/>
      <c r="AI425" s="77"/>
      <c r="AJ425" s="77"/>
      <c r="AK425" s="77"/>
      <c r="AL425" s="77"/>
    </row>
    <row r="426" spans="17:38">
      <c r="Q426" s="77"/>
      <c r="R426" s="77"/>
      <c r="S426" s="77"/>
      <c r="T426" s="77"/>
      <c r="U426" s="77"/>
      <c r="V426" s="77"/>
      <c r="W426" s="77"/>
      <c r="X426" s="77"/>
      <c r="Y426" s="77"/>
      <c r="Z426" s="77"/>
      <c r="AA426" s="77"/>
      <c r="AB426" s="77"/>
      <c r="AC426" s="77"/>
      <c r="AD426" s="77"/>
      <c r="AE426" s="77"/>
      <c r="AF426" s="77"/>
      <c r="AG426" s="77"/>
      <c r="AH426" s="77"/>
      <c r="AI426" s="77"/>
      <c r="AJ426" s="77"/>
      <c r="AK426" s="77"/>
      <c r="AL426" s="77"/>
    </row>
    <row r="427" spans="17:38">
      <c r="Q427" s="77"/>
      <c r="R427" s="77"/>
      <c r="S427" s="77"/>
      <c r="T427" s="77"/>
      <c r="U427" s="77"/>
      <c r="V427" s="77"/>
      <c r="W427" s="77"/>
      <c r="X427" s="77"/>
      <c r="Y427" s="77"/>
      <c r="Z427" s="77"/>
      <c r="AA427" s="77"/>
      <c r="AB427" s="77"/>
      <c r="AC427" s="77"/>
      <c r="AD427" s="77"/>
      <c r="AE427" s="77"/>
      <c r="AF427" s="77"/>
      <c r="AG427" s="77"/>
      <c r="AH427" s="77"/>
      <c r="AI427" s="77"/>
      <c r="AJ427" s="77"/>
      <c r="AK427" s="77"/>
      <c r="AL427" s="77"/>
    </row>
    <row r="428" spans="17:38">
      <c r="Q428" s="77"/>
      <c r="R428" s="77"/>
      <c r="S428" s="77"/>
      <c r="T428" s="77"/>
      <c r="U428" s="77"/>
      <c r="V428" s="77"/>
      <c r="W428" s="77"/>
      <c r="X428" s="77"/>
      <c r="Y428" s="77"/>
      <c r="Z428" s="77"/>
      <c r="AA428" s="77"/>
      <c r="AB428" s="77"/>
      <c r="AC428" s="77"/>
      <c r="AD428" s="77"/>
      <c r="AE428" s="77"/>
      <c r="AF428" s="77"/>
      <c r="AG428" s="77"/>
      <c r="AH428" s="77"/>
      <c r="AI428" s="77"/>
      <c r="AJ428" s="77"/>
      <c r="AK428" s="77"/>
      <c r="AL428" s="77"/>
    </row>
    <row r="429" spans="17:38">
      <c r="Q429" s="77"/>
      <c r="R429" s="77"/>
      <c r="S429" s="77"/>
      <c r="T429" s="77"/>
      <c r="U429" s="77"/>
      <c r="V429" s="77"/>
      <c r="W429" s="77"/>
      <c r="X429" s="77"/>
      <c r="Y429" s="77"/>
      <c r="Z429" s="77"/>
      <c r="AA429" s="77"/>
      <c r="AB429" s="77"/>
      <c r="AC429" s="77"/>
      <c r="AD429" s="77"/>
      <c r="AE429" s="77"/>
      <c r="AF429" s="77"/>
      <c r="AG429" s="77"/>
      <c r="AH429" s="77"/>
      <c r="AI429" s="77"/>
      <c r="AJ429" s="77"/>
      <c r="AK429" s="77"/>
      <c r="AL429" s="77"/>
    </row>
    <row r="430" spans="17:38">
      <c r="Q430" s="77"/>
      <c r="R430" s="77"/>
      <c r="S430" s="77"/>
      <c r="T430" s="77"/>
      <c r="U430" s="77"/>
      <c r="V430" s="77"/>
      <c r="W430" s="77"/>
      <c r="X430" s="77"/>
      <c r="Y430" s="77"/>
      <c r="Z430" s="77"/>
      <c r="AA430" s="77"/>
      <c r="AB430" s="77"/>
      <c r="AC430" s="77"/>
      <c r="AD430" s="77"/>
      <c r="AE430" s="77"/>
      <c r="AF430" s="77"/>
      <c r="AG430" s="77"/>
      <c r="AH430" s="77"/>
      <c r="AI430" s="77"/>
      <c r="AJ430" s="77"/>
      <c r="AK430" s="77"/>
      <c r="AL430" s="77"/>
    </row>
    <row r="431" spans="17:38">
      <c r="Q431" s="77"/>
      <c r="R431" s="77"/>
      <c r="S431" s="77"/>
      <c r="T431" s="77"/>
      <c r="U431" s="77"/>
      <c r="V431" s="77"/>
      <c r="W431" s="77"/>
      <c r="X431" s="77"/>
      <c r="Y431" s="77"/>
      <c r="Z431" s="77"/>
      <c r="AA431" s="77"/>
      <c r="AB431" s="77"/>
      <c r="AC431" s="77"/>
      <c r="AD431" s="77"/>
      <c r="AE431" s="77"/>
      <c r="AF431" s="77"/>
      <c r="AG431" s="77"/>
      <c r="AH431" s="77"/>
      <c r="AI431" s="77"/>
      <c r="AJ431" s="77"/>
      <c r="AK431" s="77"/>
      <c r="AL431" s="77"/>
    </row>
    <row r="432" spans="17:38">
      <c r="Q432" s="77"/>
      <c r="R432" s="77"/>
      <c r="S432" s="77"/>
      <c r="T432" s="77"/>
      <c r="U432" s="77"/>
      <c r="V432" s="77"/>
      <c r="W432" s="77"/>
      <c r="X432" s="77"/>
      <c r="Y432" s="77"/>
      <c r="Z432" s="77"/>
      <c r="AA432" s="77"/>
      <c r="AB432" s="77"/>
      <c r="AC432" s="77"/>
      <c r="AD432" s="77"/>
      <c r="AE432" s="77"/>
      <c r="AF432" s="77"/>
      <c r="AG432" s="77"/>
      <c r="AH432" s="77"/>
      <c r="AI432" s="77"/>
      <c r="AJ432" s="77"/>
      <c r="AK432" s="77"/>
      <c r="AL432" s="77"/>
    </row>
    <row r="433" spans="17:38">
      <c r="Q433" s="77"/>
      <c r="R433" s="77"/>
      <c r="S433" s="77"/>
      <c r="T433" s="77"/>
      <c r="U433" s="77"/>
      <c r="V433" s="77"/>
      <c r="W433" s="77"/>
      <c r="X433" s="77"/>
      <c r="Y433" s="77"/>
      <c r="Z433" s="77"/>
      <c r="AA433" s="77"/>
      <c r="AB433" s="77"/>
      <c r="AC433" s="77"/>
      <c r="AD433" s="77"/>
      <c r="AE433" s="77"/>
      <c r="AF433" s="77"/>
      <c r="AG433" s="77"/>
      <c r="AH433" s="77"/>
      <c r="AI433" s="77"/>
      <c r="AJ433" s="77"/>
      <c r="AK433" s="77"/>
      <c r="AL433" s="77"/>
    </row>
    <row r="434" spans="17:38">
      <c r="Q434" s="77"/>
      <c r="R434" s="77"/>
      <c r="S434" s="77"/>
      <c r="T434" s="77"/>
      <c r="U434" s="77"/>
      <c r="V434" s="77"/>
      <c r="W434" s="77"/>
      <c r="X434" s="77"/>
      <c r="Y434" s="77"/>
      <c r="Z434" s="77"/>
      <c r="AA434" s="77"/>
      <c r="AB434" s="77"/>
      <c r="AC434" s="77"/>
      <c r="AD434" s="77"/>
      <c r="AE434" s="77"/>
      <c r="AF434" s="77"/>
      <c r="AG434" s="77"/>
      <c r="AH434" s="77"/>
      <c r="AI434" s="77"/>
      <c r="AJ434" s="77"/>
      <c r="AK434" s="77"/>
      <c r="AL434" s="77"/>
    </row>
    <row r="435" spans="17:38">
      <c r="Q435" s="77"/>
      <c r="R435" s="77"/>
      <c r="S435" s="77"/>
      <c r="T435" s="77"/>
      <c r="U435" s="77"/>
      <c r="V435" s="77"/>
      <c r="W435" s="77"/>
      <c r="X435" s="77"/>
      <c r="Y435" s="77"/>
      <c r="Z435" s="77"/>
      <c r="AA435" s="77"/>
      <c r="AB435" s="77"/>
      <c r="AC435" s="77"/>
      <c r="AD435" s="77"/>
      <c r="AE435" s="77"/>
      <c r="AF435" s="77"/>
      <c r="AG435" s="77"/>
      <c r="AH435" s="77"/>
      <c r="AI435" s="77"/>
      <c r="AJ435" s="77"/>
      <c r="AK435" s="77"/>
      <c r="AL435" s="77"/>
    </row>
    <row r="436" spans="17:38">
      <c r="Q436" s="77"/>
      <c r="R436" s="77"/>
      <c r="S436" s="77"/>
      <c r="T436" s="77"/>
      <c r="U436" s="77"/>
      <c r="V436" s="77"/>
      <c r="W436" s="77"/>
      <c r="X436" s="77"/>
      <c r="Y436" s="77"/>
      <c r="Z436" s="77"/>
      <c r="AA436" s="77"/>
      <c r="AB436" s="77"/>
      <c r="AC436" s="77"/>
      <c r="AD436" s="77"/>
      <c r="AE436" s="77"/>
      <c r="AF436" s="77"/>
      <c r="AG436" s="77"/>
      <c r="AH436" s="77"/>
      <c r="AI436" s="77"/>
      <c r="AJ436" s="77"/>
      <c r="AK436" s="77"/>
      <c r="AL436" s="77"/>
    </row>
    <row r="437" spans="17:38">
      <c r="Q437" s="77"/>
      <c r="R437" s="77"/>
      <c r="S437" s="77"/>
      <c r="T437" s="77"/>
      <c r="U437" s="77"/>
      <c r="V437" s="77"/>
      <c r="W437" s="77"/>
      <c r="X437" s="77"/>
      <c r="Y437" s="77"/>
      <c r="Z437" s="77"/>
      <c r="AA437" s="77"/>
      <c r="AB437" s="77"/>
      <c r="AC437" s="77"/>
      <c r="AD437" s="77"/>
      <c r="AE437" s="77"/>
      <c r="AF437" s="77"/>
      <c r="AG437" s="77"/>
      <c r="AH437" s="77"/>
      <c r="AI437" s="77"/>
      <c r="AJ437" s="77"/>
      <c r="AK437" s="77"/>
      <c r="AL437" s="77"/>
    </row>
    <row r="438" spans="17:38">
      <c r="Q438" s="77"/>
      <c r="R438" s="77"/>
      <c r="S438" s="77"/>
      <c r="T438" s="77"/>
      <c r="U438" s="77"/>
      <c r="V438" s="77"/>
      <c r="W438" s="77"/>
      <c r="X438" s="77"/>
      <c r="Y438" s="77"/>
      <c r="Z438" s="77"/>
      <c r="AA438" s="77"/>
      <c r="AB438" s="77"/>
      <c r="AC438" s="77"/>
      <c r="AD438" s="77"/>
      <c r="AE438" s="77"/>
      <c r="AF438" s="77"/>
      <c r="AG438" s="77"/>
      <c r="AH438" s="77"/>
      <c r="AI438" s="77"/>
      <c r="AJ438" s="77"/>
      <c r="AK438" s="77"/>
      <c r="AL438" s="77"/>
    </row>
    <row r="439" spans="17:38">
      <c r="Q439" s="77"/>
      <c r="R439" s="77"/>
      <c r="S439" s="77"/>
      <c r="T439" s="77"/>
      <c r="U439" s="77"/>
      <c r="V439" s="77"/>
      <c r="W439" s="77"/>
      <c r="X439" s="77"/>
      <c r="Y439" s="77"/>
      <c r="Z439" s="77"/>
      <c r="AA439" s="77"/>
      <c r="AB439" s="77"/>
      <c r="AC439" s="77"/>
      <c r="AD439" s="77"/>
      <c r="AE439" s="77"/>
      <c r="AF439" s="77"/>
      <c r="AG439" s="77"/>
      <c r="AH439" s="77"/>
      <c r="AI439" s="77"/>
      <c r="AJ439" s="77"/>
      <c r="AK439" s="77"/>
      <c r="AL439" s="77"/>
    </row>
    <row r="440" spans="17:38">
      <c r="Q440" s="77"/>
      <c r="R440" s="77"/>
      <c r="S440" s="77"/>
      <c r="T440" s="77"/>
      <c r="U440" s="77"/>
      <c r="V440" s="77"/>
      <c r="W440" s="77"/>
      <c r="X440" s="77"/>
      <c r="Y440" s="77"/>
      <c r="Z440" s="77"/>
      <c r="AA440" s="77"/>
      <c r="AB440" s="77"/>
      <c r="AC440" s="77"/>
      <c r="AD440" s="77"/>
      <c r="AE440" s="77"/>
      <c r="AF440" s="77"/>
      <c r="AG440" s="77"/>
      <c r="AH440" s="77"/>
      <c r="AI440" s="77"/>
      <c r="AJ440" s="77"/>
      <c r="AK440" s="77"/>
      <c r="AL440" s="77"/>
    </row>
    <row r="441" spans="17:38">
      <c r="Q441" s="77"/>
      <c r="R441" s="77"/>
      <c r="S441" s="77"/>
      <c r="T441" s="77"/>
      <c r="U441" s="77"/>
      <c r="V441" s="77"/>
      <c r="W441" s="77"/>
      <c r="X441" s="77"/>
      <c r="Y441" s="77"/>
      <c r="Z441" s="77"/>
      <c r="AA441" s="77"/>
      <c r="AB441" s="77"/>
      <c r="AC441" s="77"/>
      <c r="AD441" s="77"/>
      <c r="AE441" s="77"/>
      <c r="AF441" s="77"/>
      <c r="AG441" s="77"/>
      <c r="AH441" s="77"/>
      <c r="AI441" s="77"/>
      <c r="AJ441" s="77"/>
      <c r="AK441" s="77"/>
      <c r="AL441" s="77"/>
    </row>
    <row r="442" spans="17:38">
      <c r="Q442" s="77"/>
      <c r="R442" s="77"/>
      <c r="S442" s="77"/>
      <c r="T442" s="77"/>
      <c r="U442" s="77"/>
      <c r="V442" s="77"/>
      <c r="W442" s="77"/>
      <c r="X442" s="77"/>
      <c r="Y442" s="77"/>
      <c r="Z442" s="77"/>
      <c r="AA442" s="77"/>
      <c r="AB442" s="77"/>
      <c r="AC442" s="77"/>
      <c r="AD442" s="77"/>
      <c r="AE442" s="77"/>
      <c r="AF442" s="77"/>
      <c r="AG442" s="77"/>
      <c r="AH442" s="77"/>
      <c r="AI442" s="77"/>
      <c r="AJ442" s="77"/>
      <c r="AK442" s="77"/>
      <c r="AL442" s="77"/>
    </row>
    <row r="443" spans="17:38">
      <c r="Q443" s="77"/>
      <c r="R443" s="77"/>
      <c r="S443" s="77"/>
      <c r="T443" s="77"/>
      <c r="U443" s="77"/>
      <c r="V443" s="77"/>
      <c r="W443" s="77"/>
      <c r="X443" s="77"/>
      <c r="Y443" s="77"/>
      <c r="Z443" s="77"/>
      <c r="AA443" s="77"/>
      <c r="AB443" s="77"/>
      <c r="AC443" s="77"/>
      <c r="AD443" s="77"/>
      <c r="AE443" s="77"/>
      <c r="AF443" s="77"/>
      <c r="AG443" s="77"/>
      <c r="AH443" s="77"/>
      <c r="AI443" s="77"/>
      <c r="AJ443" s="77"/>
      <c r="AK443" s="77"/>
      <c r="AL443" s="77"/>
    </row>
    <row r="444" spans="17:38">
      <c r="Q444" s="77"/>
      <c r="R444" s="77"/>
      <c r="S444" s="77"/>
      <c r="T444" s="77"/>
      <c r="U444" s="77"/>
      <c r="V444" s="77"/>
      <c r="W444" s="77"/>
      <c r="X444" s="77"/>
      <c r="Y444" s="77"/>
      <c r="Z444" s="77"/>
      <c r="AA444" s="77"/>
      <c r="AB444" s="77"/>
      <c r="AC444" s="77"/>
      <c r="AD444" s="77"/>
      <c r="AE444" s="77"/>
      <c r="AF444" s="77"/>
      <c r="AG444" s="77"/>
      <c r="AH444" s="77"/>
      <c r="AI444" s="77"/>
      <c r="AJ444" s="77"/>
      <c r="AK444" s="77"/>
      <c r="AL444" s="77"/>
    </row>
    <row r="445" spans="17:38">
      <c r="Q445" s="77"/>
      <c r="R445" s="77"/>
      <c r="S445" s="77"/>
      <c r="T445" s="77"/>
      <c r="U445" s="77"/>
      <c r="V445" s="77"/>
      <c r="W445" s="77"/>
      <c r="X445" s="77"/>
      <c r="Y445" s="77"/>
      <c r="Z445" s="77"/>
      <c r="AA445" s="77"/>
      <c r="AB445" s="77"/>
      <c r="AC445" s="77"/>
      <c r="AD445" s="77"/>
      <c r="AE445" s="77"/>
      <c r="AF445" s="77"/>
      <c r="AG445" s="77"/>
      <c r="AH445" s="77"/>
      <c r="AI445" s="77"/>
      <c r="AJ445" s="77"/>
      <c r="AK445" s="77"/>
      <c r="AL445" s="77"/>
    </row>
    <row r="446" spans="17:38">
      <c r="Q446" s="77"/>
      <c r="R446" s="77"/>
      <c r="S446" s="77"/>
      <c r="T446" s="77"/>
      <c r="U446" s="77"/>
      <c r="V446" s="77"/>
      <c r="W446" s="77"/>
      <c r="X446" s="77"/>
      <c r="Y446" s="77"/>
      <c r="Z446" s="77"/>
      <c r="AA446" s="77"/>
      <c r="AB446" s="77"/>
      <c r="AC446" s="77"/>
      <c r="AD446" s="77"/>
      <c r="AE446" s="77"/>
      <c r="AF446" s="77"/>
      <c r="AG446" s="77"/>
      <c r="AH446" s="77"/>
      <c r="AI446" s="77"/>
      <c r="AJ446" s="77"/>
      <c r="AK446" s="77"/>
      <c r="AL446" s="77"/>
    </row>
    <row r="447" spans="17:38">
      <c r="Q447" s="77"/>
      <c r="R447" s="77"/>
      <c r="S447" s="77"/>
      <c r="T447" s="77"/>
      <c r="U447" s="77"/>
      <c r="V447" s="77"/>
      <c r="W447" s="77"/>
      <c r="X447" s="77"/>
      <c r="Y447" s="77"/>
      <c r="Z447" s="77"/>
      <c r="AA447" s="77"/>
      <c r="AB447" s="77"/>
      <c r="AC447" s="77"/>
      <c r="AD447" s="77"/>
      <c r="AE447" s="77"/>
      <c r="AF447" s="77"/>
      <c r="AG447" s="77"/>
      <c r="AH447" s="77"/>
      <c r="AI447" s="77"/>
      <c r="AJ447" s="77"/>
      <c r="AK447" s="77"/>
      <c r="AL447" s="77"/>
    </row>
    <row r="448" spans="17:38">
      <c r="Q448" s="77"/>
      <c r="R448" s="77"/>
      <c r="S448" s="77"/>
      <c r="T448" s="77"/>
      <c r="U448" s="77"/>
      <c r="V448" s="77"/>
      <c r="W448" s="77"/>
      <c r="X448" s="77"/>
      <c r="Y448" s="77"/>
      <c r="Z448" s="77"/>
      <c r="AA448" s="77"/>
      <c r="AB448" s="77"/>
      <c r="AC448" s="77"/>
      <c r="AD448" s="77"/>
      <c r="AE448" s="77"/>
      <c r="AF448" s="77"/>
      <c r="AG448" s="77"/>
      <c r="AH448" s="77"/>
      <c r="AI448" s="77"/>
      <c r="AJ448" s="77"/>
      <c r="AK448" s="77"/>
      <c r="AL448" s="77"/>
    </row>
    <row r="449" spans="17:38">
      <c r="Q449" s="77"/>
      <c r="R449" s="77"/>
      <c r="S449" s="77"/>
      <c r="T449" s="77"/>
      <c r="U449" s="77"/>
      <c r="V449" s="77"/>
      <c r="W449" s="77"/>
      <c r="X449" s="77"/>
      <c r="Y449" s="77"/>
      <c r="Z449" s="77"/>
      <c r="AA449" s="77"/>
      <c r="AB449" s="77"/>
      <c r="AC449" s="77"/>
      <c r="AD449" s="77"/>
      <c r="AE449" s="77"/>
      <c r="AF449" s="77"/>
      <c r="AG449" s="77"/>
      <c r="AH449" s="77"/>
      <c r="AI449" s="77"/>
      <c r="AJ449" s="77"/>
      <c r="AK449" s="77"/>
      <c r="AL449" s="77"/>
    </row>
    <row r="450" spans="17:38">
      <c r="Q450" s="77"/>
      <c r="R450" s="77"/>
      <c r="S450" s="77"/>
      <c r="T450" s="77"/>
      <c r="U450" s="77"/>
      <c r="V450" s="77"/>
      <c r="W450" s="77"/>
      <c r="X450" s="77"/>
      <c r="Y450" s="77"/>
      <c r="Z450" s="77"/>
      <c r="AA450" s="77"/>
      <c r="AB450" s="77"/>
      <c r="AC450" s="77"/>
      <c r="AD450" s="77"/>
      <c r="AE450" s="77"/>
      <c r="AF450" s="77"/>
      <c r="AG450" s="77"/>
      <c r="AH450" s="77"/>
      <c r="AI450" s="77"/>
      <c r="AJ450" s="77"/>
      <c r="AK450" s="77"/>
      <c r="AL450" s="77"/>
    </row>
    <row r="451" spans="17:38">
      <c r="Q451" s="77"/>
      <c r="R451" s="77"/>
      <c r="S451" s="77"/>
      <c r="T451" s="77"/>
      <c r="U451" s="77"/>
      <c r="V451" s="77"/>
      <c r="W451" s="77"/>
      <c r="X451" s="77"/>
      <c r="Y451" s="77"/>
      <c r="Z451" s="77"/>
      <c r="AA451" s="77"/>
      <c r="AB451" s="77"/>
      <c r="AC451" s="77"/>
      <c r="AD451" s="77"/>
      <c r="AE451" s="77"/>
      <c r="AF451" s="77"/>
      <c r="AG451" s="77"/>
      <c r="AH451" s="77"/>
      <c r="AI451" s="77"/>
      <c r="AJ451" s="77"/>
      <c r="AK451" s="77"/>
      <c r="AL451" s="77"/>
    </row>
    <row r="452" spans="17:38">
      <c r="Q452" s="77"/>
      <c r="R452" s="77"/>
      <c r="S452" s="77"/>
      <c r="T452" s="77"/>
      <c r="U452" s="77"/>
      <c r="V452" s="77"/>
      <c r="W452" s="77"/>
      <c r="X452" s="77"/>
      <c r="Y452" s="77"/>
      <c r="Z452" s="77"/>
      <c r="AA452" s="77"/>
      <c r="AB452" s="77"/>
      <c r="AC452" s="77"/>
      <c r="AD452" s="77"/>
      <c r="AE452" s="77"/>
      <c r="AF452" s="77"/>
      <c r="AG452" s="77"/>
      <c r="AH452" s="77"/>
      <c r="AI452" s="77"/>
      <c r="AJ452" s="77"/>
      <c r="AK452" s="77"/>
      <c r="AL452" s="77"/>
    </row>
    <row r="453" spans="17:38">
      <c r="Q453" s="77"/>
      <c r="R453" s="77"/>
      <c r="S453" s="77"/>
      <c r="T453" s="77"/>
      <c r="U453" s="77"/>
      <c r="V453" s="77"/>
      <c r="W453" s="77"/>
      <c r="X453" s="77"/>
      <c r="Y453" s="77"/>
      <c r="Z453" s="77"/>
      <c r="AA453" s="77"/>
      <c r="AB453" s="77"/>
      <c r="AC453" s="77"/>
      <c r="AD453" s="77"/>
      <c r="AE453" s="77"/>
      <c r="AF453" s="77"/>
      <c r="AG453" s="77"/>
      <c r="AH453" s="77"/>
      <c r="AI453" s="77"/>
      <c r="AJ453" s="77"/>
      <c r="AK453" s="77"/>
      <c r="AL453" s="77"/>
    </row>
    <row r="454" spans="17:38">
      <c r="Q454" s="77"/>
      <c r="R454" s="77"/>
      <c r="S454" s="77"/>
      <c r="T454" s="77"/>
      <c r="U454" s="77"/>
      <c r="V454" s="77"/>
      <c r="W454" s="77"/>
      <c r="X454" s="77"/>
      <c r="Y454" s="77"/>
      <c r="Z454" s="77"/>
      <c r="AA454" s="77"/>
      <c r="AB454" s="77"/>
      <c r="AC454" s="77"/>
      <c r="AD454" s="77"/>
      <c r="AE454" s="77"/>
      <c r="AF454" s="77"/>
      <c r="AG454" s="77"/>
      <c r="AH454" s="77"/>
      <c r="AI454" s="77"/>
      <c r="AJ454" s="77"/>
      <c r="AK454" s="77"/>
      <c r="AL454" s="77"/>
    </row>
    <row r="455" spans="17:38">
      <c r="Q455" s="77"/>
      <c r="R455" s="77"/>
      <c r="S455" s="77"/>
      <c r="T455" s="77"/>
      <c r="U455" s="77"/>
      <c r="V455" s="77"/>
      <c r="W455" s="77"/>
      <c r="X455" s="77"/>
      <c r="Y455" s="77"/>
      <c r="Z455" s="77"/>
      <c r="AA455" s="77"/>
      <c r="AB455" s="77"/>
      <c r="AC455" s="77"/>
      <c r="AD455" s="77"/>
      <c r="AE455" s="77"/>
      <c r="AF455" s="77"/>
      <c r="AG455" s="77"/>
      <c r="AH455" s="77"/>
      <c r="AI455" s="77"/>
      <c r="AJ455" s="77"/>
      <c r="AK455" s="77"/>
      <c r="AL455" s="77"/>
    </row>
    <row r="456" spans="17:38">
      <c r="Q456" s="77"/>
      <c r="R456" s="77"/>
      <c r="S456" s="77"/>
      <c r="T456" s="77"/>
      <c r="U456" s="77"/>
      <c r="V456" s="77"/>
      <c r="W456" s="77"/>
      <c r="X456" s="77"/>
      <c r="Y456" s="77"/>
      <c r="Z456" s="77"/>
      <c r="AA456" s="77"/>
      <c r="AB456" s="77"/>
      <c r="AC456" s="77"/>
      <c r="AD456" s="77"/>
      <c r="AE456" s="77"/>
      <c r="AF456" s="77"/>
      <c r="AG456" s="77"/>
      <c r="AH456" s="77"/>
      <c r="AI456" s="77"/>
      <c r="AJ456" s="77"/>
      <c r="AK456" s="77"/>
      <c r="AL456" s="77"/>
    </row>
    <row r="457" spans="17:38">
      <c r="Q457" s="77"/>
      <c r="R457" s="77"/>
      <c r="S457" s="77"/>
      <c r="T457" s="77"/>
      <c r="U457" s="77"/>
      <c r="V457" s="77"/>
      <c r="W457" s="77"/>
      <c r="X457" s="77"/>
      <c r="Y457" s="77"/>
      <c r="Z457" s="77"/>
      <c r="AA457" s="77"/>
      <c r="AB457" s="77"/>
      <c r="AC457" s="77"/>
      <c r="AD457" s="77"/>
      <c r="AE457" s="77"/>
      <c r="AF457" s="77"/>
      <c r="AG457" s="77"/>
      <c r="AH457" s="77"/>
      <c r="AI457" s="77"/>
      <c r="AJ457" s="77"/>
      <c r="AK457" s="77"/>
      <c r="AL457" s="77"/>
    </row>
    <row r="458" spans="17:38">
      <c r="Q458" s="77"/>
      <c r="R458" s="77"/>
      <c r="S458" s="77"/>
      <c r="T458" s="77"/>
      <c r="U458" s="77"/>
      <c r="V458" s="77"/>
      <c r="W458" s="77"/>
      <c r="X458" s="77"/>
      <c r="Y458" s="77"/>
      <c r="Z458" s="77"/>
      <c r="AA458" s="77"/>
      <c r="AB458" s="77"/>
      <c r="AC458" s="77"/>
      <c r="AD458" s="77"/>
      <c r="AE458" s="77"/>
      <c r="AF458" s="77"/>
      <c r="AG458" s="77"/>
      <c r="AH458" s="77"/>
      <c r="AI458" s="77"/>
      <c r="AJ458" s="77"/>
      <c r="AK458" s="77"/>
      <c r="AL458" s="77"/>
    </row>
    <row r="459" spans="17:38">
      <c r="Q459" s="77"/>
      <c r="R459" s="77"/>
      <c r="S459" s="77"/>
      <c r="T459" s="77"/>
      <c r="U459" s="77"/>
      <c r="V459" s="77"/>
      <c r="W459" s="77"/>
      <c r="X459" s="77"/>
      <c r="Y459" s="77"/>
      <c r="Z459" s="77"/>
      <c r="AA459" s="77"/>
      <c r="AB459" s="77"/>
      <c r="AC459" s="77"/>
      <c r="AD459" s="77"/>
      <c r="AE459" s="77"/>
      <c r="AF459" s="77"/>
      <c r="AG459" s="77"/>
      <c r="AH459" s="77"/>
      <c r="AI459" s="77"/>
      <c r="AJ459" s="77"/>
      <c r="AK459" s="77"/>
      <c r="AL459" s="77"/>
    </row>
    <row r="460" spans="17:38">
      <c r="Q460" s="77"/>
      <c r="R460" s="77"/>
      <c r="S460" s="77"/>
      <c r="T460" s="77"/>
      <c r="U460" s="77"/>
      <c r="V460" s="77"/>
      <c r="W460" s="77"/>
      <c r="X460" s="77"/>
      <c r="Y460" s="77"/>
      <c r="Z460" s="77"/>
      <c r="AA460" s="77"/>
      <c r="AB460" s="77"/>
      <c r="AC460" s="77"/>
      <c r="AD460" s="77"/>
      <c r="AE460" s="77"/>
      <c r="AF460" s="77"/>
      <c r="AG460" s="77"/>
      <c r="AH460" s="77"/>
      <c r="AI460" s="77"/>
      <c r="AJ460" s="77"/>
      <c r="AK460" s="77"/>
      <c r="AL460" s="77"/>
    </row>
    <row r="461" spans="17:38">
      <c r="Q461" s="77"/>
      <c r="R461" s="77"/>
      <c r="S461" s="77"/>
      <c r="T461" s="77"/>
      <c r="U461" s="77"/>
      <c r="V461" s="77"/>
      <c r="W461" s="77"/>
      <c r="X461" s="77"/>
      <c r="Y461" s="77"/>
      <c r="Z461" s="77"/>
      <c r="AA461" s="77"/>
      <c r="AB461" s="77"/>
      <c r="AC461" s="77"/>
      <c r="AD461" s="77"/>
      <c r="AE461" s="77"/>
      <c r="AF461" s="77"/>
      <c r="AG461" s="77"/>
      <c r="AH461" s="77"/>
      <c r="AI461" s="77"/>
      <c r="AJ461" s="77"/>
      <c r="AK461" s="77"/>
      <c r="AL461" s="77"/>
    </row>
    <row r="462" spans="17:38">
      <c r="Q462" s="77"/>
      <c r="R462" s="77"/>
      <c r="S462" s="77"/>
      <c r="T462" s="77"/>
      <c r="U462" s="77"/>
      <c r="V462" s="77"/>
      <c r="W462" s="77"/>
      <c r="X462" s="77"/>
      <c r="Y462" s="77"/>
      <c r="Z462" s="77"/>
      <c r="AA462" s="77"/>
      <c r="AB462" s="77"/>
      <c r="AC462" s="77"/>
      <c r="AD462" s="77"/>
      <c r="AE462" s="77"/>
      <c r="AF462" s="77"/>
      <c r="AG462" s="77"/>
      <c r="AH462" s="77"/>
      <c r="AI462" s="77"/>
      <c r="AJ462" s="77"/>
      <c r="AK462" s="77"/>
      <c r="AL462" s="77"/>
    </row>
    <row r="463" spans="17:38">
      <c r="Q463" s="77"/>
      <c r="R463" s="77"/>
      <c r="S463" s="77"/>
      <c r="T463" s="77"/>
      <c r="U463" s="77"/>
      <c r="V463" s="77"/>
      <c r="W463" s="77"/>
      <c r="X463" s="77"/>
      <c r="Y463" s="77"/>
      <c r="Z463" s="77"/>
      <c r="AA463" s="77"/>
      <c r="AB463" s="77"/>
      <c r="AC463" s="77"/>
      <c r="AD463" s="77"/>
      <c r="AE463" s="77"/>
      <c r="AF463" s="77"/>
      <c r="AG463" s="77"/>
      <c r="AH463" s="77"/>
      <c r="AI463" s="77"/>
      <c r="AJ463" s="77"/>
      <c r="AK463" s="77"/>
      <c r="AL463" s="77"/>
    </row>
    <row r="464" spans="17:38">
      <c r="Q464" s="77"/>
      <c r="R464" s="77"/>
      <c r="S464" s="77"/>
      <c r="T464" s="77"/>
      <c r="U464" s="77"/>
      <c r="V464" s="77"/>
      <c r="W464" s="77"/>
      <c r="X464" s="77"/>
      <c r="Y464" s="77"/>
      <c r="Z464" s="77"/>
      <c r="AA464" s="77"/>
      <c r="AB464" s="77"/>
      <c r="AC464" s="77"/>
      <c r="AD464" s="77"/>
      <c r="AE464" s="77"/>
      <c r="AF464" s="77"/>
      <c r="AG464" s="77"/>
      <c r="AH464" s="77"/>
      <c r="AI464" s="77"/>
      <c r="AJ464" s="77"/>
      <c r="AK464" s="77"/>
      <c r="AL464" s="77"/>
    </row>
    <row r="465" spans="17:38">
      <c r="Q465" s="77"/>
      <c r="R465" s="77"/>
      <c r="S465" s="77"/>
      <c r="T465" s="77"/>
      <c r="U465" s="77"/>
      <c r="V465" s="77"/>
      <c r="W465" s="77"/>
      <c r="X465" s="77"/>
      <c r="Y465" s="77"/>
      <c r="Z465" s="77"/>
      <c r="AA465" s="77"/>
      <c r="AB465" s="77"/>
      <c r="AC465" s="77"/>
      <c r="AD465" s="77"/>
      <c r="AE465" s="77"/>
      <c r="AF465" s="77"/>
      <c r="AG465" s="77"/>
      <c r="AH465" s="77"/>
      <c r="AI465" s="77"/>
      <c r="AJ465" s="77"/>
      <c r="AK465" s="77"/>
      <c r="AL465" s="77"/>
    </row>
    <row r="466" spans="17:38">
      <c r="Q466" s="77"/>
      <c r="R466" s="77"/>
      <c r="S466" s="77"/>
      <c r="T466" s="77"/>
      <c r="U466" s="77"/>
      <c r="V466" s="77"/>
      <c r="W466" s="77"/>
      <c r="X466" s="77"/>
      <c r="Y466" s="77"/>
      <c r="Z466" s="77"/>
      <c r="AA466" s="77"/>
      <c r="AB466" s="77"/>
      <c r="AC466" s="77"/>
      <c r="AD466" s="77"/>
      <c r="AE466" s="77"/>
      <c r="AF466" s="77"/>
      <c r="AG466" s="77"/>
      <c r="AH466" s="77"/>
      <c r="AI466" s="77"/>
      <c r="AJ466" s="77"/>
      <c r="AK466" s="77"/>
      <c r="AL466" s="77"/>
    </row>
    <row r="467" spans="17:38">
      <c r="Q467" s="77"/>
      <c r="R467" s="77"/>
      <c r="S467" s="77"/>
      <c r="T467" s="77"/>
      <c r="U467" s="77"/>
      <c r="V467" s="77"/>
      <c r="W467" s="77"/>
      <c r="X467" s="77"/>
      <c r="Y467" s="77"/>
      <c r="Z467" s="77"/>
      <c r="AA467" s="77"/>
      <c r="AB467" s="77"/>
      <c r="AC467" s="77"/>
      <c r="AD467" s="77"/>
      <c r="AE467" s="77"/>
      <c r="AF467" s="77"/>
      <c r="AG467" s="77"/>
      <c r="AH467" s="77"/>
      <c r="AI467" s="77"/>
      <c r="AJ467" s="77"/>
      <c r="AK467" s="77"/>
      <c r="AL467" s="77"/>
    </row>
    <row r="468" spans="17:38">
      <c r="Q468" s="77"/>
      <c r="R468" s="77"/>
      <c r="S468" s="77"/>
      <c r="T468" s="77"/>
      <c r="U468" s="77"/>
      <c r="V468" s="77"/>
      <c r="W468" s="77"/>
      <c r="X468" s="77"/>
      <c r="Y468" s="77"/>
      <c r="Z468" s="77"/>
      <c r="AA468" s="77"/>
      <c r="AB468" s="77"/>
      <c r="AC468" s="77"/>
      <c r="AD468" s="77"/>
      <c r="AE468" s="77"/>
      <c r="AF468" s="77"/>
      <c r="AG468" s="77"/>
      <c r="AH468" s="77"/>
      <c r="AI468" s="77"/>
      <c r="AJ468" s="77"/>
      <c r="AK468" s="77"/>
      <c r="AL468" s="77"/>
    </row>
    <row r="469" spans="17:38">
      <c r="Q469" s="77"/>
      <c r="R469" s="77"/>
      <c r="S469" s="77"/>
      <c r="T469" s="77"/>
      <c r="U469" s="77"/>
      <c r="V469" s="77"/>
      <c r="W469" s="77"/>
      <c r="X469" s="77"/>
      <c r="Y469" s="77"/>
      <c r="Z469" s="77"/>
      <c r="AA469" s="77"/>
      <c r="AB469" s="77"/>
      <c r="AC469" s="77"/>
      <c r="AD469" s="77"/>
      <c r="AE469" s="77"/>
      <c r="AF469" s="77"/>
      <c r="AG469" s="77"/>
      <c r="AH469" s="77"/>
      <c r="AI469" s="77"/>
      <c r="AJ469" s="77"/>
      <c r="AK469" s="77"/>
      <c r="AL469" s="77"/>
    </row>
    <row r="470" spans="17:38">
      <c r="Q470" s="77"/>
      <c r="R470" s="77"/>
      <c r="S470" s="77"/>
      <c r="T470" s="77"/>
      <c r="U470" s="77"/>
      <c r="V470" s="77"/>
      <c r="W470" s="77"/>
      <c r="X470" s="77"/>
      <c r="Y470" s="77"/>
      <c r="Z470" s="77"/>
      <c r="AA470" s="77"/>
      <c r="AB470" s="77"/>
      <c r="AC470" s="77"/>
      <c r="AD470" s="77"/>
      <c r="AE470" s="77"/>
      <c r="AF470" s="77"/>
      <c r="AG470" s="77"/>
      <c r="AH470" s="77"/>
      <c r="AI470" s="77"/>
      <c r="AJ470" s="77"/>
      <c r="AK470" s="77"/>
      <c r="AL470" s="77"/>
    </row>
    <row r="471" spans="17:38">
      <c r="Q471" s="77"/>
      <c r="R471" s="77"/>
      <c r="S471" s="77"/>
      <c r="T471" s="77"/>
      <c r="U471" s="77"/>
      <c r="V471" s="77"/>
      <c r="W471" s="77"/>
      <c r="X471" s="77"/>
      <c r="Y471" s="77"/>
      <c r="Z471" s="77"/>
      <c r="AA471" s="77"/>
      <c r="AB471" s="77"/>
      <c r="AC471" s="77"/>
      <c r="AD471" s="77"/>
      <c r="AE471" s="77"/>
      <c r="AF471" s="77"/>
      <c r="AG471" s="77"/>
      <c r="AH471" s="77"/>
      <c r="AI471" s="77"/>
      <c r="AJ471" s="77"/>
      <c r="AK471" s="77"/>
      <c r="AL471" s="77"/>
    </row>
    <row r="472" spans="17:38">
      <c r="Q472" s="77"/>
      <c r="R472" s="77"/>
      <c r="S472" s="77"/>
      <c r="T472" s="77"/>
      <c r="U472" s="77"/>
      <c r="V472" s="77"/>
      <c r="W472" s="77"/>
      <c r="X472" s="77"/>
      <c r="Y472" s="77"/>
      <c r="Z472" s="77"/>
      <c r="AA472" s="77"/>
      <c r="AB472" s="77"/>
      <c r="AC472" s="77"/>
      <c r="AD472" s="77"/>
      <c r="AE472" s="77"/>
      <c r="AF472" s="77"/>
      <c r="AG472" s="77"/>
      <c r="AH472" s="77"/>
      <c r="AI472" s="77"/>
      <c r="AJ472" s="77"/>
      <c r="AK472" s="77"/>
      <c r="AL472" s="77"/>
    </row>
    <row r="473" spans="17:38">
      <c r="Q473" s="77"/>
      <c r="R473" s="77"/>
      <c r="S473" s="77"/>
      <c r="T473" s="77"/>
      <c r="U473" s="77"/>
      <c r="V473" s="77"/>
      <c r="W473" s="77"/>
      <c r="X473" s="77"/>
      <c r="Y473" s="77"/>
      <c r="Z473" s="77"/>
      <c r="AA473" s="77"/>
      <c r="AB473" s="77"/>
      <c r="AC473" s="77"/>
      <c r="AD473" s="77"/>
      <c r="AE473" s="77"/>
      <c r="AF473" s="77"/>
      <c r="AG473" s="77"/>
      <c r="AH473" s="77"/>
      <c r="AI473" s="77"/>
      <c r="AJ473" s="77"/>
      <c r="AK473" s="77"/>
      <c r="AL473" s="77"/>
    </row>
    <row r="474" spans="17:38">
      <c r="Q474" s="77"/>
      <c r="R474" s="77"/>
      <c r="S474" s="77"/>
      <c r="T474" s="77"/>
      <c r="U474" s="77"/>
      <c r="V474" s="77"/>
      <c r="W474" s="77"/>
      <c r="X474" s="77"/>
      <c r="Y474" s="77"/>
      <c r="Z474" s="77"/>
      <c r="AA474" s="77"/>
      <c r="AB474" s="77"/>
      <c r="AC474" s="77"/>
      <c r="AD474" s="77"/>
      <c r="AE474" s="77"/>
      <c r="AF474" s="77"/>
      <c r="AG474" s="77"/>
      <c r="AH474" s="77"/>
      <c r="AI474" s="77"/>
      <c r="AJ474" s="77"/>
      <c r="AK474" s="77"/>
      <c r="AL474" s="77"/>
    </row>
    <row r="475" spans="17:38">
      <c r="Q475" s="77"/>
      <c r="R475" s="77"/>
      <c r="S475" s="77"/>
      <c r="T475" s="77"/>
      <c r="U475" s="77"/>
      <c r="V475" s="77"/>
      <c r="W475" s="77"/>
      <c r="X475" s="77"/>
      <c r="Y475" s="77"/>
      <c r="Z475" s="77"/>
      <c r="AA475" s="77"/>
      <c r="AB475" s="77"/>
      <c r="AC475" s="77"/>
      <c r="AD475" s="77"/>
      <c r="AE475" s="77"/>
      <c r="AF475" s="77"/>
      <c r="AG475" s="77"/>
      <c r="AH475" s="77"/>
      <c r="AI475" s="77"/>
      <c r="AJ475" s="77"/>
      <c r="AK475" s="77"/>
      <c r="AL475" s="77"/>
    </row>
    <row r="476" spans="17:38">
      <c r="Q476" s="77"/>
      <c r="R476" s="77"/>
      <c r="S476" s="77"/>
      <c r="T476" s="77"/>
      <c r="U476" s="77"/>
      <c r="V476" s="77"/>
      <c r="W476" s="77"/>
      <c r="X476" s="77"/>
      <c r="Y476" s="77"/>
      <c r="Z476" s="77"/>
      <c r="AA476" s="77"/>
      <c r="AB476" s="77"/>
      <c r="AC476" s="77"/>
      <c r="AD476" s="77"/>
      <c r="AE476" s="77"/>
      <c r="AF476" s="77"/>
      <c r="AG476" s="77"/>
      <c r="AH476" s="77"/>
      <c r="AI476" s="77"/>
      <c r="AJ476" s="77"/>
      <c r="AK476" s="77"/>
      <c r="AL476" s="77"/>
    </row>
    <row r="477" spans="17:38">
      <c r="Q477" s="77"/>
      <c r="R477" s="77"/>
      <c r="S477" s="77"/>
      <c r="T477" s="77"/>
      <c r="U477" s="77"/>
      <c r="V477" s="77"/>
      <c r="W477" s="77"/>
      <c r="X477" s="77"/>
      <c r="Y477" s="77"/>
      <c r="Z477" s="77"/>
      <c r="AA477" s="77"/>
      <c r="AB477" s="77"/>
      <c r="AC477" s="77"/>
      <c r="AD477" s="77"/>
      <c r="AE477" s="77"/>
      <c r="AF477" s="77"/>
      <c r="AG477" s="77"/>
      <c r="AH477" s="77"/>
      <c r="AI477" s="77"/>
      <c r="AJ477" s="77"/>
      <c r="AK477" s="77"/>
      <c r="AL477" s="77"/>
    </row>
    <row r="478" spans="17:38">
      <c r="Q478" s="77"/>
      <c r="R478" s="77"/>
      <c r="S478" s="77"/>
      <c r="T478" s="77"/>
      <c r="U478" s="77"/>
      <c r="V478" s="77"/>
      <c r="W478" s="77"/>
      <c r="X478" s="77"/>
      <c r="Y478" s="77"/>
      <c r="Z478" s="77"/>
      <c r="AA478" s="77"/>
      <c r="AB478" s="77"/>
      <c r="AC478" s="77"/>
      <c r="AD478" s="77"/>
      <c r="AE478" s="77"/>
      <c r="AF478" s="77"/>
      <c r="AG478" s="77"/>
      <c r="AH478" s="77"/>
      <c r="AI478" s="77"/>
      <c r="AJ478" s="77"/>
      <c r="AK478" s="77"/>
      <c r="AL478" s="77"/>
    </row>
    <row r="479" spans="17:38">
      <c r="Q479" s="77"/>
      <c r="R479" s="77"/>
      <c r="S479" s="77"/>
      <c r="T479" s="77"/>
      <c r="U479" s="77"/>
      <c r="V479" s="77"/>
      <c r="W479" s="77"/>
      <c r="X479" s="77"/>
      <c r="Y479" s="77"/>
      <c r="Z479" s="77"/>
      <c r="AA479" s="77"/>
      <c r="AB479" s="77"/>
      <c r="AC479" s="77"/>
      <c r="AD479" s="77"/>
      <c r="AE479" s="77"/>
      <c r="AF479" s="77"/>
      <c r="AG479" s="77"/>
      <c r="AH479" s="77"/>
      <c r="AI479" s="77"/>
      <c r="AJ479" s="77"/>
      <c r="AK479" s="77"/>
      <c r="AL479" s="77"/>
    </row>
    <row r="480" spans="17:38">
      <c r="Q480" s="77"/>
      <c r="R480" s="77"/>
      <c r="S480" s="77"/>
      <c r="T480" s="77"/>
      <c r="U480" s="77"/>
      <c r="V480" s="77"/>
      <c r="W480" s="77"/>
      <c r="X480" s="77"/>
      <c r="Y480" s="77"/>
      <c r="Z480" s="77"/>
      <c r="AA480" s="77"/>
      <c r="AB480" s="77"/>
      <c r="AC480" s="77"/>
      <c r="AD480" s="77"/>
      <c r="AE480" s="77"/>
      <c r="AF480" s="77"/>
      <c r="AG480" s="77"/>
      <c r="AH480" s="77"/>
      <c r="AI480" s="77"/>
      <c r="AJ480" s="77"/>
      <c r="AK480" s="77"/>
      <c r="AL480" s="77"/>
    </row>
    <row r="481" spans="17:38">
      <c r="Q481" s="77"/>
      <c r="R481" s="77"/>
      <c r="S481" s="77"/>
      <c r="T481" s="77"/>
      <c r="U481" s="77"/>
      <c r="V481" s="77"/>
      <c r="W481" s="77"/>
      <c r="X481" s="77"/>
      <c r="Y481" s="77"/>
      <c r="Z481" s="77"/>
      <c r="AA481" s="77"/>
      <c r="AB481" s="77"/>
      <c r="AC481" s="77"/>
      <c r="AD481" s="77"/>
      <c r="AE481" s="77"/>
      <c r="AF481" s="77"/>
      <c r="AG481" s="77"/>
      <c r="AH481" s="77"/>
      <c r="AI481" s="77"/>
      <c r="AJ481" s="77"/>
      <c r="AK481" s="77"/>
      <c r="AL481" s="77"/>
    </row>
    <row r="482" spans="17:38">
      <c r="Q482" s="77"/>
      <c r="R482" s="77"/>
      <c r="S482" s="77"/>
      <c r="T482" s="77"/>
      <c r="U482" s="77"/>
      <c r="V482" s="77"/>
      <c r="W482" s="77"/>
      <c r="X482" s="77"/>
      <c r="Y482" s="77"/>
      <c r="Z482" s="77"/>
      <c r="AA482" s="77"/>
      <c r="AB482" s="77"/>
      <c r="AC482" s="77"/>
      <c r="AD482" s="77"/>
      <c r="AE482" s="77"/>
      <c r="AF482" s="77"/>
      <c r="AG482" s="77"/>
      <c r="AH482" s="77"/>
      <c r="AI482" s="77"/>
      <c r="AJ482" s="77"/>
      <c r="AK482" s="77"/>
      <c r="AL482" s="77"/>
    </row>
    <row r="483" spans="17:38">
      <c r="Q483" s="77"/>
      <c r="R483" s="77"/>
      <c r="S483" s="77"/>
      <c r="T483" s="77"/>
      <c r="U483" s="77"/>
      <c r="V483" s="77"/>
      <c r="W483" s="77"/>
      <c r="X483" s="77"/>
      <c r="Y483" s="77"/>
      <c r="Z483" s="77"/>
      <c r="AA483" s="77"/>
      <c r="AB483" s="77"/>
      <c r="AC483" s="77"/>
      <c r="AD483" s="77"/>
      <c r="AE483" s="77"/>
      <c r="AF483" s="77"/>
      <c r="AG483" s="77"/>
      <c r="AH483" s="77"/>
      <c r="AI483" s="77"/>
      <c r="AJ483" s="77"/>
      <c r="AK483" s="77"/>
      <c r="AL483" s="77"/>
    </row>
    <row r="484" spans="17:38">
      <c r="Q484" s="77"/>
      <c r="R484" s="77"/>
      <c r="S484" s="77"/>
      <c r="T484" s="77"/>
      <c r="U484" s="77"/>
      <c r="V484" s="77"/>
      <c r="W484" s="77"/>
      <c r="X484" s="77"/>
      <c r="Y484" s="77"/>
      <c r="Z484" s="77"/>
      <c r="AA484" s="77"/>
      <c r="AB484" s="77"/>
      <c r="AC484" s="77"/>
      <c r="AD484" s="77"/>
      <c r="AE484" s="77"/>
      <c r="AF484" s="77"/>
      <c r="AG484" s="77"/>
      <c r="AH484" s="77"/>
      <c r="AI484" s="77"/>
      <c r="AJ484" s="77"/>
      <c r="AK484" s="77"/>
      <c r="AL484" s="77"/>
    </row>
    <row r="485" spans="17:38">
      <c r="Q485" s="77"/>
      <c r="R485" s="77"/>
      <c r="S485" s="77"/>
      <c r="T485" s="77"/>
      <c r="U485" s="77"/>
      <c r="V485" s="77"/>
      <c r="W485" s="77"/>
      <c r="X485" s="77"/>
      <c r="Y485" s="77"/>
      <c r="Z485" s="77"/>
      <c r="AA485" s="77"/>
      <c r="AB485" s="77"/>
      <c r="AC485" s="77"/>
      <c r="AD485" s="77"/>
      <c r="AE485" s="77"/>
      <c r="AF485" s="77"/>
      <c r="AG485" s="77"/>
      <c r="AH485" s="77"/>
      <c r="AI485" s="77"/>
      <c r="AJ485" s="77"/>
      <c r="AK485" s="77"/>
      <c r="AL485" s="77"/>
    </row>
    <row r="486" spans="17:38">
      <c r="Q486" s="77"/>
      <c r="R486" s="77"/>
      <c r="S486" s="77"/>
      <c r="T486" s="77"/>
      <c r="U486" s="77"/>
      <c r="V486" s="77"/>
      <c r="W486" s="77"/>
      <c r="X486" s="77"/>
      <c r="Y486" s="77"/>
      <c r="Z486" s="77"/>
      <c r="AA486" s="77"/>
      <c r="AB486" s="77"/>
      <c r="AC486" s="77"/>
      <c r="AD486" s="77"/>
      <c r="AE486" s="77"/>
      <c r="AF486" s="77"/>
      <c r="AG486" s="77"/>
      <c r="AH486" s="77"/>
      <c r="AI486" s="77"/>
      <c r="AJ486" s="77"/>
      <c r="AK486" s="77"/>
      <c r="AL486" s="77"/>
    </row>
    <row r="487" spans="17:38">
      <c r="Q487" s="77"/>
      <c r="R487" s="77"/>
      <c r="S487" s="77"/>
      <c r="T487" s="77"/>
      <c r="U487" s="77"/>
      <c r="V487" s="77"/>
      <c r="W487" s="77"/>
      <c r="X487" s="77"/>
      <c r="Y487" s="77"/>
      <c r="Z487" s="77"/>
      <c r="AA487" s="77"/>
      <c r="AB487" s="77"/>
      <c r="AC487" s="77"/>
      <c r="AD487" s="77"/>
      <c r="AE487" s="77"/>
      <c r="AF487" s="77"/>
      <c r="AG487" s="77"/>
      <c r="AH487" s="77"/>
      <c r="AI487" s="77"/>
      <c r="AJ487" s="77"/>
      <c r="AK487" s="77"/>
      <c r="AL487" s="77"/>
    </row>
    <row r="488" spans="17:38">
      <c r="Q488" s="77"/>
      <c r="R488" s="77"/>
      <c r="S488" s="77"/>
      <c r="T488" s="77"/>
      <c r="U488" s="77"/>
      <c r="V488" s="77"/>
      <c r="W488" s="77"/>
      <c r="X488" s="77"/>
      <c r="Y488" s="77"/>
      <c r="Z488" s="77"/>
      <c r="AA488" s="77"/>
      <c r="AB488" s="77"/>
      <c r="AC488" s="77"/>
      <c r="AD488" s="77"/>
      <c r="AE488" s="77"/>
      <c r="AF488" s="77"/>
      <c r="AG488" s="77"/>
      <c r="AH488" s="77"/>
      <c r="AI488" s="77"/>
      <c r="AJ488" s="77"/>
      <c r="AK488" s="77"/>
      <c r="AL488" s="77"/>
    </row>
    <row r="489" spans="17:38">
      <c r="Q489" s="77"/>
      <c r="R489" s="77"/>
      <c r="S489" s="77"/>
      <c r="T489" s="77"/>
      <c r="U489" s="77"/>
      <c r="V489" s="77"/>
      <c r="W489" s="77"/>
      <c r="X489" s="77"/>
      <c r="Y489" s="77"/>
      <c r="Z489" s="77"/>
      <c r="AA489" s="77"/>
      <c r="AB489" s="77"/>
      <c r="AC489" s="77"/>
      <c r="AD489" s="77"/>
      <c r="AE489" s="77"/>
      <c r="AF489" s="77"/>
      <c r="AG489" s="77"/>
      <c r="AH489" s="77"/>
      <c r="AI489" s="77"/>
      <c r="AJ489" s="77"/>
      <c r="AK489" s="77"/>
      <c r="AL489" s="77"/>
    </row>
    <row r="490" spans="17:38">
      <c r="Q490" s="77"/>
      <c r="R490" s="77"/>
      <c r="S490" s="77"/>
      <c r="T490" s="77"/>
      <c r="U490" s="77"/>
      <c r="V490" s="77"/>
      <c r="W490" s="77"/>
      <c r="X490" s="77"/>
      <c r="Y490" s="77"/>
      <c r="Z490" s="77"/>
      <c r="AA490" s="77"/>
      <c r="AB490" s="77"/>
      <c r="AC490" s="77"/>
      <c r="AD490" s="77"/>
      <c r="AE490" s="77"/>
      <c r="AF490" s="77"/>
      <c r="AG490" s="77"/>
      <c r="AH490" s="77"/>
      <c r="AI490" s="77"/>
      <c r="AJ490" s="77"/>
      <c r="AK490" s="77"/>
      <c r="AL490" s="77"/>
    </row>
    <row r="491" spans="17:38">
      <c r="Q491" s="77"/>
      <c r="R491" s="77"/>
      <c r="S491" s="77"/>
      <c r="T491" s="77"/>
      <c r="U491" s="77"/>
      <c r="V491" s="77"/>
      <c r="W491" s="77"/>
      <c r="X491" s="77"/>
      <c r="Y491" s="77"/>
      <c r="Z491" s="77"/>
      <c r="AA491" s="77"/>
      <c r="AB491" s="77"/>
      <c r="AC491" s="77"/>
      <c r="AD491" s="77"/>
      <c r="AE491" s="77"/>
      <c r="AF491" s="77"/>
      <c r="AG491" s="77"/>
      <c r="AH491" s="77"/>
      <c r="AI491" s="77"/>
      <c r="AJ491" s="77"/>
      <c r="AK491" s="77"/>
      <c r="AL491" s="77"/>
    </row>
    <row r="492" spans="17:38">
      <c r="Q492" s="77"/>
      <c r="R492" s="77"/>
      <c r="S492" s="77"/>
      <c r="T492" s="77"/>
      <c r="U492" s="77"/>
      <c r="V492" s="77"/>
      <c r="W492" s="77"/>
      <c r="X492" s="77"/>
      <c r="Y492" s="77"/>
      <c r="Z492" s="77"/>
      <c r="AA492" s="77"/>
      <c r="AB492" s="77"/>
      <c r="AC492" s="77"/>
      <c r="AD492" s="77"/>
      <c r="AE492" s="77"/>
      <c r="AF492" s="77"/>
      <c r="AG492" s="77"/>
      <c r="AH492" s="77"/>
      <c r="AI492" s="77"/>
      <c r="AJ492" s="77"/>
      <c r="AK492" s="77"/>
      <c r="AL492" s="77"/>
    </row>
    <row r="493" spans="17:38">
      <c r="Q493" s="77"/>
      <c r="R493" s="77"/>
      <c r="S493" s="77"/>
      <c r="T493" s="77"/>
      <c r="U493" s="77"/>
      <c r="V493" s="77"/>
      <c r="W493" s="77"/>
      <c r="X493" s="77"/>
      <c r="Y493" s="77"/>
      <c r="Z493" s="77"/>
      <c r="AA493" s="77"/>
      <c r="AB493" s="77"/>
      <c r="AC493" s="77"/>
      <c r="AD493" s="77"/>
      <c r="AE493" s="77"/>
      <c r="AF493" s="77"/>
      <c r="AG493" s="77"/>
      <c r="AH493" s="77"/>
      <c r="AI493" s="77"/>
      <c r="AJ493" s="77"/>
      <c r="AK493" s="77"/>
      <c r="AL493" s="77"/>
    </row>
    <row r="494" spans="17:38">
      <c r="Q494" s="77"/>
      <c r="R494" s="77"/>
      <c r="S494" s="77"/>
      <c r="T494" s="77"/>
      <c r="U494" s="77"/>
      <c r="V494" s="77"/>
      <c r="W494" s="77"/>
      <c r="X494" s="77"/>
      <c r="Y494" s="77"/>
      <c r="Z494" s="77"/>
      <c r="AA494" s="77"/>
      <c r="AB494" s="77"/>
      <c r="AC494" s="77"/>
      <c r="AD494" s="77"/>
      <c r="AE494" s="77"/>
      <c r="AF494" s="77"/>
      <c r="AG494" s="77"/>
      <c r="AH494" s="77"/>
      <c r="AI494" s="77"/>
      <c r="AJ494" s="77"/>
      <c r="AK494" s="77"/>
      <c r="AL494" s="77"/>
    </row>
    <row r="495" spans="17:38">
      <c r="Q495" s="77"/>
      <c r="R495" s="77"/>
      <c r="S495" s="77"/>
      <c r="T495" s="77"/>
      <c r="U495" s="77"/>
      <c r="V495" s="77"/>
      <c r="W495" s="77"/>
      <c r="X495" s="77"/>
      <c r="Y495" s="77"/>
      <c r="Z495" s="77"/>
      <c r="AA495" s="77"/>
      <c r="AB495" s="77"/>
      <c r="AC495" s="77"/>
      <c r="AD495" s="77"/>
      <c r="AE495" s="77"/>
      <c r="AF495" s="77"/>
      <c r="AG495" s="77"/>
      <c r="AH495" s="77"/>
      <c r="AI495" s="77"/>
      <c r="AJ495" s="77"/>
      <c r="AK495" s="77"/>
      <c r="AL495" s="77"/>
    </row>
    <row r="496" spans="17:38">
      <c r="Q496" s="77"/>
      <c r="R496" s="77"/>
      <c r="S496" s="77"/>
      <c r="T496" s="77"/>
      <c r="U496" s="77"/>
      <c r="V496" s="77"/>
      <c r="W496" s="77"/>
      <c r="X496" s="77"/>
      <c r="Y496" s="77"/>
      <c r="Z496" s="77"/>
      <c r="AA496" s="77"/>
      <c r="AB496" s="77"/>
      <c r="AC496" s="77"/>
      <c r="AD496" s="77"/>
      <c r="AE496" s="77"/>
      <c r="AF496" s="77"/>
      <c r="AG496" s="77"/>
      <c r="AH496" s="77"/>
      <c r="AI496" s="77"/>
      <c r="AJ496" s="77"/>
      <c r="AK496" s="77"/>
      <c r="AL496" s="77"/>
    </row>
    <row r="497" spans="17:38">
      <c r="Q497" s="77"/>
      <c r="R497" s="77"/>
      <c r="S497" s="77"/>
      <c r="T497" s="77"/>
      <c r="U497" s="77"/>
      <c r="V497" s="77"/>
      <c r="W497" s="77"/>
      <c r="X497" s="77"/>
      <c r="Y497" s="77"/>
      <c r="Z497" s="77"/>
      <c r="AA497" s="77"/>
      <c r="AB497" s="77"/>
      <c r="AC497" s="77"/>
      <c r="AD497" s="77"/>
      <c r="AE497" s="77"/>
      <c r="AF497" s="77"/>
      <c r="AG497" s="77"/>
      <c r="AH497" s="77"/>
      <c r="AI497" s="77"/>
      <c r="AJ497" s="77"/>
      <c r="AK497" s="77"/>
      <c r="AL497" s="77"/>
    </row>
    <row r="498" spans="17:38">
      <c r="Q498" s="77"/>
      <c r="R498" s="77"/>
      <c r="S498" s="77"/>
      <c r="T498" s="77"/>
      <c r="U498" s="77"/>
      <c r="V498" s="77"/>
      <c r="W498" s="77"/>
      <c r="X498" s="77"/>
      <c r="Y498" s="77"/>
      <c r="Z498" s="77"/>
      <c r="AA498" s="77"/>
      <c r="AB498" s="77"/>
      <c r="AC498" s="77"/>
      <c r="AD498" s="77"/>
      <c r="AE498" s="77"/>
      <c r="AF498" s="77"/>
      <c r="AG498" s="77"/>
      <c r="AH498" s="77"/>
      <c r="AI498" s="77"/>
      <c r="AJ498" s="77"/>
      <c r="AK498" s="77"/>
      <c r="AL498" s="77"/>
    </row>
    <row r="499" spans="17:38">
      <c r="Q499" s="77"/>
      <c r="R499" s="77"/>
      <c r="S499" s="77"/>
      <c r="T499" s="77"/>
      <c r="U499" s="77"/>
      <c r="V499" s="77"/>
      <c r="W499" s="77"/>
      <c r="X499" s="77"/>
      <c r="Y499" s="77"/>
      <c r="Z499" s="77"/>
      <c r="AA499" s="77"/>
      <c r="AB499" s="77"/>
      <c r="AC499" s="77"/>
      <c r="AD499" s="77"/>
      <c r="AE499" s="77"/>
      <c r="AF499" s="77"/>
      <c r="AG499" s="77"/>
      <c r="AH499" s="77"/>
      <c r="AI499" s="77"/>
      <c r="AJ499" s="77"/>
      <c r="AK499" s="77"/>
      <c r="AL499" s="77"/>
    </row>
    <row r="500" spans="17:38">
      <c r="Q500" s="77"/>
      <c r="R500" s="77"/>
      <c r="S500" s="77"/>
      <c r="T500" s="77"/>
      <c r="U500" s="77"/>
      <c r="V500" s="77"/>
      <c r="W500" s="77"/>
      <c r="X500" s="77"/>
      <c r="Y500" s="77"/>
      <c r="Z500" s="77"/>
      <c r="AA500" s="77"/>
      <c r="AB500" s="77"/>
      <c r="AC500" s="77"/>
      <c r="AD500" s="77"/>
      <c r="AE500" s="77"/>
      <c r="AF500" s="77"/>
      <c r="AG500" s="77"/>
      <c r="AH500" s="77"/>
      <c r="AI500" s="77"/>
      <c r="AJ500" s="77"/>
      <c r="AK500" s="77"/>
      <c r="AL500" s="77"/>
    </row>
    <row r="501" spans="17:38">
      <c r="Q501" s="77"/>
      <c r="R501" s="77"/>
      <c r="S501" s="77"/>
      <c r="T501" s="77"/>
      <c r="U501" s="77"/>
      <c r="V501" s="77"/>
      <c r="W501" s="77"/>
      <c r="X501" s="77"/>
      <c r="Y501" s="77"/>
      <c r="Z501" s="77"/>
      <c r="AA501" s="77"/>
      <c r="AB501" s="77"/>
      <c r="AC501" s="77"/>
      <c r="AD501" s="77"/>
      <c r="AE501" s="77"/>
      <c r="AF501" s="77"/>
      <c r="AG501" s="77"/>
      <c r="AH501" s="77"/>
      <c r="AI501" s="77"/>
      <c r="AJ501" s="77"/>
      <c r="AK501" s="77"/>
      <c r="AL501" s="77"/>
    </row>
    <row r="502" spans="17:38">
      <c r="Q502" s="77"/>
      <c r="R502" s="77"/>
      <c r="S502" s="77"/>
      <c r="T502" s="77"/>
      <c r="U502" s="77"/>
      <c r="V502" s="77"/>
      <c r="W502" s="77"/>
      <c r="X502" s="77"/>
      <c r="Y502" s="77"/>
      <c r="Z502" s="77"/>
      <c r="AA502" s="77"/>
      <c r="AB502" s="77"/>
      <c r="AC502" s="77"/>
      <c r="AD502" s="77"/>
      <c r="AE502" s="77"/>
      <c r="AF502" s="77"/>
      <c r="AG502" s="77"/>
      <c r="AH502" s="77"/>
      <c r="AI502" s="77"/>
      <c r="AJ502" s="77"/>
      <c r="AK502" s="77"/>
      <c r="AL502" s="77"/>
    </row>
    <row r="503" spans="17:38">
      <c r="Q503" s="77"/>
      <c r="R503" s="77"/>
      <c r="S503" s="77"/>
      <c r="T503" s="77"/>
      <c r="U503" s="77"/>
      <c r="V503" s="77"/>
      <c r="W503" s="77"/>
      <c r="X503" s="77"/>
      <c r="Y503" s="77"/>
      <c r="Z503" s="77"/>
      <c r="AA503" s="77"/>
      <c r="AB503" s="77"/>
      <c r="AC503" s="77"/>
      <c r="AD503" s="77"/>
      <c r="AE503" s="77"/>
      <c r="AF503" s="77"/>
      <c r="AG503" s="77"/>
      <c r="AH503" s="77"/>
      <c r="AI503" s="77"/>
      <c r="AJ503" s="77"/>
      <c r="AK503" s="77"/>
      <c r="AL503" s="77"/>
    </row>
    <row r="504" spans="17:38">
      <c r="Q504" s="77"/>
      <c r="R504" s="77"/>
      <c r="S504" s="77"/>
      <c r="T504" s="77"/>
      <c r="U504" s="77"/>
      <c r="V504" s="77"/>
      <c r="W504" s="77"/>
      <c r="X504" s="77"/>
      <c r="Y504" s="77"/>
      <c r="Z504" s="77"/>
      <c r="AA504" s="77"/>
      <c r="AB504" s="77"/>
      <c r="AC504" s="77"/>
      <c r="AD504" s="77"/>
      <c r="AE504" s="77"/>
      <c r="AF504" s="77"/>
      <c r="AG504" s="77"/>
      <c r="AH504" s="77"/>
      <c r="AI504" s="77"/>
      <c r="AJ504" s="77"/>
      <c r="AK504" s="77"/>
      <c r="AL504" s="77"/>
    </row>
    <row r="505" spans="17:38">
      <c r="Q505" s="77"/>
      <c r="R505" s="77"/>
      <c r="S505" s="77"/>
      <c r="T505" s="77"/>
      <c r="U505" s="77"/>
      <c r="V505" s="77"/>
      <c r="W505" s="77"/>
      <c r="X505" s="77"/>
      <c r="Y505" s="77"/>
      <c r="Z505" s="77"/>
      <c r="AA505" s="77"/>
      <c r="AB505" s="77"/>
      <c r="AC505" s="77"/>
      <c r="AD505" s="77"/>
      <c r="AE505" s="77"/>
      <c r="AF505" s="77"/>
      <c r="AG505" s="77"/>
      <c r="AH505" s="77"/>
      <c r="AI505" s="77"/>
      <c r="AJ505" s="77"/>
      <c r="AK505" s="77"/>
      <c r="AL505" s="77"/>
    </row>
    <row r="506" spans="17:38">
      <c r="Q506" s="77"/>
      <c r="R506" s="77"/>
      <c r="S506" s="77"/>
      <c r="T506" s="77"/>
      <c r="U506" s="77"/>
      <c r="V506" s="77"/>
      <c r="W506" s="77"/>
      <c r="X506" s="77"/>
      <c r="Y506" s="77"/>
      <c r="Z506" s="77"/>
      <c r="AA506" s="77"/>
      <c r="AB506" s="77"/>
      <c r="AC506" s="77"/>
      <c r="AD506" s="77"/>
      <c r="AE506" s="77"/>
      <c r="AF506" s="77"/>
      <c r="AG506" s="77"/>
      <c r="AH506" s="77"/>
      <c r="AI506" s="77"/>
      <c r="AJ506" s="77"/>
      <c r="AK506" s="77"/>
      <c r="AL506" s="77"/>
    </row>
    <row r="507" spans="17:38">
      <c r="Q507" s="77"/>
      <c r="R507" s="77"/>
      <c r="S507" s="77"/>
      <c r="T507" s="77"/>
      <c r="U507" s="77"/>
      <c r="V507" s="77"/>
      <c r="W507" s="77"/>
      <c r="X507" s="77"/>
      <c r="Y507" s="77"/>
      <c r="Z507" s="77"/>
      <c r="AA507" s="77"/>
      <c r="AB507" s="77"/>
      <c r="AC507" s="77"/>
      <c r="AD507" s="77"/>
      <c r="AE507" s="77"/>
      <c r="AF507" s="77"/>
      <c r="AG507" s="77"/>
      <c r="AH507" s="77"/>
      <c r="AI507" s="77"/>
      <c r="AJ507" s="77"/>
      <c r="AK507" s="77"/>
      <c r="AL507" s="77"/>
    </row>
    <row r="508" spans="17:38">
      <c r="Q508" s="77"/>
      <c r="R508" s="77"/>
      <c r="S508" s="77"/>
      <c r="T508" s="77"/>
      <c r="U508" s="77"/>
      <c r="V508" s="77"/>
      <c r="W508" s="77"/>
      <c r="X508" s="77"/>
      <c r="Y508" s="77"/>
      <c r="Z508" s="77"/>
      <c r="AA508" s="77"/>
      <c r="AB508" s="77"/>
      <c r="AC508" s="77"/>
      <c r="AD508" s="77"/>
      <c r="AE508" s="77"/>
      <c r="AF508" s="77"/>
      <c r="AG508" s="77"/>
      <c r="AH508" s="77"/>
      <c r="AI508" s="77"/>
      <c r="AJ508" s="77"/>
      <c r="AK508" s="77"/>
      <c r="AL508" s="77"/>
    </row>
    <row r="509" spans="17:38">
      <c r="Q509" s="77"/>
      <c r="R509" s="77"/>
      <c r="S509" s="77"/>
      <c r="T509" s="77"/>
      <c r="U509" s="77"/>
      <c r="V509" s="77"/>
      <c r="W509" s="77"/>
      <c r="X509" s="77"/>
      <c r="Y509" s="77"/>
      <c r="Z509" s="77"/>
      <c r="AA509" s="77"/>
      <c r="AB509" s="77"/>
      <c r="AC509" s="77"/>
      <c r="AD509" s="77"/>
      <c r="AE509" s="77"/>
      <c r="AF509" s="77"/>
      <c r="AG509" s="77"/>
      <c r="AH509" s="77"/>
      <c r="AI509" s="77"/>
      <c r="AJ509" s="77"/>
      <c r="AK509" s="77"/>
      <c r="AL509" s="77"/>
    </row>
    <row r="510" spans="17:38">
      <c r="Q510" s="77"/>
      <c r="R510" s="77"/>
      <c r="S510" s="77"/>
      <c r="T510" s="77"/>
      <c r="U510" s="77"/>
      <c r="V510" s="77"/>
      <c r="W510" s="77"/>
      <c r="X510" s="77"/>
      <c r="Y510" s="77"/>
      <c r="Z510" s="77"/>
      <c r="AA510" s="77"/>
      <c r="AB510" s="77"/>
      <c r="AC510" s="77"/>
      <c r="AD510" s="77"/>
      <c r="AE510" s="77"/>
      <c r="AF510" s="77"/>
      <c r="AG510" s="77"/>
      <c r="AH510" s="77"/>
      <c r="AI510" s="77"/>
      <c r="AJ510" s="77"/>
      <c r="AK510" s="77"/>
      <c r="AL510" s="77"/>
    </row>
    <row r="511" spans="17:38">
      <c r="Q511" s="77"/>
      <c r="R511" s="77"/>
      <c r="S511" s="77"/>
      <c r="T511" s="77"/>
      <c r="U511" s="77"/>
      <c r="V511" s="77"/>
      <c r="W511" s="77"/>
      <c r="X511" s="77"/>
      <c r="Y511" s="77"/>
      <c r="Z511" s="77"/>
      <c r="AA511" s="77"/>
      <c r="AB511" s="77"/>
      <c r="AC511" s="77"/>
      <c r="AD511" s="77"/>
      <c r="AE511" s="77"/>
      <c r="AF511" s="77"/>
      <c r="AG511" s="77"/>
      <c r="AH511" s="77"/>
      <c r="AI511" s="77"/>
      <c r="AJ511" s="77"/>
      <c r="AK511" s="77"/>
      <c r="AL511" s="77"/>
    </row>
    <row r="512" spans="17:38">
      <c r="Q512" s="77"/>
      <c r="R512" s="77"/>
      <c r="S512" s="77"/>
      <c r="T512" s="77"/>
      <c r="U512" s="77"/>
      <c r="V512" s="77"/>
      <c r="W512" s="77"/>
      <c r="X512" s="77"/>
      <c r="Y512" s="77"/>
      <c r="Z512" s="77"/>
      <c r="AA512" s="77"/>
      <c r="AB512" s="77"/>
      <c r="AC512" s="77"/>
      <c r="AD512" s="77"/>
      <c r="AE512" s="77"/>
      <c r="AF512" s="77"/>
      <c r="AG512" s="77"/>
      <c r="AH512" s="77"/>
      <c r="AI512" s="77"/>
      <c r="AJ512" s="77"/>
      <c r="AK512" s="77"/>
      <c r="AL512" s="77"/>
    </row>
    <row r="513" spans="17:38">
      <c r="Q513" s="77"/>
      <c r="R513" s="77"/>
      <c r="S513" s="77"/>
      <c r="T513" s="77"/>
      <c r="U513" s="77"/>
      <c r="V513" s="77"/>
      <c r="W513" s="77"/>
      <c r="X513" s="77"/>
      <c r="Y513" s="77"/>
      <c r="Z513" s="77"/>
      <c r="AA513" s="77"/>
      <c r="AB513" s="77"/>
      <c r="AC513" s="77"/>
      <c r="AD513" s="77"/>
      <c r="AE513" s="77"/>
      <c r="AF513" s="77"/>
      <c r="AG513" s="77"/>
      <c r="AH513" s="77"/>
      <c r="AI513" s="77"/>
      <c r="AJ513" s="77"/>
      <c r="AK513" s="77"/>
      <c r="AL513" s="77"/>
    </row>
    <row r="514" spans="17:38">
      <c r="Q514" s="77"/>
      <c r="R514" s="77"/>
      <c r="S514" s="77"/>
      <c r="T514" s="77"/>
      <c r="U514" s="77"/>
      <c r="V514" s="77"/>
      <c r="W514" s="77"/>
      <c r="X514" s="77"/>
      <c r="Y514" s="77"/>
      <c r="Z514" s="77"/>
      <c r="AA514" s="77"/>
      <c r="AB514" s="77"/>
      <c r="AC514" s="77"/>
      <c r="AD514" s="77"/>
      <c r="AE514" s="77"/>
      <c r="AF514" s="77"/>
      <c r="AG514" s="77"/>
      <c r="AH514" s="77"/>
      <c r="AI514" s="77"/>
      <c r="AJ514" s="77"/>
      <c r="AK514" s="77"/>
      <c r="AL514" s="77"/>
    </row>
    <row r="515" spans="17:38">
      <c r="Q515" s="77"/>
      <c r="R515" s="77"/>
      <c r="S515" s="77"/>
      <c r="T515" s="77"/>
      <c r="U515" s="77"/>
      <c r="V515" s="77"/>
      <c r="W515" s="77"/>
      <c r="X515" s="77"/>
      <c r="Y515" s="77"/>
      <c r="Z515" s="77"/>
      <c r="AA515" s="77"/>
      <c r="AB515" s="77"/>
      <c r="AC515" s="77"/>
      <c r="AD515" s="77"/>
      <c r="AE515" s="77"/>
      <c r="AF515" s="77"/>
      <c r="AG515" s="77"/>
      <c r="AH515" s="77"/>
      <c r="AI515" s="77"/>
      <c r="AJ515" s="77"/>
      <c r="AK515" s="77"/>
      <c r="AL515" s="77"/>
    </row>
    <row r="516" spans="17:38">
      <c r="Q516" s="77"/>
      <c r="R516" s="77"/>
      <c r="S516" s="77"/>
      <c r="T516" s="77"/>
      <c r="U516" s="77"/>
      <c r="V516" s="77"/>
      <c r="W516" s="77"/>
      <c r="X516" s="77"/>
      <c r="Y516" s="77"/>
      <c r="Z516" s="77"/>
      <c r="AA516" s="77"/>
      <c r="AB516" s="77"/>
      <c r="AC516" s="77"/>
      <c r="AD516" s="77"/>
      <c r="AE516" s="77"/>
      <c r="AF516" s="77"/>
      <c r="AG516" s="77"/>
      <c r="AH516" s="77"/>
      <c r="AI516" s="77"/>
      <c r="AJ516" s="77"/>
      <c r="AK516" s="77"/>
      <c r="AL516" s="77"/>
    </row>
    <row r="517" spans="17:38">
      <c r="Q517" s="77"/>
      <c r="R517" s="77"/>
      <c r="S517" s="77"/>
      <c r="T517" s="77"/>
      <c r="U517" s="77"/>
      <c r="V517" s="77"/>
      <c r="W517" s="77"/>
      <c r="X517" s="77"/>
      <c r="Y517" s="77"/>
      <c r="Z517" s="77"/>
      <c r="AA517" s="77"/>
      <c r="AB517" s="77"/>
      <c r="AC517" s="77"/>
      <c r="AD517" s="77"/>
      <c r="AE517" s="77"/>
      <c r="AF517" s="77"/>
      <c r="AG517" s="77"/>
      <c r="AH517" s="77"/>
      <c r="AI517" s="77"/>
      <c r="AJ517" s="77"/>
      <c r="AK517" s="77"/>
      <c r="AL517" s="77"/>
    </row>
    <row r="518" spans="17:38">
      <c r="Q518" s="77"/>
      <c r="R518" s="77"/>
      <c r="S518" s="77"/>
      <c r="T518" s="77"/>
      <c r="U518" s="77"/>
      <c r="V518" s="77"/>
      <c r="W518" s="77"/>
      <c r="X518" s="77"/>
      <c r="Y518" s="77"/>
      <c r="Z518" s="77"/>
      <c r="AA518" s="77"/>
      <c r="AB518" s="77"/>
      <c r="AC518" s="77"/>
      <c r="AD518" s="77"/>
      <c r="AE518" s="77"/>
      <c r="AF518" s="77"/>
      <c r="AG518" s="77"/>
      <c r="AH518" s="77"/>
      <c r="AI518" s="77"/>
      <c r="AJ518" s="77"/>
      <c r="AK518" s="77"/>
      <c r="AL518" s="77"/>
    </row>
    <row r="519" spans="17:38">
      <c r="Q519" s="77"/>
      <c r="R519" s="77"/>
      <c r="S519" s="77"/>
      <c r="T519" s="77"/>
      <c r="U519" s="77"/>
      <c r="V519" s="77"/>
      <c r="W519" s="77"/>
      <c r="X519" s="77"/>
      <c r="Y519" s="77"/>
      <c r="Z519" s="77"/>
      <c r="AA519" s="77"/>
      <c r="AB519" s="77"/>
      <c r="AC519" s="77"/>
      <c r="AD519" s="77"/>
      <c r="AE519" s="77"/>
      <c r="AF519" s="77"/>
      <c r="AG519" s="77"/>
      <c r="AH519" s="77"/>
      <c r="AI519" s="77"/>
      <c r="AJ519" s="77"/>
      <c r="AK519" s="77"/>
      <c r="AL519" s="77"/>
    </row>
    <row r="520" spans="17:38">
      <c r="Q520" s="77"/>
      <c r="R520" s="77"/>
      <c r="S520" s="77"/>
      <c r="T520" s="77"/>
      <c r="U520" s="77"/>
      <c r="V520" s="77"/>
      <c r="W520" s="77"/>
      <c r="X520" s="77"/>
      <c r="Y520" s="77"/>
      <c r="Z520" s="77"/>
      <c r="AA520" s="77"/>
      <c r="AB520" s="77"/>
      <c r="AC520" s="77"/>
      <c r="AD520" s="77"/>
      <c r="AE520" s="77"/>
      <c r="AF520" s="77"/>
      <c r="AG520" s="77"/>
      <c r="AH520" s="77"/>
      <c r="AI520" s="77"/>
      <c r="AJ520" s="77"/>
      <c r="AK520" s="77"/>
      <c r="AL520" s="77"/>
    </row>
    <row r="521" spans="17:38">
      <c r="Q521" s="77"/>
      <c r="R521" s="77"/>
      <c r="S521" s="77"/>
      <c r="T521" s="77"/>
      <c r="U521" s="77"/>
      <c r="V521" s="77"/>
      <c r="W521" s="77"/>
      <c r="X521" s="77"/>
      <c r="Y521" s="77"/>
      <c r="Z521" s="77"/>
      <c r="AA521" s="77"/>
      <c r="AB521" s="77"/>
      <c r="AC521" s="77"/>
      <c r="AD521" s="77"/>
      <c r="AE521" s="77"/>
      <c r="AF521" s="77"/>
      <c r="AG521" s="77"/>
      <c r="AH521" s="77"/>
      <c r="AI521" s="77"/>
      <c r="AJ521" s="77"/>
      <c r="AK521" s="77"/>
      <c r="AL521" s="77"/>
    </row>
    <row r="522" spans="17:38">
      <c r="Q522" s="77"/>
      <c r="R522" s="77"/>
      <c r="S522" s="77"/>
      <c r="T522" s="77"/>
      <c r="U522" s="77"/>
      <c r="V522" s="77"/>
      <c r="W522" s="77"/>
      <c r="X522" s="77"/>
      <c r="Y522" s="77"/>
      <c r="Z522" s="77"/>
      <c r="AA522" s="77"/>
      <c r="AB522" s="77"/>
      <c r="AC522" s="77"/>
      <c r="AD522" s="77"/>
      <c r="AE522" s="77"/>
      <c r="AF522" s="77"/>
      <c r="AG522" s="77"/>
      <c r="AH522" s="77"/>
      <c r="AI522" s="77"/>
      <c r="AJ522" s="77"/>
      <c r="AK522" s="77"/>
      <c r="AL522" s="77"/>
    </row>
    <row r="523" spans="17:38">
      <c r="Q523" s="77"/>
      <c r="R523" s="77"/>
      <c r="S523" s="77"/>
      <c r="T523" s="77"/>
      <c r="U523" s="77"/>
      <c r="V523" s="77"/>
      <c r="W523" s="77"/>
      <c r="X523" s="77"/>
      <c r="Y523" s="77"/>
      <c r="Z523" s="77"/>
      <c r="AA523" s="77"/>
      <c r="AB523" s="77"/>
      <c r="AC523" s="77"/>
      <c r="AD523" s="77"/>
      <c r="AE523" s="77"/>
      <c r="AF523" s="77"/>
      <c r="AG523" s="77"/>
      <c r="AH523" s="77"/>
      <c r="AI523" s="77"/>
      <c r="AJ523" s="77"/>
      <c r="AK523" s="77"/>
      <c r="AL523" s="77"/>
    </row>
    <row r="524" spans="17:38">
      <c r="Q524" s="77"/>
      <c r="R524" s="77"/>
      <c r="S524" s="77"/>
      <c r="T524" s="77"/>
      <c r="U524" s="77"/>
      <c r="V524" s="77"/>
      <c r="W524" s="77"/>
      <c r="X524" s="77"/>
      <c r="Y524" s="77"/>
      <c r="Z524" s="77"/>
      <c r="AA524" s="77"/>
      <c r="AB524" s="77"/>
      <c r="AC524" s="77"/>
      <c r="AD524" s="77"/>
      <c r="AE524" s="77"/>
      <c r="AF524" s="77"/>
      <c r="AG524" s="77"/>
      <c r="AH524" s="77"/>
      <c r="AI524" s="77"/>
      <c r="AJ524" s="77"/>
      <c r="AK524" s="77"/>
      <c r="AL524" s="77"/>
    </row>
    <row r="525" spans="17:38">
      <c r="Q525" s="77"/>
      <c r="R525" s="77"/>
      <c r="S525" s="77"/>
      <c r="T525" s="77"/>
      <c r="U525" s="77"/>
      <c r="V525" s="77"/>
      <c r="W525" s="77"/>
      <c r="X525" s="77"/>
      <c r="Y525" s="77"/>
      <c r="Z525" s="77"/>
      <c r="AA525" s="77"/>
      <c r="AB525" s="77"/>
      <c r="AC525" s="77"/>
      <c r="AD525" s="77"/>
      <c r="AE525" s="77"/>
      <c r="AF525" s="77"/>
      <c r="AG525" s="77"/>
      <c r="AH525" s="77"/>
      <c r="AI525" s="77"/>
      <c r="AJ525" s="77"/>
      <c r="AK525" s="77"/>
      <c r="AL525" s="77"/>
    </row>
    <row r="526" spans="17:38">
      <c r="Q526" s="77"/>
      <c r="R526" s="77"/>
      <c r="S526" s="77"/>
      <c r="T526" s="77"/>
      <c r="U526" s="77"/>
      <c r="V526" s="77"/>
      <c r="W526" s="77"/>
      <c r="X526" s="77"/>
      <c r="Y526" s="77"/>
      <c r="Z526" s="77"/>
      <c r="AA526" s="77"/>
      <c r="AB526" s="77"/>
      <c r="AC526" s="77"/>
      <c r="AD526" s="77"/>
      <c r="AE526" s="77"/>
      <c r="AF526" s="77"/>
      <c r="AG526" s="77"/>
      <c r="AH526" s="77"/>
      <c r="AI526" s="77"/>
      <c r="AJ526" s="77"/>
      <c r="AK526" s="77"/>
      <c r="AL526" s="77"/>
    </row>
    <row r="527" spans="17:38">
      <c r="Q527" s="77"/>
      <c r="R527" s="77"/>
      <c r="S527" s="77"/>
      <c r="T527" s="77"/>
      <c r="U527" s="77"/>
      <c r="V527" s="77"/>
      <c r="W527" s="77"/>
      <c r="X527" s="77"/>
      <c r="Y527" s="77"/>
      <c r="Z527" s="77"/>
      <c r="AA527" s="77"/>
      <c r="AB527" s="77"/>
      <c r="AC527" s="77"/>
      <c r="AD527" s="77"/>
      <c r="AE527" s="77"/>
      <c r="AF527" s="77"/>
      <c r="AG527" s="77"/>
      <c r="AH527" s="77"/>
      <c r="AI527" s="77"/>
      <c r="AJ527" s="77"/>
      <c r="AK527" s="77"/>
      <c r="AL527" s="77"/>
    </row>
    <row r="528" spans="17:38">
      <c r="Q528" s="77"/>
      <c r="R528" s="77"/>
      <c r="S528" s="77"/>
      <c r="T528" s="77"/>
      <c r="U528" s="77"/>
      <c r="V528" s="77"/>
      <c r="W528" s="77"/>
      <c r="X528" s="77"/>
      <c r="Y528" s="77"/>
      <c r="Z528" s="77"/>
      <c r="AA528" s="77"/>
      <c r="AB528" s="77"/>
      <c r="AC528" s="77"/>
      <c r="AD528" s="77"/>
      <c r="AE528" s="77"/>
      <c r="AF528" s="77"/>
      <c r="AG528" s="77"/>
      <c r="AH528" s="77"/>
      <c r="AI528" s="77"/>
      <c r="AJ528" s="77"/>
      <c r="AK528" s="77"/>
      <c r="AL528" s="77"/>
    </row>
    <row r="529" spans="17:38">
      <c r="Q529" s="77"/>
      <c r="R529" s="77"/>
      <c r="S529" s="77"/>
      <c r="T529" s="77"/>
      <c r="U529" s="77"/>
      <c r="V529" s="77"/>
      <c r="W529" s="77"/>
      <c r="X529" s="77"/>
      <c r="Y529" s="77"/>
      <c r="Z529" s="77"/>
      <c r="AA529" s="77"/>
      <c r="AB529" s="77"/>
      <c r="AC529" s="77"/>
      <c r="AD529" s="77"/>
      <c r="AE529" s="77"/>
      <c r="AF529" s="77"/>
      <c r="AG529" s="77"/>
      <c r="AH529" s="77"/>
      <c r="AI529" s="77"/>
      <c r="AJ529" s="77"/>
      <c r="AK529" s="77"/>
      <c r="AL529" s="77"/>
    </row>
    <row r="530" spans="17:38">
      <c r="Q530" s="77"/>
      <c r="R530" s="77"/>
      <c r="S530" s="77"/>
      <c r="T530" s="77"/>
      <c r="U530" s="77"/>
      <c r="V530" s="77"/>
      <c r="W530" s="77"/>
      <c r="X530" s="77"/>
      <c r="Y530" s="77"/>
      <c r="Z530" s="77"/>
      <c r="AA530" s="77"/>
      <c r="AB530" s="77"/>
      <c r="AC530" s="77"/>
      <c r="AD530" s="77"/>
      <c r="AE530" s="77"/>
      <c r="AF530" s="77"/>
      <c r="AG530" s="77"/>
      <c r="AH530" s="77"/>
      <c r="AI530" s="77"/>
      <c r="AJ530" s="77"/>
      <c r="AK530" s="77"/>
      <c r="AL530" s="77"/>
    </row>
    <row r="531" spans="17:38">
      <c r="Q531" s="77"/>
      <c r="R531" s="77"/>
      <c r="S531" s="77"/>
      <c r="T531" s="77"/>
      <c r="U531" s="77"/>
      <c r="V531" s="77"/>
      <c r="W531" s="77"/>
      <c r="X531" s="77"/>
      <c r="Y531" s="77"/>
      <c r="Z531" s="77"/>
      <c r="AA531" s="77"/>
      <c r="AB531" s="77"/>
      <c r="AC531" s="77"/>
      <c r="AD531" s="77"/>
      <c r="AE531" s="77"/>
      <c r="AF531" s="77"/>
      <c r="AG531" s="77"/>
      <c r="AH531" s="77"/>
      <c r="AI531" s="77"/>
      <c r="AJ531" s="77"/>
      <c r="AK531" s="77"/>
      <c r="AL531" s="77"/>
    </row>
    <row r="532" spans="17:38">
      <c r="Q532" s="77"/>
      <c r="R532" s="77"/>
      <c r="S532" s="77"/>
      <c r="T532" s="77"/>
      <c r="U532" s="77"/>
      <c r="V532" s="77"/>
      <c r="W532" s="77"/>
      <c r="X532" s="77"/>
      <c r="Y532" s="77"/>
      <c r="Z532" s="77"/>
      <c r="AA532" s="77"/>
      <c r="AB532" s="77"/>
      <c r="AC532" s="77"/>
      <c r="AD532" s="77"/>
      <c r="AE532" s="77"/>
      <c r="AF532" s="77"/>
      <c r="AG532" s="77"/>
      <c r="AH532" s="77"/>
      <c r="AI532" s="77"/>
      <c r="AJ532" s="77"/>
      <c r="AK532" s="77"/>
      <c r="AL532" s="77"/>
    </row>
    <row r="533" spans="17:38">
      <c r="Q533" s="77"/>
      <c r="R533" s="77"/>
      <c r="S533" s="77"/>
      <c r="T533" s="77"/>
      <c r="U533" s="77"/>
      <c r="V533" s="77"/>
      <c r="W533" s="77"/>
      <c r="X533" s="77"/>
      <c r="Y533" s="77"/>
      <c r="Z533" s="77"/>
      <c r="AA533" s="77"/>
      <c r="AB533" s="77"/>
      <c r="AC533" s="77"/>
      <c r="AD533" s="77"/>
      <c r="AE533" s="77"/>
      <c r="AF533" s="77"/>
      <c r="AG533" s="77"/>
      <c r="AH533" s="77"/>
      <c r="AI533" s="77"/>
      <c r="AJ533" s="77"/>
      <c r="AK533" s="77"/>
      <c r="AL533" s="77"/>
    </row>
    <row r="534" spans="17:38">
      <c r="Q534" s="77"/>
      <c r="R534" s="77"/>
      <c r="S534" s="77"/>
      <c r="T534" s="77"/>
      <c r="U534" s="77"/>
      <c r="V534" s="77"/>
      <c r="W534" s="77"/>
      <c r="X534" s="77"/>
      <c r="Y534" s="77"/>
      <c r="Z534" s="77"/>
      <c r="AA534" s="77"/>
      <c r="AB534" s="77"/>
      <c r="AC534" s="77"/>
      <c r="AD534" s="77"/>
      <c r="AE534" s="77"/>
      <c r="AF534" s="77"/>
      <c r="AG534" s="77"/>
      <c r="AH534" s="77"/>
      <c r="AI534" s="77"/>
      <c r="AJ534" s="77"/>
      <c r="AK534" s="77"/>
      <c r="AL534" s="77"/>
    </row>
    <row r="535" spans="17:38">
      <c r="Q535" s="77"/>
      <c r="R535" s="77"/>
      <c r="S535" s="77"/>
      <c r="T535" s="77"/>
      <c r="U535" s="77"/>
      <c r="V535" s="77"/>
      <c r="W535" s="77"/>
      <c r="X535" s="77"/>
      <c r="Y535" s="77"/>
      <c r="Z535" s="77"/>
      <c r="AA535" s="77"/>
      <c r="AB535" s="77"/>
      <c r="AC535" s="77"/>
      <c r="AD535" s="77"/>
      <c r="AE535" s="77"/>
      <c r="AF535" s="77"/>
      <c r="AG535" s="77"/>
      <c r="AH535" s="77"/>
      <c r="AI535" s="77"/>
      <c r="AJ535" s="77"/>
      <c r="AK535" s="77"/>
      <c r="AL535" s="77"/>
    </row>
    <row r="536" spans="17:38">
      <c r="Q536" s="77"/>
      <c r="R536" s="77"/>
      <c r="S536" s="77"/>
      <c r="T536" s="77"/>
      <c r="U536" s="77"/>
      <c r="V536" s="77"/>
      <c r="W536" s="77"/>
      <c r="X536" s="77"/>
      <c r="Y536" s="77"/>
      <c r="Z536" s="77"/>
      <c r="AA536" s="77"/>
      <c r="AB536" s="77"/>
      <c r="AC536" s="77"/>
      <c r="AD536" s="77"/>
      <c r="AE536" s="77"/>
      <c r="AF536" s="77"/>
      <c r="AG536" s="77"/>
      <c r="AH536" s="77"/>
      <c r="AI536" s="77"/>
      <c r="AJ536" s="77"/>
      <c r="AK536" s="77"/>
      <c r="AL536" s="77"/>
    </row>
    <row r="537" spans="17:38">
      <c r="Q537" s="77"/>
      <c r="R537" s="77"/>
      <c r="S537" s="77"/>
      <c r="T537" s="77"/>
      <c r="U537" s="77"/>
      <c r="V537" s="77"/>
      <c r="W537" s="77"/>
      <c r="X537" s="77"/>
      <c r="Y537" s="77"/>
      <c r="Z537" s="77"/>
      <c r="AA537" s="77"/>
      <c r="AB537" s="77"/>
      <c r="AC537" s="77"/>
      <c r="AD537" s="77"/>
      <c r="AE537" s="77"/>
      <c r="AF537" s="77"/>
      <c r="AG537" s="77"/>
      <c r="AH537" s="77"/>
      <c r="AI537" s="77"/>
      <c r="AJ537" s="77"/>
      <c r="AK537" s="77"/>
      <c r="AL537" s="77"/>
    </row>
    <row r="538" spans="17:38">
      <c r="Q538" s="77"/>
      <c r="R538" s="77"/>
      <c r="S538" s="77"/>
      <c r="T538" s="77"/>
      <c r="U538" s="77"/>
      <c r="V538" s="77"/>
      <c r="W538" s="77"/>
      <c r="X538" s="77"/>
      <c r="Y538" s="77"/>
      <c r="Z538" s="77"/>
      <c r="AA538" s="77"/>
      <c r="AB538" s="77"/>
      <c r="AC538" s="77"/>
      <c r="AD538" s="77"/>
      <c r="AE538" s="77"/>
      <c r="AF538" s="77"/>
      <c r="AG538" s="77"/>
      <c r="AH538" s="77"/>
      <c r="AI538" s="77"/>
      <c r="AJ538" s="77"/>
      <c r="AK538" s="77"/>
      <c r="AL538" s="77"/>
    </row>
    <row r="539" spans="17:38">
      <c r="Q539" s="77"/>
      <c r="R539" s="77"/>
      <c r="S539" s="77"/>
      <c r="T539" s="77"/>
      <c r="U539" s="77"/>
      <c r="V539" s="77"/>
      <c r="W539" s="77"/>
      <c r="X539" s="77"/>
      <c r="Y539" s="77"/>
      <c r="Z539" s="77"/>
      <c r="AA539" s="77"/>
      <c r="AB539" s="77"/>
      <c r="AC539" s="77"/>
      <c r="AD539" s="77"/>
      <c r="AE539" s="77"/>
      <c r="AF539" s="77"/>
      <c r="AG539" s="77"/>
      <c r="AH539" s="77"/>
      <c r="AI539" s="77"/>
      <c r="AJ539" s="77"/>
      <c r="AK539" s="77"/>
      <c r="AL539" s="77"/>
    </row>
    <row r="540" spans="17:38">
      <c r="Q540" s="77"/>
      <c r="R540" s="77"/>
      <c r="S540" s="77"/>
      <c r="T540" s="77"/>
      <c r="U540" s="77"/>
      <c r="V540" s="77"/>
      <c r="W540" s="77"/>
      <c r="X540" s="77"/>
      <c r="Y540" s="77"/>
      <c r="Z540" s="77"/>
      <c r="AA540" s="77"/>
      <c r="AB540" s="77"/>
      <c r="AC540" s="77"/>
      <c r="AD540" s="77"/>
      <c r="AE540" s="77"/>
      <c r="AF540" s="77"/>
      <c r="AG540" s="77"/>
      <c r="AH540" s="77"/>
      <c r="AI540" s="77"/>
      <c r="AJ540" s="77"/>
      <c r="AK540" s="77"/>
      <c r="AL540" s="77"/>
    </row>
    <row r="541" spans="17:38">
      <c r="Q541" s="77"/>
      <c r="R541" s="77"/>
      <c r="S541" s="77"/>
      <c r="T541" s="77"/>
      <c r="U541" s="77"/>
      <c r="V541" s="77"/>
      <c r="W541" s="77"/>
      <c r="X541" s="77"/>
      <c r="Y541" s="77"/>
      <c r="Z541" s="77"/>
      <c r="AA541" s="77"/>
      <c r="AB541" s="77"/>
      <c r="AC541" s="77"/>
      <c r="AD541" s="77"/>
      <c r="AE541" s="77"/>
      <c r="AF541" s="77"/>
      <c r="AG541" s="77"/>
      <c r="AH541" s="77"/>
      <c r="AI541" s="77"/>
      <c r="AJ541" s="77"/>
      <c r="AK541" s="77"/>
      <c r="AL541" s="77"/>
    </row>
    <row r="542" spans="17:38">
      <c r="Q542" s="77"/>
      <c r="R542" s="77"/>
      <c r="S542" s="77"/>
      <c r="T542" s="77"/>
      <c r="U542" s="77"/>
      <c r="V542" s="77"/>
      <c r="W542" s="77"/>
      <c r="X542" s="77"/>
      <c r="Y542" s="77"/>
      <c r="Z542" s="77"/>
      <c r="AA542" s="77"/>
      <c r="AB542" s="77"/>
      <c r="AC542" s="77"/>
      <c r="AD542" s="77"/>
      <c r="AE542" s="77"/>
      <c r="AF542" s="77"/>
      <c r="AG542" s="77"/>
      <c r="AH542" s="77"/>
      <c r="AI542" s="77"/>
      <c r="AJ542" s="77"/>
      <c r="AK542" s="77"/>
      <c r="AL542" s="77"/>
    </row>
    <row r="543" spans="17:38">
      <c r="Q543" s="77"/>
      <c r="R543" s="77"/>
      <c r="S543" s="77"/>
      <c r="T543" s="77"/>
      <c r="U543" s="77"/>
      <c r="V543" s="77"/>
      <c r="W543" s="77"/>
      <c r="X543" s="77"/>
      <c r="Y543" s="77"/>
      <c r="Z543" s="77"/>
      <c r="AA543" s="77"/>
      <c r="AB543" s="77"/>
      <c r="AC543" s="77"/>
      <c r="AD543" s="77"/>
      <c r="AE543" s="77"/>
      <c r="AF543" s="77"/>
      <c r="AG543" s="77"/>
      <c r="AH543" s="77"/>
      <c r="AI543" s="77"/>
      <c r="AJ543" s="77"/>
      <c r="AK543" s="77"/>
      <c r="AL543" s="77"/>
    </row>
    <row r="544" spans="17:38">
      <c r="Q544" s="77"/>
      <c r="R544" s="77"/>
      <c r="S544" s="77"/>
      <c r="T544" s="77"/>
      <c r="U544" s="77"/>
      <c r="V544" s="77"/>
      <c r="W544" s="77"/>
      <c r="X544" s="77"/>
      <c r="Y544" s="77"/>
      <c r="Z544" s="77"/>
      <c r="AA544" s="77"/>
      <c r="AB544" s="77"/>
      <c r="AC544" s="77"/>
      <c r="AD544" s="77"/>
      <c r="AE544" s="77"/>
      <c r="AF544" s="77"/>
      <c r="AG544" s="77"/>
      <c r="AH544" s="77"/>
      <c r="AI544" s="77"/>
      <c r="AJ544" s="77"/>
      <c r="AK544" s="77"/>
      <c r="AL544" s="77"/>
    </row>
    <row r="545" spans="17:38">
      <c r="Q545" s="77"/>
      <c r="R545" s="77"/>
      <c r="S545" s="77"/>
      <c r="T545" s="77"/>
      <c r="U545" s="77"/>
      <c r="V545" s="77"/>
      <c r="W545" s="77"/>
      <c r="X545" s="77"/>
      <c r="Y545" s="77"/>
      <c r="Z545" s="77"/>
      <c r="AA545" s="77"/>
      <c r="AB545" s="77"/>
      <c r="AC545" s="77"/>
      <c r="AD545" s="77"/>
      <c r="AE545" s="77"/>
      <c r="AF545" s="77"/>
      <c r="AG545" s="77"/>
      <c r="AH545" s="77"/>
      <c r="AI545" s="77"/>
      <c r="AJ545" s="77"/>
      <c r="AK545" s="77"/>
      <c r="AL545" s="77"/>
    </row>
    <row r="546" spans="17:38">
      <c r="Q546" s="77"/>
      <c r="R546" s="77"/>
      <c r="S546" s="77"/>
      <c r="T546" s="77"/>
      <c r="U546" s="77"/>
      <c r="V546" s="77"/>
      <c r="W546" s="77"/>
      <c r="X546" s="77"/>
      <c r="Y546" s="77"/>
      <c r="Z546" s="77"/>
      <c r="AA546" s="77"/>
      <c r="AB546" s="77"/>
      <c r="AC546" s="77"/>
      <c r="AD546" s="77"/>
      <c r="AE546" s="77"/>
      <c r="AF546" s="77"/>
      <c r="AG546" s="77"/>
      <c r="AH546" s="77"/>
      <c r="AI546" s="77"/>
      <c r="AJ546" s="77"/>
      <c r="AK546" s="77"/>
      <c r="AL546" s="77"/>
    </row>
    <row r="547" spans="17:38">
      <c r="Q547" s="77"/>
      <c r="R547" s="77"/>
      <c r="S547" s="77"/>
      <c r="T547" s="77"/>
      <c r="U547" s="77"/>
      <c r="V547" s="77"/>
      <c r="W547" s="77"/>
      <c r="X547" s="77"/>
      <c r="Y547" s="77"/>
      <c r="Z547" s="77"/>
      <c r="AA547" s="77"/>
      <c r="AB547" s="77"/>
      <c r="AC547" s="77"/>
      <c r="AD547" s="77"/>
      <c r="AE547" s="77"/>
      <c r="AF547" s="77"/>
      <c r="AG547" s="77"/>
      <c r="AH547" s="77"/>
      <c r="AI547" s="77"/>
      <c r="AJ547" s="77"/>
      <c r="AK547" s="77"/>
      <c r="AL547" s="77"/>
    </row>
    <row r="548" spans="17:38">
      <c r="Q548" s="77"/>
      <c r="R548" s="77"/>
      <c r="S548" s="77"/>
      <c r="T548" s="77"/>
      <c r="U548" s="77"/>
      <c r="V548" s="77"/>
      <c r="W548" s="77"/>
      <c r="X548" s="77"/>
      <c r="Y548" s="77"/>
      <c r="Z548" s="77"/>
      <c r="AA548" s="77"/>
      <c r="AB548" s="77"/>
      <c r="AC548" s="77"/>
      <c r="AD548" s="77"/>
      <c r="AE548" s="77"/>
      <c r="AF548" s="77"/>
      <c r="AG548" s="77"/>
      <c r="AH548" s="77"/>
      <c r="AI548" s="77"/>
      <c r="AJ548" s="77"/>
      <c r="AK548" s="77"/>
      <c r="AL548" s="77"/>
    </row>
    <row r="549" spans="17:38">
      <c r="Q549" s="77"/>
      <c r="R549" s="77"/>
      <c r="S549" s="77"/>
      <c r="T549" s="77"/>
      <c r="U549" s="77"/>
      <c r="V549" s="77"/>
      <c r="W549" s="77"/>
      <c r="X549" s="77"/>
      <c r="Y549" s="77"/>
      <c r="Z549" s="77"/>
      <c r="AA549" s="77"/>
      <c r="AB549" s="77"/>
      <c r="AC549" s="77"/>
      <c r="AD549" s="77"/>
      <c r="AE549" s="77"/>
      <c r="AF549" s="77"/>
      <c r="AG549" s="77"/>
      <c r="AH549" s="77"/>
      <c r="AI549" s="77"/>
      <c r="AJ549" s="77"/>
      <c r="AK549" s="77"/>
      <c r="AL549" s="77"/>
    </row>
    <row r="550" spans="17:38">
      <c r="Q550" s="77"/>
      <c r="R550" s="77"/>
      <c r="S550" s="77"/>
      <c r="T550" s="77"/>
      <c r="U550" s="77"/>
      <c r="V550" s="77"/>
      <c r="W550" s="77"/>
      <c r="X550" s="77"/>
      <c r="Y550" s="77"/>
      <c r="Z550" s="77"/>
      <c r="AA550" s="77"/>
      <c r="AB550" s="77"/>
      <c r="AC550" s="77"/>
      <c r="AD550" s="77"/>
      <c r="AE550" s="77"/>
      <c r="AF550" s="77"/>
      <c r="AG550" s="77"/>
      <c r="AH550" s="77"/>
      <c r="AI550" s="77"/>
      <c r="AJ550" s="77"/>
      <c r="AK550" s="77"/>
      <c r="AL550" s="77"/>
    </row>
    <row r="551" spans="17:38">
      <c r="Q551" s="77"/>
      <c r="R551" s="77"/>
      <c r="S551" s="77"/>
      <c r="T551" s="77"/>
      <c r="U551" s="77"/>
      <c r="V551" s="77"/>
      <c r="W551" s="77"/>
      <c r="X551" s="77"/>
      <c r="Y551" s="77"/>
      <c r="Z551" s="77"/>
      <c r="AA551" s="77"/>
      <c r="AB551" s="77"/>
      <c r="AC551" s="77"/>
      <c r="AD551" s="77"/>
      <c r="AE551" s="77"/>
      <c r="AF551" s="77"/>
      <c r="AG551" s="77"/>
      <c r="AH551" s="77"/>
      <c r="AI551" s="77"/>
      <c r="AJ551" s="77"/>
      <c r="AK551" s="77"/>
      <c r="AL551" s="77"/>
    </row>
    <row r="552" spans="17:38">
      <c r="Q552" s="77"/>
      <c r="R552" s="77"/>
      <c r="S552" s="77"/>
      <c r="T552" s="77"/>
      <c r="U552" s="77"/>
      <c r="V552" s="77"/>
      <c r="W552" s="77"/>
      <c r="X552" s="77"/>
      <c r="Y552" s="77"/>
      <c r="Z552" s="77"/>
      <c r="AA552" s="77"/>
      <c r="AB552" s="77"/>
      <c r="AC552" s="77"/>
      <c r="AD552" s="77"/>
      <c r="AE552" s="77"/>
      <c r="AF552" s="77"/>
      <c r="AG552" s="77"/>
      <c r="AH552" s="77"/>
      <c r="AI552" s="77"/>
      <c r="AJ552" s="77"/>
      <c r="AK552" s="77"/>
      <c r="AL552" s="77"/>
    </row>
    <row r="553" spans="17:38">
      <c r="Q553" s="77"/>
      <c r="R553" s="77"/>
      <c r="S553" s="77"/>
      <c r="T553" s="77"/>
      <c r="U553" s="77"/>
      <c r="V553" s="77"/>
      <c r="W553" s="77"/>
      <c r="X553" s="77"/>
      <c r="Y553" s="77"/>
      <c r="Z553" s="77"/>
      <c r="AA553" s="77"/>
      <c r="AB553" s="77"/>
      <c r="AC553" s="77"/>
      <c r="AD553" s="77"/>
      <c r="AE553" s="77"/>
      <c r="AF553" s="77"/>
      <c r="AG553" s="77"/>
      <c r="AH553" s="77"/>
      <c r="AI553" s="77"/>
      <c r="AJ553" s="77"/>
      <c r="AK553" s="77"/>
      <c r="AL553" s="77"/>
    </row>
    <row r="554" spans="17:38">
      <c r="Q554" s="77"/>
      <c r="R554" s="77"/>
      <c r="S554" s="77"/>
      <c r="T554" s="77"/>
      <c r="U554" s="77"/>
      <c r="V554" s="77"/>
      <c r="W554" s="77"/>
      <c r="X554" s="77"/>
      <c r="Y554" s="77"/>
      <c r="Z554" s="77"/>
      <c r="AA554" s="77"/>
      <c r="AB554" s="77"/>
      <c r="AC554" s="77"/>
      <c r="AD554" s="77"/>
      <c r="AE554" s="77"/>
      <c r="AF554" s="77"/>
      <c r="AG554" s="77"/>
      <c r="AH554" s="77"/>
      <c r="AI554" s="77"/>
      <c r="AJ554" s="77"/>
      <c r="AK554" s="77"/>
      <c r="AL554" s="77"/>
    </row>
    <row r="555" spans="17:38">
      <c r="Q555" s="77"/>
      <c r="R555" s="77"/>
      <c r="S555" s="77"/>
      <c r="T555" s="77"/>
      <c r="U555" s="77"/>
      <c r="V555" s="77"/>
      <c r="W555" s="77"/>
      <c r="X555" s="77"/>
      <c r="Y555" s="77"/>
      <c r="Z555" s="77"/>
      <c r="AA555" s="77"/>
      <c r="AB555" s="77"/>
      <c r="AC555" s="77"/>
      <c r="AD555" s="77"/>
      <c r="AE555" s="77"/>
      <c r="AF555" s="77"/>
      <c r="AG555" s="77"/>
      <c r="AH555" s="77"/>
      <c r="AI555" s="77"/>
      <c r="AJ555" s="77"/>
      <c r="AK555" s="77"/>
      <c r="AL555" s="77"/>
    </row>
    <row r="556" spans="17:38">
      <c r="Q556" s="77"/>
      <c r="R556" s="77"/>
      <c r="S556" s="77"/>
      <c r="T556" s="77"/>
      <c r="U556" s="77"/>
      <c r="V556" s="77"/>
      <c r="W556" s="77"/>
      <c r="X556" s="77"/>
      <c r="Y556" s="77"/>
      <c r="Z556" s="77"/>
      <c r="AA556" s="77"/>
      <c r="AB556" s="77"/>
      <c r="AC556" s="77"/>
      <c r="AD556" s="77"/>
      <c r="AE556" s="77"/>
      <c r="AF556" s="77"/>
      <c r="AG556" s="77"/>
      <c r="AH556" s="77"/>
      <c r="AI556" s="77"/>
      <c r="AJ556" s="77"/>
      <c r="AK556" s="77"/>
      <c r="AL556" s="77"/>
    </row>
    <row r="557" spans="17:38">
      <c r="Q557" s="77"/>
      <c r="R557" s="77"/>
      <c r="S557" s="77"/>
      <c r="T557" s="77"/>
      <c r="U557" s="77"/>
      <c r="V557" s="77"/>
      <c r="W557" s="77"/>
      <c r="X557" s="77"/>
      <c r="Y557" s="77"/>
      <c r="Z557" s="77"/>
      <c r="AA557" s="77"/>
      <c r="AB557" s="77"/>
      <c r="AC557" s="77"/>
      <c r="AD557" s="77"/>
      <c r="AE557" s="77"/>
      <c r="AF557" s="77"/>
      <c r="AG557" s="77"/>
      <c r="AH557" s="77"/>
      <c r="AI557" s="77"/>
      <c r="AJ557" s="77"/>
      <c r="AK557" s="77"/>
      <c r="AL557" s="77"/>
    </row>
    <row r="558" spans="17:38">
      <c r="Q558" s="77"/>
      <c r="R558" s="77"/>
      <c r="S558" s="77"/>
      <c r="T558" s="77"/>
      <c r="U558" s="77"/>
      <c r="V558" s="77"/>
      <c r="W558" s="77"/>
      <c r="X558" s="77"/>
      <c r="Y558" s="77"/>
      <c r="Z558" s="77"/>
      <c r="AA558" s="77"/>
      <c r="AB558" s="77"/>
      <c r="AC558" s="77"/>
      <c r="AD558" s="77"/>
      <c r="AE558" s="77"/>
      <c r="AF558" s="77"/>
      <c r="AG558" s="77"/>
      <c r="AH558" s="77"/>
      <c r="AI558" s="77"/>
      <c r="AJ558" s="77"/>
      <c r="AK558" s="77"/>
      <c r="AL558" s="77"/>
    </row>
    <row r="559" spans="17:38">
      <c r="Q559" s="77"/>
      <c r="R559" s="77"/>
      <c r="S559" s="77"/>
      <c r="T559" s="77"/>
      <c r="U559" s="77"/>
      <c r="V559" s="77"/>
      <c r="W559" s="77"/>
      <c r="X559" s="77"/>
      <c r="Y559" s="77"/>
      <c r="Z559" s="77"/>
      <c r="AA559" s="77"/>
      <c r="AB559" s="77"/>
      <c r="AC559" s="77"/>
      <c r="AD559" s="77"/>
      <c r="AE559" s="77"/>
      <c r="AF559" s="77"/>
      <c r="AG559" s="77"/>
      <c r="AH559" s="77"/>
      <c r="AI559" s="77"/>
      <c r="AJ559" s="77"/>
      <c r="AK559" s="77"/>
      <c r="AL559" s="77"/>
    </row>
    <row r="560" spans="17:38">
      <c r="Q560" s="77"/>
      <c r="R560" s="77"/>
      <c r="S560" s="77"/>
      <c r="T560" s="77"/>
      <c r="U560" s="77"/>
      <c r="V560" s="77"/>
      <c r="W560" s="77"/>
      <c r="X560" s="77"/>
      <c r="Y560" s="77"/>
      <c r="Z560" s="77"/>
      <c r="AA560" s="77"/>
      <c r="AB560" s="77"/>
      <c r="AC560" s="77"/>
      <c r="AD560" s="77"/>
      <c r="AE560" s="77"/>
      <c r="AF560" s="77"/>
      <c r="AG560" s="77"/>
      <c r="AH560" s="77"/>
      <c r="AI560" s="77"/>
      <c r="AJ560" s="77"/>
      <c r="AK560" s="77"/>
      <c r="AL560" s="77"/>
    </row>
    <row r="561" spans="17:38">
      <c r="Q561" s="77"/>
      <c r="R561" s="77"/>
      <c r="S561" s="77"/>
      <c r="T561" s="77"/>
      <c r="U561" s="77"/>
      <c r="V561" s="77"/>
      <c r="W561" s="77"/>
      <c r="X561" s="77"/>
      <c r="Y561" s="77"/>
      <c r="Z561" s="77"/>
      <c r="AA561" s="77"/>
      <c r="AB561" s="77"/>
      <c r="AC561" s="77"/>
      <c r="AD561" s="77"/>
      <c r="AE561" s="77"/>
      <c r="AF561" s="77"/>
      <c r="AG561" s="77"/>
      <c r="AH561" s="77"/>
      <c r="AI561" s="77"/>
      <c r="AJ561" s="77"/>
      <c r="AK561" s="77"/>
      <c r="AL561" s="77"/>
    </row>
    <row r="562" spans="17:38">
      <c r="Q562" s="77"/>
      <c r="R562" s="77"/>
      <c r="S562" s="77"/>
      <c r="T562" s="77"/>
      <c r="U562" s="77"/>
      <c r="V562" s="77"/>
      <c r="W562" s="77"/>
      <c r="X562" s="77"/>
      <c r="Y562" s="77"/>
      <c r="Z562" s="77"/>
      <c r="AA562" s="77"/>
      <c r="AB562" s="77"/>
      <c r="AC562" s="77"/>
      <c r="AD562" s="77"/>
      <c r="AE562" s="77"/>
      <c r="AF562" s="77"/>
      <c r="AG562" s="77"/>
      <c r="AH562" s="77"/>
      <c r="AI562" s="77"/>
      <c r="AJ562" s="77"/>
      <c r="AK562" s="77"/>
      <c r="AL562" s="77"/>
    </row>
    <row r="563" spans="17:38">
      <c r="Q563" s="77"/>
      <c r="R563" s="77"/>
      <c r="S563" s="77"/>
      <c r="T563" s="77"/>
      <c r="U563" s="77"/>
      <c r="V563" s="77"/>
      <c r="W563" s="77"/>
      <c r="X563" s="77"/>
      <c r="Y563" s="77"/>
      <c r="Z563" s="77"/>
      <c r="AA563" s="77"/>
      <c r="AB563" s="77"/>
      <c r="AC563" s="77"/>
      <c r="AD563" s="77"/>
      <c r="AE563" s="77"/>
      <c r="AF563" s="77"/>
      <c r="AG563" s="77"/>
      <c r="AH563" s="77"/>
      <c r="AI563" s="77"/>
      <c r="AJ563" s="77"/>
      <c r="AK563" s="77"/>
      <c r="AL563" s="77"/>
    </row>
    <row r="564" spans="17:38">
      <c r="Q564" s="77"/>
      <c r="R564" s="77"/>
      <c r="S564" s="77"/>
      <c r="T564" s="77"/>
      <c r="U564" s="77"/>
      <c r="V564" s="77"/>
      <c r="W564" s="77"/>
      <c r="X564" s="77"/>
      <c r="Y564" s="77"/>
      <c r="Z564" s="77"/>
      <c r="AA564" s="77"/>
      <c r="AB564" s="77"/>
      <c r="AC564" s="77"/>
      <c r="AD564" s="77"/>
      <c r="AE564" s="77"/>
      <c r="AF564" s="77"/>
      <c r="AG564" s="77"/>
      <c r="AH564" s="77"/>
      <c r="AI564" s="77"/>
      <c r="AJ564" s="77"/>
      <c r="AK564" s="77"/>
      <c r="AL564" s="77"/>
    </row>
    <row r="565" spans="17:38">
      <c r="Q565" s="77"/>
      <c r="R565" s="77"/>
      <c r="S565" s="77"/>
      <c r="T565" s="77"/>
      <c r="U565" s="77"/>
      <c r="V565" s="77"/>
      <c r="W565" s="77"/>
      <c r="X565" s="77"/>
      <c r="Y565" s="77"/>
      <c r="Z565" s="77"/>
      <c r="AA565" s="77"/>
      <c r="AB565" s="77"/>
      <c r="AC565" s="77"/>
      <c r="AD565" s="77"/>
      <c r="AE565" s="77"/>
      <c r="AF565" s="77"/>
      <c r="AG565" s="77"/>
      <c r="AH565" s="77"/>
      <c r="AI565" s="77"/>
      <c r="AJ565" s="77"/>
      <c r="AK565" s="77"/>
      <c r="AL565" s="77"/>
    </row>
    <row r="566" spans="17:38">
      <c r="Q566" s="77"/>
      <c r="R566" s="77"/>
      <c r="S566" s="77"/>
      <c r="T566" s="77"/>
      <c r="U566" s="77"/>
      <c r="V566" s="77"/>
      <c r="W566" s="77"/>
      <c r="X566" s="77"/>
      <c r="Y566" s="77"/>
      <c r="Z566" s="77"/>
      <c r="AA566" s="77"/>
      <c r="AB566" s="77"/>
      <c r="AC566" s="77"/>
      <c r="AD566" s="77"/>
      <c r="AE566" s="77"/>
      <c r="AF566" s="77"/>
      <c r="AG566" s="77"/>
      <c r="AH566" s="77"/>
      <c r="AI566" s="77"/>
      <c r="AJ566" s="77"/>
      <c r="AK566" s="77"/>
      <c r="AL566" s="77"/>
    </row>
    <row r="567" spans="17:38">
      <c r="Q567" s="77"/>
      <c r="R567" s="77"/>
      <c r="S567" s="77"/>
      <c r="T567" s="77"/>
      <c r="U567" s="77"/>
      <c r="V567" s="77"/>
      <c r="W567" s="77"/>
      <c r="X567" s="77"/>
      <c r="Y567" s="77"/>
      <c r="Z567" s="77"/>
      <c r="AA567" s="77"/>
      <c r="AB567" s="77"/>
      <c r="AC567" s="77"/>
      <c r="AD567" s="77"/>
      <c r="AE567" s="77"/>
      <c r="AF567" s="77"/>
      <c r="AG567" s="77"/>
      <c r="AH567" s="77"/>
      <c r="AI567" s="77"/>
      <c r="AJ567" s="77"/>
      <c r="AK567" s="77"/>
      <c r="AL567" s="77"/>
    </row>
    <row r="568" spans="17:38">
      <c r="Q568" s="77"/>
      <c r="R568" s="77"/>
      <c r="S568" s="77"/>
      <c r="T568" s="77"/>
      <c r="U568" s="77"/>
      <c r="V568" s="77"/>
      <c r="W568" s="77"/>
      <c r="X568" s="77"/>
      <c r="Y568" s="77"/>
      <c r="Z568" s="77"/>
      <c r="AA568" s="77"/>
      <c r="AB568" s="77"/>
      <c r="AC568" s="77"/>
      <c r="AD568" s="77"/>
      <c r="AE568" s="77"/>
      <c r="AF568" s="77"/>
      <c r="AG568" s="77"/>
      <c r="AH568" s="77"/>
      <c r="AI568" s="77"/>
      <c r="AJ568" s="77"/>
      <c r="AK568" s="77"/>
      <c r="AL568" s="77"/>
    </row>
    <row r="569" spans="17:38">
      <c r="Q569" s="77"/>
      <c r="R569" s="77"/>
      <c r="S569" s="77"/>
      <c r="T569" s="77"/>
      <c r="U569" s="77"/>
      <c r="V569" s="77"/>
      <c r="W569" s="77"/>
      <c r="X569" s="77"/>
      <c r="Y569" s="77"/>
      <c r="Z569" s="77"/>
      <c r="AA569" s="77"/>
      <c r="AB569" s="77"/>
      <c r="AC569" s="77"/>
      <c r="AD569" s="77"/>
      <c r="AE569" s="77"/>
      <c r="AF569" s="77"/>
      <c r="AG569" s="77"/>
      <c r="AH569" s="77"/>
      <c r="AI569" s="77"/>
      <c r="AJ569" s="77"/>
      <c r="AK569" s="77"/>
      <c r="AL569" s="77"/>
    </row>
    <row r="570" spans="17:38">
      <c r="Q570" s="77"/>
      <c r="R570" s="77"/>
      <c r="S570" s="77"/>
      <c r="T570" s="77"/>
      <c r="U570" s="77"/>
      <c r="V570" s="77"/>
      <c r="W570" s="77"/>
      <c r="X570" s="77"/>
      <c r="Y570" s="77"/>
      <c r="Z570" s="77"/>
      <c r="AA570" s="77"/>
      <c r="AB570" s="77"/>
      <c r="AC570" s="77"/>
      <c r="AD570" s="77"/>
      <c r="AE570" s="77"/>
      <c r="AF570" s="77"/>
      <c r="AG570" s="77"/>
      <c r="AH570" s="77"/>
      <c r="AI570" s="77"/>
      <c r="AJ570" s="77"/>
      <c r="AK570" s="77"/>
      <c r="AL570" s="77"/>
    </row>
    <row r="571" spans="17:38">
      <c r="Q571" s="77"/>
      <c r="R571" s="77"/>
      <c r="S571" s="77"/>
      <c r="T571" s="77"/>
      <c r="U571" s="77"/>
      <c r="V571" s="77"/>
      <c r="W571" s="77"/>
      <c r="X571" s="77"/>
      <c r="Y571" s="77"/>
      <c r="Z571" s="77"/>
      <c r="AA571" s="77"/>
      <c r="AB571" s="77"/>
      <c r="AC571" s="77"/>
      <c r="AD571" s="77"/>
      <c r="AE571" s="77"/>
      <c r="AF571" s="77"/>
      <c r="AG571" s="77"/>
      <c r="AH571" s="77"/>
      <c r="AI571" s="77"/>
      <c r="AJ571" s="77"/>
      <c r="AK571" s="77"/>
      <c r="AL571" s="77"/>
    </row>
    <row r="572" spans="17:38">
      <c r="Q572" s="77"/>
      <c r="R572" s="77"/>
      <c r="S572" s="77"/>
      <c r="T572" s="77"/>
      <c r="U572" s="77"/>
      <c r="V572" s="77"/>
      <c r="W572" s="77"/>
      <c r="X572" s="77"/>
      <c r="Y572" s="77"/>
      <c r="Z572" s="77"/>
      <c r="AA572" s="77"/>
      <c r="AB572" s="77"/>
      <c r="AC572" s="77"/>
      <c r="AD572" s="77"/>
      <c r="AE572" s="77"/>
      <c r="AF572" s="77"/>
      <c r="AG572" s="77"/>
      <c r="AH572" s="77"/>
      <c r="AI572" s="77"/>
      <c r="AJ572" s="77"/>
      <c r="AK572" s="77"/>
      <c r="AL572" s="77"/>
    </row>
    <row r="573" spans="17:38">
      <c r="Q573" s="77"/>
      <c r="R573" s="77"/>
      <c r="S573" s="77"/>
      <c r="T573" s="77"/>
      <c r="U573" s="77"/>
      <c r="V573" s="77"/>
      <c r="W573" s="77"/>
      <c r="X573" s="77"/>
      <c r="Y573" s="77"/>
      <c r="Z573" s="77"/>
      <c r="AA573" s="77"/>
      <c r="AB573" s="77"/>
      <c r="AC573" s="77"/>
      <c r="AD573" s="77"/>
      <c r="AE573" s="77"/>
      <c r="AF573" s="77"/>
      <c r="AG573" s="77"/>
      <c r="AH573" s="77"/>
      <c r="AI573" s="77"/>
      <c r="AJ573" s="77"/>
      <c r="AK573" s="77"/>
      <c r="AL573" s="77"/>
    </row>
    <row r="574" spans="17:38">
      <c r="Q574" s="77"/>
      <c r="R574" s="77"/>
      <c r="S574" s="77"/>
      <c r="T574" s="77"/>
      <c r="U574" s="77"/>
      <c r="V574" s="77"/>
      <c r="W574" s="77"/>
      <c r="X574" s="77"/>
      <c r="Y574" s="77"/>
      <c r="Z574" s="77"/>
      <c r="AA574" s="77"/>
      <c r="AB574" s="77"/>
      <c r="AC574" s="77"/>
      <c r="AD574" s="77"/>
      <c r="AE574" s="77"/>
      <c r="AF574" s="77"/>
      <c r="AG574" s="77"/>
      <c r="AH574" s="77"/>
      <c r="AI574" s="77"/>
      <c r="AJ574" s="77"/>
      <c r="AK574" s="77"/>
      <c r="AL574" s="77"/>
    </row>
    <row r="575" spans="17:38">
      <c r="Q575" s="77"/>
      <c r="R575" s="77"/>
      <c r="S575" s="77"/>
      <c r="T575" s="77"/>
      <c r="U575" s="77"/>
      <c r="V575" s="77"/>
      <c r="W575" s="77"/>
      <c r="X575" s="77"/>
      <c r="Y575" s="77"/>
      <c r="Z575" s="77"/>
      <c r="AA575" s="77"/>
      <c r="AB575" s="77"/>
      <c r="AC575" s="77"/>
      <c r="AD575" s="77"/>
      <c r="AE575" s="77"/>
      <c r="AF575" s="77"/>
      <c r="AG575" s="77"/>
      <c r="AH575" s="77"/>
      <c r="AI575" s="77"/>
      <c r="AJ575" s="77"/>
      <c r="AK575" s="77"/>
      <c r="AL575" s="77"/>
    </row>
    <row r="576" spans="17:38">
      <c r="Q576" s="77"/>
      <c r="R576" s="77"/>
      <c r="S576" s="77"/>
      <c r="T576" s="77"/>
      <c r="U576" s="77"/>
      <c r="V576" s="77"/>
      <c r="W576" s="77"/>
      <c r="X576" s="77"/>
      <c r="Y576" s="77"/>
      <c r="Z576" s="77"/>
      <c r="AA576" s="77"/>
      <c r="AB576" s="77"/>
      <c r="AC576" s="77"/>
      <c r="AD576" s="77"/>
      <c r="AE576" s="77"/>
      <c r="AF576" s="77"/>
      <c r="AG576" s="77"/>
      <c r="AH576" s="77"/>
      <c r="AI576" s="77"/>
      <c r="AJ576" s="77"/>
      <c r="AK576" s="77"/>
      <c r="AL576" s="77"/>
    </row>
    <row r="577" spans="17:38">
      <c r="Q577" s="77"/>
      <c r="R577" s="77"/>
      <c r="S577" s="77"/>
      <c r="T577" s="77"/>
      <c r="U577" s="77"/>
      <c r="V577" s="77"/>
      <c r="W577" s="77"/>
      <c r="X577" s="77"/>
      <c r="Y577" s="77"/>
      <c r="Z577" s="77"/>
      <c r="AA577" s="77"/>
      <c r="AB577" s="77"/>
      <c r="AC577" s="77"/>
      <c r="AD577" s="77"/>
      <c r="AE577" s="77"/>
      <c r="AF577" s="77"/>
      <c r="AG577" s="77"/>
      <c r="AH577" s="77"/>
      <c r="AI577" s="77"/>
      <c r="AJ577" s="77"/>
      <c r="AK577" s="77"/>
      <c r="AL577" s="77"/>
    </row>
    <row r="578" spans="17:38">
      <c r="Q578" s="77"/>
      <c r="R578" s="77"/>
      <c r="S578" s="77"/>
      <c r="T578" s="77"/>
      <c r="U578" s="77"/>
      <c r="V578" s="77"/>
      <c r="W578" s="77"/>
      <c r="X578" s="77"/>
      <c r="Y578" s="77"/>
      <c r="Z578" s="77"/>
      <c r="AA578" s="77"/>
      <c r="AB578" s="77"/>
      <c r="AC578" s="77"/>
      <c r="AD578" s="77"/>
      <c r="AE578" s="77"/>
      <c r="AF578" s="77"/>
      <c r="AG578" s="77"/>
      <c r="AH578" s="77"/>
      <c r="AI578" s="77"/>
      <c r="AJ578" s="77"/>
      <c r="AK578" s="77"/>
      <c r="AL578" s="77"/>
    </row>
    <row r="579" spans="17:38">
      <c r="Q579" s="77"/>
      <c r="R579" s="77"/>
      <c r="S579" s="77"/>
      <c r="T579" s="77"/>
      <c r="U579" s="77"/>
      <c r="V579" s="77"/>
      <c r="W579" s="77"/>
      <c r="X579" s="77"/>
      <c r="Y579" s="77"/>
      <c r="Z579" s="77"/>
      <c r="AA579" s="77"/>
      <c r="AB579" s="77"/>
      <c r="AC579" s="77"/>
      <c r="AD579" s="77"/>
      <c r="AE579" s="77"/>
      <c r="AF579" s="77"/>
      <c r="AG579" s="77"/>
      <c r="AH579" s="77"/>
      <c r="AI579" s="77"/>
      <c r="AJ579" s="77"/>
      <c r="AK579" s="77"/>
      <c r="AL579" s="77"/>
    </row>
    <row r="580" spans="17:38">
      <c r="Q580" s="77"/>
      <c r="R580" s="77"/>
      <c r="S580" s="77"/>
      <c r="T580" s="77"/>
      <c r="U580" s="77"/>
      <c r="V580" s="77"/>
      <c r="W580" s="77"/>
      <c r="X580" s="77"/>
      <c r="Y580" s="77"/>
      <c r="Z580" s="77"/>
      <c r="AA580" s="77"/>
      <c r="AB580" s="77"/>
      <c r="AC580" s="77"/>
      <c r="AD580" s="77"/>
      <c r="AE580" s="77"/>
      <c r="AF580" s="77"/>
      <c r="AG580" s="77"/>
      <c r="AH580" s="77"/>
      <c r="AI580" s="77"/>
      <c r="AJ580" s="77"/>
      <c r="AK580" s="77"/>
      <c r="AL580" s="77"/>
    </row>
    <row r="581" spans="17:38">
      <c r="Q581" s="77"/>
      <c r="R581" s="77"/>
      <c r="S581" s="77"/>
      <c r="T581" s="77"/>
      <c r="U581" s="77"/>
      <c r="V581" s="77"/>
      <c r="W581" s="77"/>
      <c r="X581" s="77"/>
      <c r="Y581" s="77"/>
      <c r="Z581" s="77"/>
      <c r="AA581" s="77"/>
      <c r="AB581" s="77"/>
      <c r="AC581" s="77"/>
      <c r="AD581" s="77"/>
      <c r="AE581" s="77"/>
      <c r="AF581" s="77"/>
      <c r="AG581" s="77"/>
      <c r="AH581" s="77"/>
      <c r="AI581" s="77"/>
      <c r="AJ581" s="77"/>
      <c r="AK581" s="77"/>
      <c r="AL581" s="77"/>
    </row>
    <row r="582" spans="17:38">
      <c r="Q582" s="77"/>
      <c r="R582" s="77"/>
      <c r="S582" s="77"/>
      <c r="T582" s="77"/>
      <c r="U582" s="77"/>
      <c r="V582" s="77"/>
      <c r="W582" s="77"/>
      <c r="X582" s="77"/>
      <c r="Y582" s="77"/>
      <c r="Z582" s="77"/>
      <c r="AA582" s="77"/>
      <c r="AB582" s="77"/>
      <c r="AC582" s="77"/>
      <c r="AD582" s="77"/>
      <c r="AE582" s="77"/>
      <c r="AF582" s="77"/>
      <c r="AG582" s="77"/>
      <c r="AH582" s="77"/>
      <c r="AI582" s="77"/>
      <c r="AJ582" s="77"/>
      <c r="AK582" s="77"/>
      <c r="AL582" s="77"/>
    </row>
    <row r="583" spans="17:38">
      <c r="Q583" s="77"/>
      <c r="R583" s="77"/>
      <c r="S583" s="77"/>
      <c r="T583" s="77"/>
      <c r="U583" s="77"/>
      <c r="V583" s="77"/>
      <c r="W583" s="77"/>
      <c r="X583" s="77"/>
      <c r="Y583" s="77"/>
      <c r="Z583" s="77"/>
      <c r="AA583" s="77"/>
      <c r="AB583" s="77"/>
      <c r="AC583" s="77"/>
      <c r="AD583" s="77"/>
      <c r="AE583" s="77"/>
      <c r="AF583" s="77"/>
      <c r="AG583" s="77"/>
      <c r="AH583" s="77"/>
      <c r="AI583" s="77"/>
      <c r="AJ583" s="77"/>
      <c r="AK583" s="77"/>
      <c r="AL583" s="77"/>
    </row>
    <row r="584" spans="17:38">
      <c r="Q584" s="77"/>
      <c r="R584" s="77"/>
      <c r="S584" s="77"/>
      <c r="T584" s="77"/>
      <c r="U584" s="77"/>
      <c r="V584" s="77"/>
      <c r="W584" s="77"/>
      <c r="X584" s="77"/>
      <c r="Y584" s="77"/>
      <c r="Z584" s="77"/>
      <c r="AA584" s="77"/>
      <c r="AB584" s="77"/>
      <c r="AC584" s="77"/>
      <c r="AD584" s="77"/>
      <c r="AE584" s="77"/>
      <c r="AF584" s="77"/>
      <c r="AG584" s="77"/>
      <c r="AH584" s="77"/>
      <c r="AI584" s="77"/>
      <c r="AJ584" s="77"/>
      <c r="AK584" s="77"/>
      <c r="AL584" s="77"/>
    </row>
    <row r="585" spans="17:38">
      <c r="Q585" s="77"/>
      <c r="R585" s="77"/>
      <c r="S585" s="77"/>
      <c r="T585" s="77"/>
      <c r="U585" s="77"/>
      <c r="V585" s="77"/>
      <c r="W585" s="77"/>
      <c r="X585" s="77"/>
      <c r="Y585" s="77"/>
      <c r="Z585" s="77"/>
      <c r="AA585" s="77"/>
      <c r="AB585" s="77"/>
      <c r="AC585" s="77"/>
      <c r="AD585" s="77"/>
      <c r="AE585" s="77"/>
      <c r="AF585" s="77"/>
      <c r="AG585" s="77"/>
      <c r="AH585" s="77"/>
      <c r="AI585" s="77"/>
      <c r="AJ585" s="77"/>
      <c r="AK585" s="77"/>
      <c r="AL585" s="77"/>
    </row>
    <row r="586" spans="17:38">
      <c r="Q586" s="77"/>
      <c r="R586" s="77"/>
      <c r="S586" s="77"/>
      <c r="T586" s="77"/>
      <c r="U586" s="77"/>
      <c r="V586" s="77"/>
      <c r="W586" s="77"/>
      <c r="X586" s="77"/>
      <c r="Y586" s="77"/>
      <c r="Z586" s="77"/>
      <c r="AA586" s="77"/>
      <c r="AB586" s="77"/>
      <c r="AC586" s="77"/>
      <c r="AD586" s="77"/>
      <c r="AE586" s="77"/>
      <c r="AF586" s="77"/>
      <c r="AG586" s="77"/>
      <c r="AH586" s="77"/>
      <c r="AI586" s="77"/>
      <c r="AJ586" s="77"/>
      <c r="AK586" s="77"/>
      <c r="AL586" s="77"/>
    </row>
    <row r="587" spans="17:38">
      <c r="Q587" s="77"/>
      <c r="R587" s="77"/>
      <c r="S587" s="77"/>
      <c r="T587" s="77"/>
      <c r="U587" s="77"/>
      <c r="V587" s="77"/>
      <c r="W587" s="77"/>
      <c r="X587" s="77"/>
      <c r="Y587" s="77"/>
      <c r="Z587" s="77"/>
      <c r="AA587" s="77"/>
      <c r="AB587" s="77"/>
      <c r="AC587" s="77"/>
      <c r="AD587" s="77"/>
      <c r="AE587" s="77"/>
      <c r="AF587" s="77"/>
      <c r="AG587" s="77"/>
      <c r="AH587" s="77"/>
      <c r="AI587" s="77"/>
      <c r="AJ587" s="77"/>
      <c r="AK587" s="77"/>
      <c r="AL587" s="77"/>
    </row>
    <row r="588" spans="17:38">
      <c r="Q588" s="77"/>
      <c r="R588" s="77"/>
      <c r="S588" s="77"/>
      <c r="T588" s="77"/>
      <c r="U588" s="77"/>
      <c r="V588" s="77"/>
      <c r="W588" s="77"/>
      <c r="X588" s="77"/>
      <c r="Y588" s="77"/>
      <c r="Z588" s="77"/>
      <c r="AA588" s="77"/>
      <c r="AB588" s="77"/>
      <c r="AC588" s="77"/>
      <c r="AD588" s="77"/>
      <c r="AE588" s="77"/>
      <c r="AF588" s="77"/>
      <c r="AG588" s="77"/>
      <c r="AH588" s="77"/>
      <c r="AI588" s="77"/>
      <c r="AJ588" s="77"/>
      <c r="AK588" s="77"/>
      <c r="AL588" s="77"/>
    </row>
    <row r="589" spans="17:38">
      <c r="Q589" s="77"/>
      <c r="R589" s="77"/>
      <c r="S589" s="77"/>
      <c r="T589" s="77"/>
      <c r="U589" s="77"/>
      <c r="V589" s="77"/>
      <c r="W589" s="77"/>
      <c r="X589" s="77"/>
      <c r="Y589" s="77"/>
      <c r="Z589" s="77"/>
      <c r="AA589" s="77"/>
      <c r="AB589" s="77"/>
      <c r="AC589" s="77"/>
      <c r="AD589" s="77"/>
      <c r="AE589" s="77"/>
      <c r="AF589" s="77"/>
      <c r="AG589" s="77"/>
      <c r="AH589" s="77"/>
      <c r="AI589" s="77"/>
      <c r="AJ589" s="77"/>
      <c r="AK589" s="77"/>
      <c r="AL589" s="77"/>
    </row>
    <row r="590" spans="17:38">
      <c r="Q590" s="77"/>
      <c r="R590" s="77"/>
      <c r="S590" s="77"/>
      <c r="T590" s="77"/>
      <c r="U590" s="77"/>
      <c r="V590" s="77"/>
      <c r="W590" s="77"/>
      <c r="X590" s="77"/>
      <c r="Y590" s="77"/>
      <c r="Z590" s="77"/>
      <c r="AA590" s="77"/>
      <c r="AB590" s="77"/>
      <c r="AC590" s="77"/>
      <c r="AD590" s="77"/>
      <c r="AE590" s="77"/>
      <c r="AF590" s="77"/>
      <c r="AG590" s="77"/>
      <c r="AH590" s="77"/>
      <c r="AI590" s="77"/>
      <c r="AJ590" s="77"/>
      <c r="AK590" s="77"/>
      <c r="AL590" s="77"/>
    </row>
    <row r="591" spans="17:38">
      <c r="Q591" s="77"/>
      <c r="R591" s="77"/>
      <c r="S591" s="77"/>
      <c r="T591" s="77"/>
      <c r="U591" s="77"/>
      <c r="V591" s="77"/>
      <c r="W591" s="77"/>
      <c r="X591" s="77"/>
      <c r="Y591" s="77"/>
      <c r="Z591" s="77"/>
      <c r="AA591" s="77"/>
      <c r="AB591" s="77"/>
      <c r="AC591" s="77"/>
      <c r="AD591" s="77"/>
      <c r="AE591" s="77"/>
      <c r="AF591" s="77"/>
      <c r="AG591" s="77"/>
      <c r="AH591" s="77"/>
      <c r="AI591" s="77"/>
      <c r="AJ591" s="77"/>
      <c r="AK591" s="77"/>
      <c r="AL591" s="77"/>
    </row>
    <row r="592" spans="17:38">
      <c r="Q592" s="77"/>
      <c r="R592" s="77"/>
      <c r="S592" s="77"/>
      <c r="T592" s="77"/>
      <c r="U592" s="77"/>
      <c r="V592" s="77"/>
      <c r="W592" s="77"/>
      <c r="X592" s="77"/>
      <c r="Y592" s="77"/>
      <c r="Z592" s="77"/>
      <c r="AA592" s="77"/>
      <c r="AB592" s="77"/>
      <c r="AC592" s="77"/>
      <c r="AD592" s="77"/>
      <c r="AE592" s="77"/>
      <c r="AF592" s="77"/>
      <c r="AG592" s="77"/>
      <c r="AH592" s="77"/>
      <c r="AI592" s="77"/>
      <c r="AJ592" s="77"/>
      <c r="AK592" s="77"/>
      <c r="AL592" s="77"/>
    </row>
    <row r="593" spans="17:38">
      <c r="Q593" s="77"/>
      <c r="R593" s="77"/>
      <c r="S593" s="77"/>
      <c r="T593" s="77"/>
      <c r="U593" s="77"/>
      <c r="V593" s="77"/>
      <c r="W593" s="77"/>
      <c r="X593" s="77"/>
      <c r="Y593" s="77"/>
      <c r="Z593" s="77"/>
      <c r="AA593" s="77"/>
      <c r="AB593" s="77"/>
      <c r="AC593" s="77"/>
      <c r="AD593" s="77"/>
      <c r="AE593" s="77"/>
      <c r="AF593" s="77"/>
      <c r="AG593" s="77"/>
      <c r="AH593" s="77"/>
      <c r="AI593" s="77"/>
      <c r="AJ593" s="77"/>
      <c r="AK593" s="77"/>
      <c r="AL593" s="77"/>
    </row>
    <row r="594" spans="17:38">
      <c r="Q594" s="77"/>
      <c r="R594" s="77"/>
      <c r="S594" s="77"/>
      <c r="T594" s="77"/>
      <c r="U594" s="77"/>
      <c r="V594" s="77"/>
      <c r="W594" s="77"/>
      <c r="X594" s="77"/>
      <c r="Y594" s="77"/>
      <c r="Z594" s="77"/>
      <c r="AA594" s="77"/>
      <c r="AB594" s="77"/>
      <c r="AC594" s="77"/>
      <c r="AD594" s="77"/>
      <c r="AE594" s="77"/>
      <c r="AF594" s="77"/>
      <c r="AG594" s="77"/>
      <c r="AH594" s="77"/>
      <c r="AI594" s="77"/>
      <c r="AJ594" s="77"/>
      <c r="AK594" s="77"/>
      <c r="AL594" s="77"/>
    </row>
    <row r="595" spans="17:38">
      <c r="Q595" s="77"/>
      <c r="R595" s="77"/>
      <c r="S595" s="77"/>
      <c r="T595" s="77"/>
      <c r="U595" s="77"/>
      <c r="V595" s="77"/>
      <c r="W595" s="77"/>
      <c r="X595" s="77"/>
      <c r="Y595" s="77"/>
      <c r="Z595" s="77"/>
      <c r="AA595" s="77"/>
      <c r="AB595" s="77"/>
      <c r="AC595" s="77"/>
      <c r="AD595" s="77"/>
      <c r="AE595" s="77"/>
      <c r="AF595" s="77"/>
      <c r="AG595" s="77"/>
      <c r="AH595" s="77"/>
      <c r="AI595" s="77"/>
      <c r="AJ595" s="77"/>
      <c r="AK595" s="77"/>
      <c r="AL595" s="77"/>
    </row>
    <row r="596" spans="17:38">
      <c r="Q596" s="77"/>
      <c r="R596" s="77"/>
      <c r="S596" s="77"/>
      <c r="T596" s="77"/>
      <c r="U596" s="77"/>
      <c r="V596" s="77"/>
      <c r="W596" s="77"/>
      <c r="X596" s="77"/>
      <c r="Y596" s="77"/>
      <c r="Z596" s="77"/>
      <c r="AA596" s="77"/>
      <c r="AB596" s="77"/>
      <c r="AC596" s="77"/>
      <c r="AD596" s="77"/>
      <c r="AE596" s="77"/>
      <c r="AF596" s="77"/>
      <c r="AG596" s="77"/>
      <c r="AH596" s="77"/>
      <c r="AI596" s="77"/>
      <c r="AJ596" s="77"/>
      <c r="AK596" s="77"/>
      <c r="AL596" s="77"/>
    </row>
    <row r="597" spans="17:38">
      <c r="Q597" s="77"/>
      <c r="R597" s="77"/>
      <c r="S597" s="77"/>
      <c r="T597" s="77"/>
      <c r="U597" s="77"/>
      <c r="V597" s="77"/>
      <c r="W597" s="77"/>
      <c r="X597" s="77"/>
      <c r="Y597" s="77"/>
      <c r="Z597" s="77"/>
      <c r="AA597" s="77"/>
      <c r="AB597" s="77"/>
      <c r="AC597" s="77"/>
      <c r="AD597" s="77"/>
      <c r="AE597" s="77"/>
      <c r="AF597" s="77"/>
      <c r="AG597" s="77"/>
      <c r="AH597" s="77"/>
      <c r="AI597" s="77"/>
      <c r="AJ597" s="77"/>
      <c r="AK597" s="77"/>
      <c r="AL597" s="77"/>
    </row>
    <row r="598" spans="17:38">
      <c r="Q598" s="77"/>
      <c r="R598" s="77"/>
      <c r="S598" s="77"/>
      <c r="T598" s="77"/>
      <c r="U598" s="77"/>
      <c r="V598" s="77"/>
      <c r="W598" s="77"/>
      <c r="X598" s="77"/>
      <c r="Y598" s="77"/>
      <c r="Z598" s="77"/>
      <c r="AA598" s="77"/>
      <c r="AB598" s="77"/>
      <c r="AC598" s="77"/>
      <c r="AD598" s="77"/>
      <c r="AE598" s="77"/>
      <c r="AF598" s="77"/>
      <c r="AG598" s="77"/>
      <c r="AH598" s="77"/>
      <c r="AI598" s="77"/>
      <c r="AJ598" s="77"/>
      <c r="AK598" s="77"/>
      <c r="AL598" s="77"/>
    </row>
    <row r="599" spans="17:38">
      <c r="Q599" s="77"/>
      <c r="R599" s="77"/>
      <c r="S599" s="77"/>
      <c r="T599" s="77"/>
      <c r="U599" s="77"/>
      <c r="V599" s="77"/>
      <c r="W599" s="77"/>
      <c r="X599" s="77"/>
      <c r="Y599" s="77"/>
      <c r="Z599" s="77"/>
      <c r="AA599" s="77"/>
      <c r="AB599" s="77"/>
      <c r="AC599" s="77"/>
      <c r="AD599" s="77"/>
      <c r="AE599" s="77"/>
      <c r="AF599" s="77"/>
      <c r="AG599" s="77"/>
      <c r="AH599" s="77"/>
      <c r="AI599" s="77"/>
      <c r="AJ599" s="77"/>
      <c r="AK599" s="77"/>
      <c r="AL599" s="77"/>
    </row>
    <row r="600" spans="17:38">
      <c r="Q600" s="77"/>
      <c r="R600" s="77"/>
      <c r="S600" s="77"/>
      <c r="T600" s="77"/>
      <c r="U600" s="77"/>
      <c r="V600" s="77"/>
      <c r="W600" s="77"/>
      <c r="X600" s="77"/>
      <c r="Y600" s="77"/>
      <c r="Z600" s="77"/>
      <c r="AA600" s="77"/>
      <c r="AB600" s="77"/>
      <c r="AC600" s="77"/>
      <c r="AD600" s="77"/>
      <c r="AE600" s="77"/>
      <c r="AF600" s="77"/>
      <c r="AG600" s="77"/>
      <c r="AH600" s="77"/>
      <c r="AI600" s="77"/>
      <c r="AJ600" s="77"/>
      <c r="AK600" s="77"/>
      <c r="AL600" s="77"/>
    </row>
    <row r="601" spans="17:38">
      <c r="Q601" s="77"/>
      <c r="R601" s="77"/>
      <c r="S601" s="77"/>
      <c r="T601" s="77"/>
      <c r="U601" s="77"/>
      <c r="V601" s="77"/>
      <c r="W601" s="77"/>
      <c r="X601" s="77"/>
      <c r="Y601" s="77"/>
      <c r="Z601" s="77"/>
      <c r="AA601" s="77"/>
      <c r="AB601" s="77"/>
      <c r="AC601" s="77"/>
      <c r="AD601" s="77"/>
      <c r="AE601" s="77"/>
      <c r="AF601" s="77"/>
      <c r="AG601" s="77"/>
      <c r="AH601" s="77"/>
      <c r="AI601" s="77"/>
      <c r="AJ601" s="77"/>
      <c r="AK601" s="77"/>
      <c r="AL601" s="77"/>
    </row>
    <row r="602" spans="17:38">
      <c r="Q602" s="77"/>
      <c r="R602" s="77"/>
      <c r="S602" s="77"/>
      <c r="T602" s="77"/>
      <c r="U602" s="77"/>
      <c r="V602" s="77"/>
      <c r="W602" s="77"/>
      <c r="X602" s="77"/>
      <c r="Y602" s="77"/>
      <c r="Z602" s="77"/>
      <c r="AA602" s="77"/>
      <c r="AB602" s="77"/>
      <c r="AC602" s="77"/>
      <c r="AD602" s="77"/>
      <c r="AE602" s="77"/>
      <c r="AF602" s="77"/>
      <c r="AG602" s="77"/>
      <c r="AH602" s="77"/>
      <c r="AI602" s="77"/>
      <c r="AJ602" s="77"/>
      <c r="AK602" s="77"/>
      <c r="AL602" s="77"/>
    </row>
    <row r="603" spans="17:38">
      <c r="Q603" s="77"/>
      <c r="R603" s="77"/>
      <c r="S603" s="77"/>
      <c r="T603" s="77"/>
      <c r="U603" s="77"/>
      <c r="V603" s="77"/>
      <c r="W603" s="77"/>
      <c r="X603" s="77"/>
      <c r="Y603" s="77"/>
      <c r="Z603" s="77"/>
      <c r="AA603" s="77"/>
      <c r="AB603" s="77"/>
      <c r="AC603" s="77"/>
      <c r="AD603" s="77"/>
      <c r="AE603" s="77"/>
      <c r="AF603" s="77"/>
      <c r="AG603" s="77"/>
      <c r="AH603" s="77"/>
      <c r="AI603" s="77"/>
      <c r="AJ603" s="77"/>
      <c r="AK603" s="77"/>
      <c r="AL603" s="77"/>
    </row>
    <row r="604" spans="17:38">
      <c r="Q604" s="77"/>
      <c r="R604" s="77"/>
      <c r="S604" s="77"/>
      <c r="T604" s="77"/>
      <c r="U604" s="77"/>
      <c r="V604" s="77"/>
      <c r="W604" s="77"/>
      <c r="X604" s="77"/>
      <c r="Y604" s="77"/>
      <c r="Z604" s="77"/>
      <c r="AA604" s="77"/>
      <c r="AB604" s="77"/>
      <c r="AC604" s="77"/>
      <c r="AD604" s="77"/>
      <c r="AE604" s="77"/>
      <c r="AF604" s="77"/>
      <c r="AG604" s="77"/>
      <c r="AH604" s="77"/>
      <c r="AI604" s="77"/>
      <c r="AJ604" s="77"/>
      <c r="AK604" s="77"/>
      <c r="AL604" s="77"/>
    </row>
    <row r="605" spans="17:38">
      <c r="Q605" s="77"/>
      <c r="R605" s="77"/>
      <c r="S605" s="77"/>
      <c r="T605" s="77"/>
      <c r="U605" s="77"/>
      <c r="V605" s="77"/>
      <c r="W605" s="77"/>
      <c r="X605" s="77"/>
      <c r="Y605" s="77"/>
      <c r="Z605" s="77"/>
      <c r="AA605" s="77"/>
      <c r="AB605" s="77"/>
      <c r="AC605" s="77"/>
      <c r="AD605" s="77"/>
      <c r="AE605" s="77"/>
      <c r="AF605" s="77"/>
      <c r="AG605" s="77"/>
      <c r="AH605" s="77"/>
      <c r="AI605" s="77"/>
      <c r="AJ605" s="77"/>
      <c r="AK605" s="77"/>
      <c r="AL605" s="77"/>
    </row>
    <row r="606" spans="17:38">
      <c r="Q606" s="77"/>
      <c r="R606" s="77"/>
      <c r="S606" s="77"/>
      <c r="T606" s="77"/>
      <c r="U606" s="77"/>
      <c r="V606" s="77"/>
      <c r="W606" s="77"/>
      <c r="X606" s="77"/>
      <c r="Y606" s="77"/>
      <c r="Z606" s="77"/>
      <c r="AA606" s="77"/>
      <c r="AB606" s="77"/>
      <c r="AC606" s="77"/>
      <c r="AD606" s="77"/>
      <c r="AE606" s="77"/>
      <c r="AF606" s="77"/>
      <c r="AG606" s="77"/>
      <c r="AH606" s="77"/>
      <c r="AI606" s="77"/>
      <c r="AJ606" s="77"/>
      <c r="AK606" s="77"/>
      <c r="AL606" s="77"/>
    </row>
    <row r="607" spans="17:38">
      <c r="Q607" s="77"/>
      <c r="R607" s="77"/>
      <c r="S607" s="77"/>
      <c r="T607" s="77"/>
      <c r="U607" s="77"/>
      <c r="V607" s="77"/>
      <c r="W607" s="77"/>
      <c r="X607" s="77"/>
      <c r="Y607" s="77"/>
      <c r="Z607" s="77"/>
      <c r="AA607" s="77"/>
      <c r="AB607" s="77"/>
      <c r="AC607" s="77"/>
      <c r="AD607" s="77"/>
      <c r="AE607" s="77"/>
      <c r="AF607" s="77"/>
      <c r="AG607" s="77"/>
      <c r="AH607" s="77"/>
      <c r="AI607" s="77"/>
      <c r="AJ607" s="77"/>
      <c r="AK607" s="77"/>
      <c r="AL607" s="77"/>
    </row>
    <row r="608" spans="17:38">
      <c r="Q608" s="77"/>
      <c r="R608" s="77"/>
      <c r="S608" s="77"/>
      <c r="T608" s="77"/>
      <c r="U608" s="77"/>
      <c r="V608" s="77"/>
      <c r="W608" s="77"/>
      <c r="X608" s="77"/>
      <c r="Y608" s="77"/>
      <c r="Z608" s="77"/>
      <c r="AA608" s="77"/>
      <c r="AB608" s="77"/>
      <c r="AC608" s="77"/>
      <c r="AD608" s="77"/>
      <c r="AE608" s="77"/>
      <c r="AF608" s="77"/>
      <c r="AG608" s="77"/>
      <c r="AH608" s="77"/>
      <c r="AI608" s="77"/>
      <c r="AJ608" s="77"/>
      <c r="AK608" s="77"/>
      <c r="AL608" s="77"/>
    </row>
    <row r="609" spans="17:38">
      <c r="Q609" s="77"/>
      <c r="R609" s="77"/>
      <c r="S609" s="77"/>
      <c r="T609" s="77"/>
      <c r="U609" s="77"/>
      <c r="V609" s="77"/>
      <c r="W609" s="77"/>
      <c r="X609" s="77"/>
      <c r="Y609" s="77"/>
      <c r="Z609" s="77"/>
      <c r="AA609" s="77"/>
      <c r="AB609" s="77"/>
      <c r="AC609" s="77"/>
      <c r="AD609" s="77"/>
      <c r="AE609" s="77"/>
      <c r="AF609" s="77"/>
      <c r="AG609" s="77"/>
      <c r="AH609" s="77"/>
      <c r="AI609" s="77"/>
      <c r="AJ609" s="77"/>
      <c r="AK609" s="77"/>
      <c r="AL609" s="77"/>
    </row>
    <row r="610" spans="17:38">
      <c r="Q610" s="77"/>
      <c r="R610" s="77"/>
      <c r="S610" s="77"/>
      <c r="T610" s="77"/>
      <c r="U610" s="77"/>
      <c r="V610" s="77"/>
      <c r="W610" s="77"/>
      <c r="X610" s="77"/>
      <c r="Y610" s="77"/>
      <c r="Z610" s="77"/>
      <c r="AA610" s="77"/>
      <c r="AB610" s="77"/>
      <c r="AC610" s="77"/>
      <c r="AD610" s="77"/>
      <c r="AE610" s="77"/>
      <c r="AF610" s="77"/>
      <c r="AG610" s="77"/>
      <c r="AH610" s="77"/>
      <c r="AI610" s="77"/>
      <c r="AJ610" s="77"/>
      <c r="AK610" s="77"/>
      <c r="AL610" s="77"/>
    </row>
    <row r="611" spans="17:38">
      <c r="Q611" s="77"/>
      <c r="R611" s="77"/>
      <c r="S611" s="77"/>
      <c r="T611" s="77"/>
      <c r="U611" s="77"/>
      <c r="V611" s="77"/>
      <c r="W611" s="77"/>
      <c r="X611" s="77"/>
      <c r="Y611" s="77"/>
      <c r="Z611" s="77"/>
      <c r="AA611" s="77"/>
      <c r="AB611" s="77"/>
      <c r="AC611" s="77"/>
      <c r="AD611" s="77"/>
      <c r="AE611" s="77"/>
      <c r="AF611" s="77"/>
      <c r="AG611" s="77"/>
      <c r="AH611" s="77"/>
      <c r="AI611" s="77"/>
      <c r="AJ611" s="77"/>
      <c r="AK611" s="77"/>
      <c r="AL611" s="77"/>
    </row>
    <row r="612" spans="17:38">
      <c r="Q612" s="77"/>
      <c r="R612" s="77"/>
      <c r="S612" s="77"/>
      <c r="T612" s="77"/>
      <c r="U612" s="77"/>
      <c r="V612" s="77"/>
      <c r="W612" s="77"/>
      <c r="X612" s="77"/>
      <c r="Y612" s="77"/>
      <c r="Z612" s="77"/>
      <c r="AA612" s="77"/>
      <c r="AB612" s="77"/>
      <c r="AC612" s="77"/>
      <c r="AD612" s="77"/>
      <c r="AE612" s="77"/>
      <c r="AF612" s="77"/>
      <c r="AG612" s="77"/>
      <c r="AH612" s="77"/>
      <c r="AI612" s="77"/>
      <c r="AJ612" s="77"/>
      <c r="AK612" s="77"/>
      <c r="AL612" s="77"/>
    </row>
    <row r="613" spans="17:38">
      <c r="Q613" s="77"/>
      <c r="R613" s="77"/>
      <c r="S613" s="77"/>
      <c r="T613" s="77"/>
      <c r="U613" s="77"/>
      <c r="V613" s="77"/>
      <c r="W613" s="77"/>
      <c r="X613" s="77"/>
      <c r="Y613" s="77"/>
      <c r="Z613" s="77"/>
      <c r="AA613" s="77"/>
      <c r="AB613" s="77"/>
      <c r="AC613" s="77"/>
      <c r="AD613" s="77"/>
      <c r="AE613" s="77"/>
      <c r="AF613" s="77"/>
      <c r="AG613" s="77"/>
      <c r="AH613" s="77"/>
      <c r="AI613" s="77"/>
      <c r="AJ613" s="77"/>
      <c r="AK613" s="77"/>
      <c r="AL613" s="77"/>
    </row>
    <row r="614" spans="17:38">
      <c r="Q614" s="77"/>
      <c r="R614" s="77"/>
      <c r="S614" s="77"/>
      <c r="T614" s="77"/>
      <c r="U614" s="77"/>
      <c r="V614" s="77"/>
      <c r="W614" s="77"/>
      <c r="X614" s="77"/>
      <c r="Y614" s="77"/>
      <c r="Z614" s="77"/>
      <c r="AA614" s="77"/>
      <c r="AB614" s="77"/>
      <c r="AC614" s="77"/>
      <c r="AD614" s="77"/>
      <c r="AE614" s="77"/>
      <c r="AF614" s="77"/>
      <c r="AG614" s="77"/>
      <c r="AH614" s="77"/>
      <c r="AI614" s="77"/>
      <c r="AJ614" s="77"/>
      <c r="AK614" s="77"/>
      <c r="AL614" s="77"/>
    </row>
    <row r="615" spans="17:38">
      <c r="Q615" s="77"/>
      <c r="R615" s="77"/>
      <c r="S615" s="77"/>
      <c r="T615" s="77"/>
      <c r="U615" s="77"/>
      <c r="V615" s="77"/>
      <c r="W615" s="77"/>
      <c r="X615" s="77"/>
      <c r="Y615" s="77"/>
      <c r="Z615" s="77"/>
      <c r="AA615" s="77"/>
      <c r="AB615" s="77"/>
      <c r="AC615" s="77"/>
      <c r="AD615" s="77"/>
      <c r="AE615" s="77"/>
      <c r="AF615" s="77"/>
      <c r="AG615" s="77"/>
      <c r="AH615" s="77"/>
      <c r="AI615" s="77"/>
      <c r="AJ615" s="77"/>
      <c r="AK615" s="77"/>
      <c r="AL615" s="77"/>
    </row>
    <row r="616" spans="17:38">
      <c r="Q616" s="77"/>
      <c r="R616" s="77"/>
      <c r="S616" s="77"/>
      <c r="T616" s="77"/>
      <c r="U616" s="77"/>
      <c r="V616" s="77"/>
      <c r="W616" s="77"/>
      <c r="X616" s="77"/>
      <c r="Y616" s="77"/>
      <c r="Z616" s="77"/>
      <c r="AA616" s="77"/>
      <c r="AB616" s="77"/>
      <c r="AC616" s="77"/>
      <c r="AD616" s="77"/>
      <c r="AE616" s="77"/>
      <c r="AF616" s="77"/>
      <c r="AG616" s="77"/>
      <c r="AH616" s="77"/>
      <c r="AI616" s="77"/>
      <c r="AJ616" s="77"/>
      <c r="AK616" s="77"/>
      <c r="AL616" s="77"/>
    </row>
    <row r="617" spans="17:38">
      <c r="Q617" s="77"/>
      <c r="R617" s="77"/>
      <c r="S617" s="77"/>
      <c r="T617" s="77"/>
      <c r="U617" s="77"/>
      <c r="V617" s="77"/>
      <c r="W617" s="77"/>
      <c r="X617" s="77"/>
      <c r="Y617" s="77"/>
      <c r="Z617" s="77"/>
      <c r="AA617" s="77"/>
      <c r="AB617" s="77"/>
      <c r="AC617" s="77"/>
      <c r="AD617" s="77"/>
      <c r="AE617" s="77"/>
      <c r="AF617" s="77"/>
      <c r="AG617" s="77"/>
      <c r="AH617" s="77"/>
      <c r="AI617" s="77"/>
      <c r="AJ617" s="77"/>
      <c r="AK617" s="77"/>
      <c r="AL617" s="77"/>
    </row>
    <row r="618" spans="17:38">
      <c r="Q618" s="77"/>
      <c r="R618" s="77"/>
      <c r="S618" s="77"/>
      <c r="T618" s="77"/>
      <c r="U618" s="77"/>
      <c r="V618" s="77"/>
      <c r="W618" s="77"/>
      <c r="X618" s="77"/>
      <c r="Y618" s="77"/>
      <c r="Z618" s="77"/>
      <c r="AA618" s="77"/>
      <c r="AB618" s="77"/>
      <c r="AC618" s="77"/>
      <c r="AD618" s="77"/>
      <c r="AE618" s="77"/>
      <c r="AF618" s="77"/>
      <c r="AG618" s="77"/>
      <c r="AH618" s="77"/>
      <c r="AI618" s="77"/>
      <c r="AJ618" s="77"/>
      <c r="AK618" s="77"/>
      <c r="AL618" s="77"/>
    </row>
    <row r="619" spans="17:38">
      <c r="Q619" s="77"/>
      <c r="R619" s="77"/>
      <c r="S619" s="77"/>
      <c r="T619" s="77"/>
      <c r="U619" s="77"/>
      <c r="V619" s="77"/>
      <c r="W619" s="77"/>
      <c r="X619" s="77"/>
      <c r="Y619" s="77"/>
      <c r="Z619" s="77"/>
      <c r="AA619" s="77"/>
      <c r="AB619" s="77"/>
      <c r="AC619" s="77"/>
      <c r="AD619" s="77"/>
      <c r="AE619" s="77"/>
      <c r="AF619" s="77"/>
      <c r="AG619" s="77"/>
      <c r="AH619" s="77"/>
      <c r="AI619" s="77"/>
      <c r="AJ619" s="77"/>
      <c r="AK619" s="77"/>
      <c r="AL619" s="77"/>
    </row>
    <row r="620" spans="17:38">
      <c r="Q620" s="77"/>
      <c r="R620" s="77"/>
      <c r="S620" s="77"/>
      <c r="T620" s="77"/>
      <c r="U620" s="77"/>
      <c r="V620" s="77"/>
      <c r="W620" s="77"/>
      <c r="X620" s="77"/>
      <c r="Y620" s="77"/>
      <c r="Z620" s="77"/>
      <c r="AA620" s="77"/>
      <c r="AB620" s="77"/>
      <c r="AC620" s="77"/>
      <c r="AD620" s="77"/>
      <c r="AE620" s="77"/>
      <c r="AF620" s="77"/>
      <c r="AG620" s="77"/>
      <c r="AH620" s="77"/>
      <c r="AI620" s="77"/>
      <c r="AJ620" s="77"/>
      <c r="AK620" s="77"/>
      <c r="AL620" s="77"/>
    </row>
    <row r="621" spans="17:38">
      <c r="Q621" s="77"/>
      <c r="R621" s="77"/>
      <c r="S621" s="77"/>
      <c r="T621" s="77"/>
      <c r="U621" s="77"/>
      <c r="V621" s="77"/>
      <c r="W621" s="77"/>
      <c r="X621" s="77"/>
      <c r="Y621" s="77"/>
      <c r="Z621" s="77"/>
      <c r="AA621" s="77"/>
      <c r="AB621" s="77"/>
      <c r="AC621" s="77"/>
      <c r="AD621" s="77"/>
      <c r="AE621" s="77"/>
      <c r="AF621" s="77"/>
      <c r="AG621" s="77"/>
      <c r="AH621" s="77"/>
      <c r="AI621" s="77"/>
      <c r="AJ621" s="77"/>
      <c r="AK621" s="77"/>
      <c r="AL621" s="77"/>
    </row>
    <row r="622" spans="17:38">
      <c r="Q622" s="77"/>
      <c r="R622" s="77"/>
      <c r="S622" s="77"/>
      <c r="T622" s="77"/>
      <c r="U622" s="77"/>
      <c r="V622" s="77"/>
      <c r="W622" s="77"/>
      <c r="X622" s="77"/>
      <c r="Y622" s="77"/>
      <c r="Z622" s="77"/>
      <c r="AA622" s="77"/>
      <c r="AB622" s="77"/>
      <c r="AC622" s="77"/>
      <c r="AD622" s="77"/>
      <c r="AE622" s="77"/>
      <c r="AF622" s="77"/>
      <c r="AG622" s="77"/>
      <c r="AH622" s="77"/>
      <c r="AI622" s="77"/>
      <c r="AJ622" s="77"/>
      <c r="AK622" s="77"/>
      <c r="AL622" s="77"/>
    </row>
    <row r="623" spans="17:38">
      <c r="Q623" s="77"/>
      <c r="R623" s="77"/>
      <c r="S623" s="77"/>
      <c r="T623" s="77"/>
      <c r="U623" s="77"/>
      <c r="V623" s="77"/>
      <c r="W623" s="77"/>
      <c r="X623" s="77"/>
      <c r="Y623" s="77"/>
      <c r="Z623" s="77"/>
      <c r="AA623" s="77"/>
      <c r="AB623" s="77"/>
      <c r="AC623" s="77"/>
      <c r="AD623" s="77"/>
      <c r="AE623" s="77"/>
      <c r="AF623" s="77"/>
      <c r="AG623" s="77"/>
      <c r="AH623" s="77"/>
      <c r="AI623" s="77"/>
      <c r="AJ623" s="77"/>
      <c r="AK623" s="77"/>
      <c r="AL623" s="77"/>
    </row>
    <row r="624" spans="17:38">
      <c r="Q624" s="77"/>
      <c r="R624" s="77"/>
      <c r="S624" s="77"/>
      <c r="T624" s="77"/>
      <c r="U624" s="77"/>
      <c r="V624" s="77"/>
      <c r="W624" s="77"/>
      <c r="X624" s="77"/>
      <c r="Y624" s="77"/>
      <c r="Z624" s="77"/>
      <c r="AA624" s="77"/>
      <c r="AB624" s="77"/>
      <c r="AC624" s="77"/>
      <c r="AD624" s="77"/>
      <c r="AE624" s="77"/>
      <c r="AF624" s="77"/>
      <c r="AG624" s="77"/>
      <c r="AH624" s="77"/>
      <c r="AI624" s="77"/>
      <c r="AJ624" s="77"/>
      <c r="AK624" s="77"/>
      <c r="AL624" s="77"/>
    </row>
    <row r="625" spans="17:38">
      <c r="Q625" s="77"/>
      <c r="R625" s="77"/>
      <c r="S625" s="77"/>
      <c r="T625" s="77"/>
      <c r="U625" s="77"/>
      <c r="V625" s="77"/>
      <c r="W625" s="77"/>
      <c r="X625" s="77"/>
      <c r="Y625" s="77"/>
      <c r="Z625" s="77"/>
      <c r="AA625" s="77"/>
      <c r="AB625" s="77"/>
      <c r="AC625" s="77"/>
      <c r="AD625" s="77"/>
      <c r="AE625" s="77"/>
      <c r="AF625" s="77"/>
      <c r="AG625" s="77"/>
      <c r="AH625" s="77"/>
      <c r="AI625" s="77"/>
      <c r="AJ625" s="77"/>
      <c r="AK625" s="77"/>
      <c r="AL625" s="77"/>
    </row>
    <row r="626" spans="17:38">
      <c r="Q626" s="77"/>
      <c r="R626" s="77"/>
      <c r="S626" s="77"/>
      <c r="T626" s="77"/>
      <c r="U626" s="77"/>
      <c r="V626" s="77"/>
      <c r="W626" s="77"/>
      <c r="X626" s="77"/>
      <c r="Y626" s="77"/>
      <c r="Z626" s="77"/>
      <c r="AA626" s="77"/>
      <c r="AB626" s="77"/>
      <c r="AC626" s="77"/>
      <c r="AD626" s="77"/>
      <c r="AE626" s="77"/>
      <c r="AF626" s="77"/>
      <c r="AG626" s="77"/>
      <c r="AH626" s="77"/>
      <c r="AI626" s="77"/>
      <c r="AJ626" s="77"/>
      <c r="AK626" s="77"/>
      <c r="AL626" s="77"/>
    </row>
    <row r="627" spans="17:38">
      <c r="Q627" s="77"/>
      <c r="R627" s="77"/>
      <c r="S627" s="77"/>
      <c r="T627" s="77"/>
      <c r="U627" s="77"/>
      <c r="V627" s="77"/>
      <c r="W627" s="77"/>
      <c r="X627" s="77"/>
      <c r="Y627" s="77"/>
      <c r="Z627" s="77"/>
      <c r="AA627" s="77"/>
      <c r="AB627" s="77"/>
      <c r="AC627" s="77"/>
      <c r="AD627" s="77"/>
      <c r="AE627" s="77"/>
      <c r="AF627" s="77"/>
      <c r="AG627" s="77"/>
      <c r="AH627" s="77"/>
      <c r="AI627" s="77"/>
      <c r="AJ627" s="77"/>
      <c r="AK627" s="77"/>
      <c r="AL627" s="77"/>
    </row>
    <row r="628" spans="17:38">
      <c r="Q628" s="77"/>
      <c r="R628" s="77"/>
      <c r="S628" s="77"/>
      <c r="T628" s="77"/>
      <c r="U628" s="77"/>
      <c r="V628" s="77"/>
      <c r="W628" s="77"/>
      <c r="X628" s="77"/>
      <c r="Y628" s="77"/>
      <c r="Z628" s="77"/>
      <c r="AA628" s="77"/>
      <c r="AB628" s="77"/>
      <c r="AC628" s="77"/>
      <c r="AD628" s="77"/>
      <c r="AE628" s="77"/>
      <c r="AF628" s="77"/>
      <c r="AG628" s="77"/>
      <c r="AH628" s="77"/>
      <c r="AI628" s="77"/>
      <c r="AJ628" s="77"/>
      <c r="AK628" s="77"/>
      <c r="AL628" s="77"/>
    </row>
    <row r="629" spans="17:38">
      <c r="Q629" s="77"/>
      <c r="R629" s="77"/>
      <c r="S629" s="77"/>
      <c r="T629" s="77"/>
      <c r="U629" s="77"/>
      <c r="V629" s="77"/>
      <c r="W629" s="77"/>
      <c r="X629" s="77"/>
      <c r="Y629" s="77"/>
      <c r="Z629" s="77"/>
      <c r="AA629" s="77"/>
      <c r="AB629" s="77"/>
      <c r="AC629" s="77"/>
      <c r="AD629" s="77"/>
      <c r="AE629" s="77"/>
      <c r="AF629" s="77"/>
      <c r="AG629" s="77"/>
      <c r="AH629" s="77"/>
      <c r="AI629" s="77"/>
      <c r="AJ629" s="77"/>
      <c r="AK629" s="77"/>
      <c r="AL629" s="77"/>
    </row>
    <row r="630" spans="17:38">
      <c r="Q630" s="77"/>
      <c r="R630" s="77"/>
      <c r="S630" s="77"/>
      <c r="T630" s="77"/>
      <c r="U630" s="77"/>
      <c r="V630" s="77"/>
      <c r="W630" s="77"/>
      <c r="X630" s="77"/>
      <c r="Y630" s="77"/>
      <c r="Z630" s="77"/>
      <c r="AA630" s="77"/>
      <c r="AB630" s="77"/>
      <c r="AC630" s="77"/>
      <c r="AD630" s="77"/>
      <c r="AE630" s="77"/>
      <c r="AF630" s="77"/>
      <c r="AG630" s="77"/>
      <c r="AH630" s="77"/>
      <c r="AI630" s="77"/>
      <c r="AJ630" s="77"/>
      <c r="AK630" s="77"/>
      <c r="AL630" s="77"/>
    </row>
    <row r="631" spans="17:38">
      <c r="Q631" s="77"/>
      <c r="R631" s="77"/>
      <c r="S631" s="77"/>
      <c r="T631" s="77"/>
      <c r="U631" s="77"/>
      <c r="V631" s="77"/>
      <c r="W631" s="77"/>
      <c r="X631" s="77"/>
      <c r="Y631" s="77"/>
      <c r="Z631" s="77"/>
      <c r="AA631" s="77"/>
      <c r="AB631" s="77"/>
      <c r="AC631" s="77"/>
      <c r="AD631" s="77"/>
      <c r="AE631" s="77"/>
      <c r="AF631" s="77"/>
      <c r="AG631" s="77"/>
      <c r="AH631" s="77"/>
      <c r="AI631" s="77"/>
      <c r="AJ631" s="77"/>
      <c r="AK631" s="77"/>
      <c r="AL631" s="77"/>
    </row>
    <row r="632" spans="17:38">
      <c r="Q632" s="77"/>
      <c r="R632" s="77"/>
      <c r="S632" s="77"/>
      <c r="T632" s="77"/>
      <c r="U632" s="77"/>
      <c r="V632" s="77"/>
      <c r="W632" s="77"/>
      <c r="X632" s="77"/>
      <c r="Y632" s="77"/>
      <c r="Z632" s="77"/>
      <c r="AA632" s="77"/>
      <c r="AB632" s="77"/>
      <c r="AC632" s="77"/>
      <c r="AD632" s="77"/>
      <c r="AE632" s="77"/>
      <c r="AF632" s="77"/>
      <c r="AG632" s="77"/>
      <c r="AH632" s="77"/>
      <c r="AI632" s="77"/>
      <c r="AJ632" s="77"/>
      <c r="AK632" s="77"/>
      <c r="AL632" s="77"/>
    </row>
    <row r="633" spans="17:38">
      <c r="Q633" s="77"/>
      <c r="R633" s="77"/>
      <c r="S633" s="77"/>
      <c r="T633" s="77"/>
      <c r="U633" s="77"/>
      <c r="V633" s="77"/>
      <c r="W633" s="77"/>
      <c r="X633" s="77"/>
      <c r="Y633" s="77"/>
      <c r="Z633" s="77"/>
      <c r="AA633" s="77"/>
      <c r="AB633" s="77"/>
      <c r="AC633" s="77"/>
      <c r="AD633" s="77"/>
      <c r="AE633" s="77"/>
      <c r="AF633" s="77"/>
      <c r="AG633" s="77"/>
      <c r="AH633" s="77"/>
      <c r="AI633" s="77"/>
      <c r="AJ633" s="77"/>
      <c r="AK633" s="77"/>
      <c r="AL633" s="77"/>
    </row>
    <row r="634" spans="17:38">
      <c r="Q634" s="77"/>
      <c r="R634" s="77"/>
      <c r="S634" s="77"/>
      <c r="T634" s="77"/>
      <c r="U634" s="77"/>
      <c r="V634" s="77"/>
      <c r="W634" s="77"/>
      <c r="X634" s="77"/>
      <c r="Y634" s="77"/>
      <c r="Z634" s="77"/>
      <c r="AA634" s="77"/>
      <c r="AB634" s="77"/>
      <c r="AC634" s="77"/>
      <c r="AD634" s="77"/>
      <c r="AE634" s="77"/>
      <c r="AF634" s="77"/>
      <c r="AG634" s="77"/>
      <c r="AH634" s="77"/>
      <c r="AI634" s="77"/>
      <c r="AJ634" s="77"/>
      <c r="AK634" s="77"/>
      <c r="AL634" s="77"/>
    </row>
    <row r="635" spans="17:38">
      <c r="Q635" s="77"/>
      <c r="R635" s="77"/>
      <c r="S635" s="77"/>
      <c r="T635" s="77"/>
      <c r="U635" s="77"/>
      <c r="V635" s="77"/>
      <c r="W635" s="77"/>
      <c r="X635" s="77"/>
      <c r="Y635" s="77"/>
      <c r="Z635" s="77"/>
      <c r="AA635" s="77"/>
      <c r="AB635" s="77"/>
      <c r="AC635" s="77"/>
      <c r="AD635" s="77"/>
      <c r="AE635" s="77"/>
      <c r="AF635" s="77"/>
      <c r="AG635" s="77"/>
      <c r="AH635" s="77"/>
      <c r="AI635" s="77"/>
      <c r="AJ635" s="77"/>
      <c r="AK635" s="77"/>
      <c r="AL635" s="77"/>
    </row>
    <row r="636" spans="17:38">
      <c r="Q636" s="77"/>
      <c r="R636" s="77"/>
      <c r="S636" s="77"/>
      <c r="T636" s="77"/>
      <c r="U636" s="77"/>
      <c r="V636" s="77"/>
      <c r="W636" s="77"/>
      <c r="X636" s="77"/>
      <c r="Y636" s="77"/>
      <c r="Z636" s="77"/>
      <c r="AA636" s="77"/>
      <c r="AB636" s="77"/>
      <c r="AC636" s="77"/>
      <c r="AD636" s="77"/>
      <c r="AE636" s="77"/>
      <c r="AF636" s="77"/>
      <c r="AG636" s="77"/>
      <c r="AH636" s="77"/>
      <c r="AI636" s="77"/>
      <c r="AJ636" s="77"/>
      <c r="AK636" s="77"/>
      <c r="AL636" s="77"/>
    </row>
    <row r="637" spans="17:38">
      <c r="Q637" s="77"/>
      <c r="R637" s="77"/>
      <c r="S637" s="77"/>
      <c r="T637" s="77"/>
      <c r="U637" s="77"/>
      <c r="V637" s="77"/>
      <c r="W637" s="77"/>
      <c r="X637" s="77"/>
      <c r="Y637" s="77"/>
      <c r="Z637" s="77"/>
      <c r="AA637" s="77"/>
      <c r="AB637" s="77"/>
      <c r="AC637" s="77"/>
      <c r="AD637" s="77"/>
      <c r="AE637" s="77"/>
      <c r="AF637" s="77"/>
      <c r="AG637" s="77"/>
      <c r="AH637" s="77"/>
      <c r="AI637" s="77"/>
      <c r="AJ637" s="77"/>
      <c r="AK637" s="77"/>
      <c r="AL637" s="77"/>
    </row>
    <row r="638" spans="17:38">
      <c r="Q638" s="77"/>
      <c r="R638" s="77"/>
      <c r="S638" s="77"/>
      <c r="T638" s="77"/>
      <c r="U638" s="77"/>
      <c r="V638" s="77"/>
      <c r="W638" s="77"/>
      <c r="X638" s="77"/>
      <c r="Y638" s="77"/>
      <c r="Z638" s="77"/>
      <c r="AA638" s="77"/>
      <c r="AB638" s="77"/>
      <c r="AC638" s="77"/>
      <c r="AD638" s="77"/>
      <c r="AE638" s="77"/>
      <c r="AF638" s="77"/>
      <c r="AG638" s="77"/>
      <c r="AH638" s="77"/>
      <c r="AI638" s="77"/>
      <c r="AJ638" s="77"/>
      <c r="AK638" s="77"/>
      <c r="AL638" s="77"/>
    </row>
    <row r="639" spans="17:38">
      <c r="Q639" s="77"/>
      <c r="R639" s="77"/>
      <c r="S639" s="77"/>
      <c r="T639" s="77"/>
      <c r="U639" s="77"/>
      <c r="V639" s="77"/>
      <c r="W639" s="77"/>
      <c r="X639" s="77"/>
      <c r="Y639" s="77"/>
      <c r="Z639" s="77"/>
      <c r="AA639" s="77"/>
      <c r="AB639" s="77"/>
      <c r="AC639" s="77"/>
      <c r="AD639" s="77"/>
      <c r="AE639" s="77"/>
      <c r="AF639" s="77"/>
      <c r="AG639" s="77"/>
      <c r="AH639" s="77"/>
      <c r="AI639" s="77"/>
      <c r="AJ639" s="77"/>
      <c r="AK639" s="77"/>
      <c r="AL639" s="77"/>
    </row>
    <row r="640" spans="17:38">
      <c r="Q640" s="77"/>
      <c r="R640" s="77"/>
      <c r="S640" s="77"/>
      <c r="T640" s="77"/>
      <c r="U640" s="77"/>
      <c r="V640" s="77"/>
      <c r="W640" s="77"/>
      <c r="X640" s="77"/>
      <c r="Y640" s="77"/>
      <c r="Z640" s="77"/>
      <c r="AA640" s="77"/>
      <c r="AB640" s="77"/>
      <c r="AC640" s="77"/>
      <c r="AD640" s="77"/>
      <c r="AE640" s="77"/>
      <c r="AF640" s="77"/>
      <c r="AG640" s="77"/>
      <c r="AH640" s="77"/>
      <c r="AI640" s="77"/>
      <c r="AJ640" s="77"/>
      <c r="AK640" s="77"/>
      <c r="AL640" s="77"/>
    </row>
    <row r="641" spans="17:38">
      <c r="Q641" s="77"/>
      <c r="R641" s="77"/>
      <c r="S641" s="77"/>
      <c r="T641" s="77"/>
      <c r="U641" s="77"/>
      <c r="V641" s="77"/>
      <c r="W641" s="77"/>
      <c r="X641" s="77"/>
      <c r="Y641" s="77"/>
      <c r="Z641" s="77"/>
      <c r="AA641" s="77"/>
      <c r="AB641" s="77"/>
      <c r="AC641" s="77"/>
      <c r="AD641" s="77"/>
      <c r="AE641" s="77"/>
      <c r="AF641" s="77"/>
      <c r="AG641" s="77"/>
      <c r="AH641" s="77"/>
      <c r="AI641" s="77"/>
      <c r="AJ641" s="77"/>
      <c r="AK641" s="77"/>
      <c r="AL641" s="77"/>
    </row>
    <row r="642" spans="17:38">
      <c r="Q642" s="77"/>
      <c r="R642" s="77"/>
      <c r="S642" s="77"/>
      <c r="T642" s="77"/>
      <c r="U642" s="77"/>
      <c r="V642" s="77"/>
      <c r="W642" s="77"/>
      <c r="X642" s="77"/>
      <c r="Y642" s="77"/>
      <c r="Z642" s="77"/>
      <c r="AA642" s="77"/>
      <c r="AB642" s="77"/>
      <c r="AC642" s="77"/>
      <c r="AD642" s="77"/>
      <c r="AE642" s="77"/>
      <c r="AF642" s="77"/>
      <c r="AG642" s="77"/>
      <c r="AH642" s="77"/>
      <c r="AI642" s="77"/>
      <c r="AJ642" s="77"/>
      <c r="AK642" s="77"/>
      <c r="AL642" s="77"/>
    </row>
    <row r="643" spans="17:38">
      <c r="Q643" s="77"/>
      <c r="R643" s="77"/>
      <c r="S643" s="77"/>
      <c r="T643" s="77"/>
      <c r="U643" s="77"/>
      <c r="V643" s="77"/>
      <c r="W643" s="77"/>
      <c r="X643" s="77"/>
      <c r="Y643" s="77"/>
      <c r="Z643" s="77"/>
      <c r="AA643" s="77"/>
      <c r="AB643" s="77"/>
      <c r="AC643" s="77"/>
      <c r="AD643" s="77"/>
      <c r="AE643" s="77"/>
      <c r="AF643" s="77"/>
      <c r="AG643" s="77"/>
      <c r="AH643" s="77"/>
      <c r="AI643" s="77"/>
      <c r="AJ643" s="77"/>
      <c r="AK643" s="77"/>
      <c r="AL643" s="77"/>
    </row>
    <row r="644" spans="17:38">
      <c r="Q644" s="77"/>
      <c r="R644" s="77"/>
      <c r="S644" s="77"/>
      <c r="T644" s="77"/>
      <c r="U644" s="77"/>
      <c r="V644" s="77"/>
      <c r="W644" s="77"/>
      <c r="X644" s="77"/>
      <c r="Y644" s="77"/>
      <c r="Z644" s="77"/>
      <c r="AA644" s="77"/>
      <c r="AB644" s="77"/>
      <c r="AC644" s="77"/>
      <c r="AD644" s="77"/>
      <c r="AE644" s="77"/>
      <c r="AF644" s="77"/>
      <c r="AG644" s="77"/>
      <c r="AH644" s="77"/>
      <c r="AI644" s="77"/>
      <c r="AJ644" s="77"/>
      <c r="AK644" s="77"/>
      <c r="AL644" s="77"/>
    </row>
    <row r="645" spans="17:38">
      <c r="Q645" s="77"/>
      <c r="R645" s="77"/>
      <c r="S645" s="77"/>
      <c r="T645" s="77"/>
      <c r="U645" s="77"/>
      <c r="V645" s="77"/>
      <c r="W645" s="77"/>
      <c r="X645" s="77"/>
      <c r="Y645" s="77"/>
      <c r="Z645" s="77"/>
      <c r="AA645" s="77"/>
      <c r="AB645" s="77"/>
      <c r="AC645" s="77"/>
      <c r="AD645" s="77"/>
      <c r="AE645" s="77"/>
      <c r="AF645" s="77"/>
      <c r="AG645" s="77"/>
      <c r="AH645" s="77"/>
      <c r="AI645" s="77"/>
      <c r="AJ645" s="77"/>
      <c r="AK645" s="77"/>
      <c r="AL645" s="77"/>
    </row>
    <row r="646" spans="17:38">
      <c r="Q646" s="77"/>
      <c r="R646" s="77"/>
      <c r="S646" s="77"/>
      <c r="T646" s="77"/>
      <c r="U646" s="77"/>
      <c r="V646" s="77"/>
      <c r="W646" s="77"/>
      <c r="X646" s="77"/>
      <c r="Y646" s="77"/>
      <c r="Z646" s="77"/>
      <c r="AA646" s="77"/>
      <c r="AB646" s="77"/>
      <c r="AC646" s="77"/>
      <c r="AD646" s="77"/>
      <c r="AE646" s="77"/>
      <c r="AF646" s="77"/>
      <c r="AG646" s="77"/>
      <c r="AH646" s="77"/>
      <c r="AI646" s="77"/>
      <c r="AJ646" s="77"/>
      <c r="AK646" s="77"/>
      <c r="AL646" s="77"/>
    </row>
    <row r="647" spans="17:38">
      <c r="Q647" s="77"/>
      <c r="R647" s="77"/>
      <c r="S647" s="77"/>
      <c r="T647" s="77"/>
      <c r="U647" s="77"/>
      <c r="V647" s="77"/>
      <c r="W647" s="77"/>
      <c r="X647" s="77"/>
      <c r="Y647" s="77"/>
      <c r="Z647" s="77"/>
      <c r="AA647" s="77"/>
      <c r="AB647" s="77"/>
      <c r="AC647" s="77"/>
      <c r="AD647" s="77"/>
      <c r="AE647" s="77"/>
      <c r="AF647" s="77"/>
      <c r="AG647" s="77"/>
      <c r="AH647" s="77"/>
      <c r="AI647" s="77"/>
      <c r="AJ647" s="77"/>
      <c r="AK647" s="77"/>
      <c r="AL647" s="77"/>
    </row>
    <row r="648" spans="17:38">
      <c r="Q648" s="77"/>
      <c r="R648" s="77"/>
      <c r="S648" s="77"/>
      <c r="T648" s="77"/>
      <c r="U648" s="77"/>
      <c r="V648" s="77"/>
      <c r="W648" s="77"/>
      <c r="X648" s="77"/>
      <c r="Y648" s="77"/>
      <c r="Z648" s="77"/>
      <c r="AA648" s="77"/>
      <c r="AB648" s="77"/>
      <c r="AC648" s="77"/>
      <c r="AD648" s="77"/>
      <c r="AE648" s="77"/>
      <c r="AF648" s="77"/>
      <c r="AG648" s="77"/>
      <c r="AH648" s="77"/>
      <c r="AI648" s="77"/>
      <c r="AJ648" s="77"/>
      <c r="AK648" s="77"/>
      <c r="AL648" s="77"/>
    </row>
    <row r="649" spans="17:38">
      <c r="Q649" s="77"/>
      <c r="R649" s="77"/>
      <c r="S649" s="77"/>
      <c r="T649" s="77"/>
      <c r="U649" s="77"/>
      <c r="V649" s="77"/>
      <c r="W649" s="77"/>
      <c r="X649" s="77"/>
      <c r="Y649" s="77"/>
      <c r="Z649" s="77"/>
      <c r="AA649" s="77"/>
      <c r="AB649" s="77"/>
      <c r="AC649" s="77"/>
      <c r="AD649" s="77"/>
      <c r="AE649" s="77"/>
      <c r="AF649" s="77"/>
      <c r="AG649" s="77"/>
      <c r="AH649" s="77"/>
      <c r="AI649" s="77"/>
      <c r="AJ649" s="77"/>
      <c r="AK649" s="77"/>
      <c r="AL649" s="77"/>
    </row>
    <row r="650" spans="17:38">
      <c r="Q650" s="77"/>
      <c r="R650" s="77"/>
      <c r="S650" s="77"/>
      <c r="T650" s="77"/>
      <c r="U650" s="77"/>
      <c r="V650" s="77"/>
      <c r="W650" s="77"/>
      <c r="X650" s="77"/>
      <c r="Y650" s="77"/>
      <c r="Z650" s="77"/>
      <c r="AA650" s="77"/>
      <c r="AB650" s="77"/>
      <c r="AC650" s="77"/>
      <c r="AD650" s="77"/>
      <c r="AE650" s="77"/>
      <c r="AF650" s="77"/>
      <c r="AG650" s="77"/>
      <c r="AH650" s="77"/>
      <c r="AI650" s="77"/>
      <c r="AJ650" s="77"/>
      <c r="AK650" s="77"/>
      <c r="AL650" s="77"/>
    </row>
    <row r="651" spans="17:38">
      <c r="Q651" s="77"/>
      <c r="R651" s="77"/>
      <c r="S651" s="77"/>
      <c r="T651" s="77"/>
      <c r="U651" s="77"/>
      <c r="V651" s="77"/>
      <c r="W651" s="77"/>
      <c r="X651" s="77"/>
      <c r="Y651" s="77"/>
      <c r="Z651" s="77"/>
      <c r="AA651" s="77"/>
      <c r="AB651" s="77"/>
      <c r="AC651" s="77"/>
      <c r="AD651" s="77"/>
      <c r="AE651" s="77"/>
      <c r="AF651" s="77"/>
      <c r="AG651" s="77"/>
      <c r="AH651" s="77"/>
      <c r="AI651" s="77"/>
      <c r="AJ651" s="77"/>
      <c r="AK651" s="77"/>
      <c r="AL651" s="77"/>
    </row>
    <row r="652" spans="17:38">
      <c r="Q652" s="77"/>
      <c r="R652" s="77"/>
      <c r="S652" s="77"/>
      <c r="T652" s="77"/>
      <c r="U652" s="77"/>
      <c r="V652" s="77"/>
      <c r="W652" s="77"/>
      <c r="X652" s="77"/>
      <c r="Y652" s="77"/>
      <c r="Z652" s="77"/>
      <c r="AA652" s="77"/>
      <c r="AB652" s="77"/>
      <c r="AC652" s="77"/>
      <c r="AD652" s="77"/>
      <c r="AE652" s="77"/>
      <c r="AF652" s="77"/>
      <c r="AG652" s="77"/>
      <c r="AH652" s="77"/>
      <c r="AI652" s="77"/>
      <c r="AJ652" s="77"/>
      <c r="AK652" s="77"/>
      <c r="AL652" s="77"/>
    </row>
    <row r="653" spans="17:38">
      <c r="Q653" s="77"/>
      <c r="R653" s="77"/>
      <c r="S653" s="77"/>
      <c r="T653" s="77"/>
      <c r="U653" s="77"/>
      <c r="V653" s="77"/>
      <c r="W653" s="77"/>
      <c r="X653" s="77"/>
      <c r="Y653" s="77"/>
      <c r="Z653" s="77"/>
      <c r="AA653" s="77"/>
      <c r="AB653" s="77"/>
      <c r="AC653" s="77"/>
      <c r="AD653" s="77"/>
      <c r="AE653" s="77"/>
      <c r="AF653" s="77"/>
      <c r="AG653" s="77"/>
      <c r="AH653" s="77"/>
      <c r="AI653" s="77"/>
      <c r="AJ653" s="77"/>
      <c r="AK653" s="77"/>
      <c r="AL653" s="77"/>
    </row>
    <row r="654" spans="17:38">
      <c r="Q654" s="77"/>
      <c r="R654" s="77"/>
      <c r="S654" s="77"/>
      <c r="T654" s="77"/>
      <c r="U654" s="77"/>
      <c r="V654" s="77"/>
      <c r="W654" s="77"/>
      <c r="X654" s="77"/>
      <c r="Y654" s="77"/>
      <c r="Z654" s="77"/>
      <c r="AA654" s="77"/>
      <c r="AB654" s="77"/>
      <c r="AC654" s="77"/>
      <c r="AD654" s="77"/>
      <c r="AE654" s="77"/>
      <c r="AF654" s="77"/>
      <c r="AG654" s="77"/>
      <c r="AH654" s="77"/>
      <c r="AI654" s="77"/>
      <c r="AJ654" s="77"/>
      <c r="AK654" s="77"/>
      <c r="AL654" s="77"/>
    </row>
    <row r="655" spans="17:38">
      <c r="Q655" s="77"/>
      <c r="R655" s="77"/>
      <c r="S655" s="77"/>
      <c r="T655" s="77"/>
      <c r="U655" s="77"/>
      <c r="V655" s="77"/>
      <c r="W655" s="77"/>
      <c r="X655" s="77"/>
      <c r="Y655" s="77"/>
      <c r="Z655" s="77"/>
      <c r="AA655" s="77"/>
      <c r="AB655" s="77"/>
      <c r="AC655" s="77"/>
      <c r="AD655" s="77"/>
      <c r="AE655" s="77"/>
      <c r="AF655" s="77"/>
      <c r="AG655" s="77"/>
      <c r="AH655" s="77"/>
      <c r="AI655" s="77"/>
      <c r="AJ655" s="77"/>
      <c r="AK655" s="77"/>
      <c r="AL655" s="77"/>
    </row>
    <row r="656" spans="17:38">
      <c r="Q656" s="77"/>
      <c r="R656" s="77"/>
      <c r="S656" s="77"/>
      <c r="T656" s="77"/>
      <c r="U656" s="77"/>
      <c r="V656" s="77"/>
      <c r="W656" s="77"/>
      <c r="X656" s="77"/>
      <c r="Y656" s="77"/>
      <c r="Z656" s="77"/>
      <c r="AA656" s="77"/>
      <c r="AB656" s="77"/>
      <c r="AC656" s="77"/>
      <c r="AD656" s="77"/>
      <c r="AE656" s="77"/>
      <c r="AF656" s="77"/>
      <c r="AG656" s="77"/>
      <c r="AH656" s="77"/>
      <c r="AI656" s="77"/>
      <c r="AJ656" s="77"/>
      <c r="AK656" s="77"/>
      <c r="AL656" s="77"/>
    </row>
    <row r="657" spans="17:38">
      <c r="Q657" s="77"/>
      <c r="R657" s="77"/>
      <c r="S657" s="77"/>
      <c r="T657" s="77"/>
      <c r="U657" s="77"/>
      <c r="V657" s="77"/>
      <c r="W657" s="77"/>
      <c r="X657" s="77"/>
      <c r="Y657" s="77"/>
      <c r="Z657" s="77"/>
      <c r="AA657" s="77"/>
      <c r="AB657" s="77"/>
      <c r="AC657" s="77"/>
      <c r="AD657" s="77"/>
      <c r="AE657" s="77"/>
      <c r="AF657" s="77"/>
      <c r="AG657" s="77"/>
      <c r="AH657" s="77"/>
      <c r="AI657" s="77"/>
      <c r="AJ657" s="77"/>
      <c r="AK657" s="77"/>
      <c r="AL657" s="77"/>
    </row>
    <row r="658" spans="17:38">
      <c r="Q658" s="77"/>
      <c r="R658" s="77"/>
      <c r="S658" s="77"/>
      <c r="T658" s="77"/>
      <c r="U658" s="77"/>
      <c r="V658" s="77"/>
      <c r="W658" s="77"/>
      <c r="X658" s="77"/>
      <c r="Y658" s="77"/>
      <c r="Z658" s="77"/>
      <c r="AA658" s="77"/>
      <c r="AB658" s="77"/>
      <c r="AC658" s="77"/>
      <c r="AD658" s="77"/>
      <c r="AE658" s="77"/>
      <c r="AF658" s="77"/>
      <c r="AG658" s="77"/>
      <c r="AH658" s="77"/>
      <c r="AI658" s="77"/>
      <c r="AJ658" s="77"/>
      <c r="AK658" s="77"/>
      <c r="AL658" s="77"/>
    </row>
    <row r="659" spans="17:38">
      <c r="Q659" s="77"/>
      <c r="R659" s="77"/>
      <c r="S659" s="77"/>
      <c r="T659" s="77"/>
      <c r="U659" s="77"/>
      <c r="V659" s="77"/>
      <c r="W659" s="77"/>
      <c r="X659" s="77"/>
      <c r="Y659" s="77"/>
      <c r="Z659" s="77"/>
      <c r="AA659" s="77"/>
      <c r="AB659" s="77"/>
      <c r="AC659" s="77"/>
      <c r="AD659" s="77"/>
      <c r="AE659" s="77"/>
      <c r="AF659" s="77"/>
      <c r="AG659" s="77"/>
      <c r="AH659" s="77"/>
      <c r="AI659" s="77"/>
      <c r="AJ659" s="77"/>
      <c r="AK659" s="77"/>
      <c r="AL659" s="77"/>
    </row>
    <row r="660" spans="17:38">
      <c r="Q660" s="77"/>
      <c r="R660" s="77"/>
      <c r="S660" s="77"/>
      <c r="T660" s="77"/>
      <c r="U660" s="77"/>
      <c r="V660" s="77"/>
      <c r="W660" s="77"/>
      <c r="X660" s="77"/>
      <c r="Y660" s="77"/>
      <c r="Z660" s="77"/>
      <c r="AA660" s="77"/>
      <c r="AB660" s="77"/>
      <c r="AC660" s="77"/>
      <c r="AD660" s="77"/>
      <c r="AE660" s="77"/>
      <c r="AF660" s="77"/>
      <c r="AG660" s="77"/>
      <c r="AH660" s="77"/>
      <c r="AI660" s="77"/>
      <c r="AJ660" s="77"/>
      <c r="AK660" s="77"/>
      <c r="AL660" s="77"/>
    </row>
    <row r="661" spans="17:38">
      <c r="Q661" s="77"/>
      <c r="R661" s="77"/>
      <c r="S661" s="77"/>
      <c r="T661" s="77"/>
      <c r="U661" s="77"/>
      <c r="V661" s="77"/>
      <c r="W661" s="77"/>
      <c r="X661" s="77"/>
      <c r="Y661" s="77"/>
      <c r="Z661" s="77"/>
      <c r="AA661" s="77"/>
      <c r="AB661" s="77"/>
      <c r="AC661" s="77"/>
      <c r="AD661" s="77"/>
      <c r="AE661" s="77"/>
      <c r="AF661" s="77"/>
      <c r="AG661" s="77"/>
      <c r="AH661" s="77"/>
      <c r="AI661" s="77"/>
      <c r="AJ661" s="77"/>
      <c r="AK661" s="77"/>
      <c r="AL661" s="77"/>
    </row>
    <row r="662" spans="17:38">
      <c r="Q662" s="77"/>
      <c r="R662" s="77"/>
      <c r="S662" s="77"/>
      <c r="T662" s="77"/>
      <c r="U662" s="77"/>
      <c r="V662" s="77"/>
      <c r="W662" s="77"/>
      <c r="X662" s="77"/>
      <c r="Y662" s="77"/>
      <c r="Z662" s="77"/>
      <c r="AA662" s="77"/>
      <c r="AB662" s="77"/>
      <c r="AC662" s="77"/>
      <c r="AD662" s="77"/>
      <c r="AE662" s="77"/>
      <c r="AF662" s="77"/>
      <c r="AG662" s="77"/>
      <c r="AH662" s="77"/>
      <c r="AI662" s="77"/>
      <c r="AJ662" s="77"/>
      <c r="AK662" s="77"/>
      <c r="AL662" s="77"/>
    </row>
    <row r="663" spans="17:38">
      <c r="Q663" s="77"/>
      <c r="R663" s="77"/>
      <c r="S663" s="77"/>
      <c r="T663" s="77"/>
      <c r="U663" s="77"/>
      <c r="V663" s="77"/>
      <c r="W663" s="77"/>
      <c r="X663" s="77"/>
      <c r="Y663" s="77"/>
      <c r="Z663" s="77"/>
      <c r="AA663" s="77"/>
      <c r="AB663" s="77"/>
      <c r="AC663" s="77"/>
      <c r="AD663" s="77"/>
      <c r="AE663" s="77"/>
      <c r="AF663" s="77"/>
      <c r="AG663" s="77"/>
      <c r="AH663" s="77"/>
      <c r="AI663" s="77"/>
      <c r="AJ663" s="77"/>
      <c r="AK663" s="77"/>
      <c r="AL663" s="77"/>
    </row>
    <row r="664" spans="17:38">
      <c r="Q664" s="77"/>
      <c r="R664" s="77"/>
      <c r="S664" s="77"/>
      <c r="T664" s="77"/>
      <c r="U664" s="77"/>
      <c r="V664" s="77"/>
      <c r="W664" s="77"/>
      <c r="X664" s="77"/>
      <c r="Y664" s="77"/>
      <c r="Z664" s="77"/>
      <c r="AA664" s="77"/>
      <c r="AB664" s="77"/>
      <c r="AC664" s="77"/>
      <c r="AD664" s="77"/>
      <c r="AE664" s="77"/>
      <c r="AF664" s="77"/>
      <c r="AG664" s="77"/>
      <c r="AH664" s="77"/>
      <c r="AI664" s="77"/>
      <c r="AJ664" s="77"/>
      <c r="AK664" s="77"/>
      <c r="AL664" s="77"/>
    </row>
    <row r="665" spans="17:38">
      <c r="Q665" s="77"/>
      <c r="R665" s="77"/>
      <c r="S665" s="77"/>
      <c r="T665" s="77"/>
      <c r="U665" s="77"/>
      <c r="V665" s="77"/>
      <c r="W665" s="77"/>
      <c r="X665" s="77"/>
      <c r="Y665" s="77"/>
      <c r="Z665" s="77"/>
      <c r="AA665" s="77"/>
      <c r="AB665" s="77"/>
      <c r="AC665" s="77"/>
      <c r="AD665" s="77"/>
      <c r="AE665" s="77"/>
      <c r="AF665" s="77"/>
      <c r="AG665" s="77"/>
      <c r="AH665" s="77"/>
      <c r="AI665" s="77"/>
      <c r="AJ665" s="77"/>
      <c r="AK665" s="77"/>
      <c r="AL665" s="77"/>
    </row>
    <row r="666" spans="17:38">
      <c r="Q666" s="77"/>
      <c r="R666" s="77"/>
      <c r="S666" s="77"/>
      <c r="T666" s="77"/>
      <c r="U666" s="77"/>
      <c r="V666" s="77"/>
      <c r="W666" s="77"/>
      <c r="X666" s="77"/>
      <c r="Y666" s="77"/>
      <c r="Z666" s="77"/>
      <c r="AA666" s="77"/>
      <c r="AB666" s="77"/>
      <c r="AC666" s="77"/>
      <c r="AD666" s="77"/>
      <c r="AE666" s="77"/>
      <c r="AF666" s="77"/>
      <c r="AG666" s="77"/>
      <c r="AH666" s="77"/>
      <c r="AI666" s="77"/>
      <c r="AJ666" s="77"/>
      <c r="AK666" s="77"/>
      <c r="AL666" s="77"/>
    </row>
    <row r="667" spans="17:38">
      <c r="Q667" s="77"/>
      <c r="R667" s="77"/>
      <c r="S667" s="77"/>
      <c r="T667" s="77"/>
      <c r="U667" s="77"/>
      <c r="V667" s="77"/>
      <c r="W667" s="77"/>
      <c r="X667" s="77"/>
      <c r="Y667" s="77"/>
      <c r="Z667" s="77"/>
      <c r="AA667" s="77"/>
      <c r="AB667" s="77"/>
      <c r="AC667" s="77"/>
      <c r="AD667" s="77"/>
      <c r="AE667" s="77"/>
      <c r="AF667" s="77"/>
      <c r="AG667" s="77"/>
      <c r="AH667" s="77"/>
      <c r="AI667" s="77"/>
      <c r="AJ667" s="77"/>
      <c r="AK667" s="77"/>
      <c r="AL667" s="77"/>
    </row>
    <row r="668" spans="17:38">
      <c r="Q668" s="77"/>
      <c r="R668" s="77"/>
      <c r="S668" s="77"/>
      <c r="T668" s="77"/>
      <c r="U668" s="77"/>
      <c r="V668" s="77"/>
      <c r="W668" s="77"/>
      <c r="X668" s="77"/>
      <c r="Y668" s="77"/>
      <c r="Z668" s="77"/>
      <c r="AA668" s="77"/>
      <c r="AB668" s="77"/>
      <c r="AC668" s="77"/>
      <c r="AD668" s="77"/>
      <c r="AE668" s="77"/>
      <c r="AF668" s="77"/>
      <c r="AG668" s="77"/>
      <c r="AH668" s="77"/>
      <c r="AI668" s="77"/>
      <c r="AJ668" s="77"/>
      <c r="AK668" s="77"/>
      <c r="AL668" s="77"/>
    </row>
    <row r="669" spans="17:38">
      <c r="Q669" s="77"/>
      <c r="R669" s="77"/>
      <c r="S669" s="77"/>
      <c r="T669" s="77"/>
      <c r="U669" s="77"/>
      <c r="V669" s="77"/>
      <c r="W669" s="77"/>
      <c r="X669" s="77"/>
      <c r="Y669" s="77"/>
      <c r="Z669" s="77"/>
      <c r="AA669" s="77"/>
      <c r="AB669" s="77"/>
      <c r="AC669" s="77"/>
      <c r="AD669" s="77"/>
      <c r="AE669" s="77"/>
      <c r="AF669" s="77"/>
      <c r="AG669" s="77"/>
      <c r="AH669" s="77"/>
      <c r="AI669" s="77"/>
      <c r="AJ669" s="77"/>
      <c r="AK669" s="77"/>
      <c r="AL669" s="77"/>
    </row>
    <row r="670" spans="17:38">
      <c r="Q670" s="77"/>
      <c r="R670" s="77"/>
      <c r="S670" s="77"/>
      <c r="T670" s="77"/>
      <c r="U670" s="77"/>
      <c r="V670" s="77"/>
      <c r="W670" s="77"/>
      <c r="X670" s="77"/>
      <c r="Y670" s="77"/>
      <c r="Z670" s="77"/>
      <c r="AA670" s="77"/>
      <c r="AB670" s="77"/>
      <c r="AC670" s="77"/>
      <c r="AD670" s="77"/>
      <c r="AE670" s="77"/>
      <c r="AF670" s="77"/>
      <c r="AG670" s="77"/>
      <c r="AH670" s="77"/>
      <c r="AI670" s="77"/>
      <c r="AJ670" s="77"/>
      <c r="AK670" s="77"/>
      <c r="AL670" s="77"/>
    </row>
    <row r="671" spans="17:38">
      <c r="Q671" s="77"/>
      <c r="R671" s="77"/>
      <c r="S671" s="77"/>
      <c r="T671" s="77"/>
      <c r="U671" s="77"/>
      <c r="V671" s="77"/>
      <c r="W671" s="77"/>
      <c r="X671" s="77"/>
      <c r="Y671" s="77"/>
      <c r="Z671" s="77"/>
      <c r="AA671" s="77"/>
      <c r="AB671" s="77"/>
      <c r="AC671" s="77"/>
      <c r="AD671" s="77"/>
      <c r="AE671" s="77"/>
      <c r="AF671" s="77"/>
      <c r="AG671" s="77"/>
      <c r="AH671" s="77"/>
      <c r="AI671" s="77"/>
      <c r="AJ671" s="77"/>
      <c r="AK671" s="77"/>
      <c r="AL671" s="77"/>
    </row>
    <row r="672" spans="17:38">
      <c r="Q672" s="77"/>
      <c r="R672" s="77"/>
      <c r="S672" s="77"/>
      <c r="T672" s="77"/>
      <c r="U672" s="77"/>
      <c r="V672" s="77"/>
      <c r="W672" s="77"/>
      <c r="X672" s="77"/>
      <c r="Y672" s="77"/>
      <c r="Z672" s="77"/>
      <c r="AA672" s="77"/>
      <c r="AB672" s="77"/>
      <c r="AC672" s="77"/>
      <c r="AD672" s="77"/>
      <c r="AE672" s="77"/>
      <c r="AF672" s="77"/>
      <c r="AG672" s="77"/>
      <c r="AH672" s="77"/>
      <c r="AI672" s="77"/>
      <c r="AJ672" s="77"/>
      <c r="AK672" s="77"/>
      <c r="AL672" s="77"/>
    </row>
    <row r="673" spans="17:38">
      <c r="Q673" s="77"/>
      <c r="R673" s="77"/>
      <c r="S673" s="77"/>
      <c r="T673" s="77"/>
      <c r="U673" s="77"/>
      <c r="V673" s="77"/>
      <c r="W673" s="77"/>
      <c r="X673" s="77"/>
      <c r="Y673" s="77"/>
      <c r="Z673" s="77"/>
      <c r="AA673" s="77"/>
      <c r="AB673" s="77"/>
      <c r="AC673" s="77"/>
      <c r="AD673" s="77"/>
      <c r="AE673" s="77"/>
      <c r="AF673" s="77"/>
      <c r="AG673" s="77"/>
      <c r="AH673" s="77"/>
      <c r="AI673" s="77"/>
      <c r="AJ673" s="77"/>
      <c r="AK673" s="77"/>
      <c r="AL673" s="77"/>
    </row>
    <row r="674" spans="17:38">
      <c r="Q674" s="77"/>
      <c r="R674" s="77"/>
      <c r="S674" s="77"/>
      <c r="T674" s="77"/>
      <c r="U674" s="77"/>
      <c r="V674" s="77"/>
      <c r="W674" s="77"/>
      <c r="X674" s="77"/>
      <c r="Y674" s="77"/>
      <c r="Z674" s="77"/>
      <c r="AA674" s="77"/>
      <c r="AB674" s="77"/>
      <c r="AC674" s="77"/>
      <c r="AD674" s="77"/>
      <c r="AE674" s="77"/>
      <c r="AF674" s="77"/>
      <c r="AG674" s="77"/>
      <c r="AH674" s="77"/>
      <c r="AI674" s="77"/>
      <c r="AJ674" s="77"/>
      <c r="AK674" s="77"/>
      <c r="AL674" s="77"/>
    </row>
    <row r="675" spans="17:38">
      <c r="Q675" s="77"/>
      <c r="R675" s="77"/>
      <c r="S675" s="77"/>
      <c r="T675" s="77"/>
      <c r="U675" s="77"/>
      <c r="V675" s="77"/>
      <c r="W675" s="77"/>
      <c r="X675" s="77"/>
      <c r="Y675" s="77"/>
      <c r="Z675" s="77"/>
      <c r="AA675" s="77"/>
      <c r="AB675" s="77"/>
      <c r="AC675" s="77"/>
      <c r="AD675" s="77"/>
      <c r="AE675" s="77"/>
      <c r="AF675" s="77"/>
      <c r="AG675" s="77"/>
      <c r="AH675" s="77"/>
      <c r="AI675" s="77"/>
      <c r="AJ675" s="77"/>
      <c r="AK675" s="77"/>
      <c r="AL675" s="77"/>
    </row>
    <row r="676" spans="17:38">
      <c r="Q676" s="77"/>
      <c r="R676" s="77"/>
      <c r="S676" s="77"/>
      <c r="T676" s="77"/>
      <c r="U676" s="77"/>
      <c r="V676" s="77"/>
      <c r="W676" s="77"/>
      <c r="X676" s="77"/>
      <c r="Y676" s="77"/>
      <c r="Z676" s="77"/>
      <c r="AA676" s="77"/>
      <c r="AB676" s="77"/>
      <c r="AC676" s="77"/>
      <c r="AD676" s="77"/>
      <c r="AE676" s="77"/>
      <c r="AF676" s="77"/>
      <c r="AG676" s="77"/>
      <c r="AH676" s="77"/>
      <c r="AI676" s="77"/>
      <c r="AJ676" s="77"/>
      <c r="AK676" s="77"/>
      <c r="AL676" s="77"/>
    </row>
    <row r="677" spans="17:38">
      <c r="Q677" s="77"/>
      <c r="R677" s="77"/>
      <c r="S677" s="77"/>
      <c r="T677" s="77"/>
      <c r="U677" s="77"/>
      <c r="V677" s="77"/>
      <c r="W677" s="77"/>
      <c r="X677" s="77"/>
      <c r="Y677" s="77"/>
      <c r="Z677" s="77"/>
      <c r="AA677" s="77"/>
      <c r="AB677" s="77"/>
      <c r="AC677" s="77"/>
      <c r="AD677" s="77"/>
      <c r="AE677" s="77"/>
      <c r="AF677" s="77"/>
      <c r="AG677" s="77"/>
      <c r="AH677" s="77"/>
      <c r="AI677" s="77"/>
      <c r="AJ677" s="77"/>
      <c r="AK677" s="77"/>
      <c r="AL677" s="77"/>
    </row>
    <row r="678" spans="17:38">
      <c r="Q678" s="77"/>
      <c r="R678" s="77"/>
      <c r="S678" s="77"/>
      <c r="T678" s="77"/>
      <c r="U678" s="77"/>
      <c r="V678" s="77"/>
      <c r="W678" s="77"/>
      <c r="X678" s="77"/>
      <c r="Y678" s="77"/>
      <c r="Z678" s="77"/>
      <c r="AA678" s="77"/>
      <c r="AB678" s="77"/>
      <c r="AC678" s="77"/>
      <c r="AD678" s="77"/>
      <c r="AE678" s="77"/>
      <c r="AF678" s="77"/>
      <c r="AG678" s="77"/>
      <c r="AH678" s="77"/>
      <c r="AI678" s="77"/>
      <c r="AJ678" s="77"/>
      <c r="AK678" s="77"/>
      <c r="AL678" s="77"/>
    </row>
    <row r="679" spans="17:38">
      <c r="Q679" s="77"/>
      <c r="R679" s="77"/>
      <c r="S679" s="77"/>
      <c r="T679" s="77"/>
      <c r="U679" s="77"/>
      <c r="V679" s="77"/>
      <c r="W679" s="77"/>
      <c r="X679" s="77"/>
      <c r="Y679" s="77"/>
      <c r="Z679" s="77"/>
      <c r="AA679" s="77"/>
      <c r="AB679" s="77"/>
      <c r="AC679" s="77"/>
      <c r="AD679" s="77"/>
      <c r="AE679" s="77"/>
      <c r="AF679" s="77"/>
      <c r="AG679" s="77"/>
      <c r="AH679" s="77"/>
      <c r="AI679" s="77"/>
      <c r="AJ679" s="77"/>
      <c r="AK679" s="77"/>
      <c r="AL679" s="77"/>
    </row>
    <row r="680" spans="17:38">
      <c r="Q680" s="77"/>
      <c r="R680" s="77"/>
      <c r="S680" s="77"/>
      <c r="T680" s="77"/>
      <c r="U680" s="77"/>
      <c r="V680" s="77"/>
      <c r="W680" s="77"/>
      <c r="X680" s="77"/>
      <c r="Y680" s="77"/>
      <c r="Z680" s="77"/>
      <c r="AA680" s="77"/>
      <c r="AB680" s="77"/>
      <c r="AC680" s="77"/>
      <c r="AD680" s="77"/>
      <c r="AE680" s="77"/>
      <c r="AF680" s="77"/>
      <c r="AG680" s="77"/>
      <c r="AH680" s="77"/>
      <c r="AI680" s="77"/>
      <c r="AJ680" s="77"/>
      <c r="AK680" s="77"/>
      <c r="AL680" s="77"/>
    </row>
    <row r="681" spans="17:38">
      <c r="Q681" s="77"/>
      <c r="R681" s="77"/>
      <c r="S681" s="77"/>
      <c r="T681" s="77"/>
      <c r="U681" s="77"/>
      <c r="V681" s="77"/>
      <c r="W681" s="77"/>
      <c r="X681" s="77"/>
      <c r="Y681" s="77"/>
      <c r="Z681" s="77"/>
      <c r="AA681" s="77"/>
      <c r="AB681" s="77"/>
      <c r="AC681" s="77"/>
      <c r="AD681" s="77"/>
      <c r="AE681" s="77"/>
      <c r="AF681" s="77"/>
      <c r="AG681" s="77"/>
      <c r="AH681" s="77"/>
      <c r="AI681" s="77"/>
      <c r="AJ681" s="77"/>
      <c r="AK681" s="77"/>
      <c r="AL681" s="77"/>
    </row>
    <row r="682" spans="17:38">
      <c r="Q682" s="77"/>
      <c r="R682" s="77"/>
      <c r="S682" s="77"/>
      <c r="T682" s="77"/>
      <c r="U682" s="77"/>
      <c r="V682" s="77"/>
      <c r="W682" s="77"/>
      <c r="X682" s="77"/>
      <c r="Y682" s="77"/>
      <c r="Z682" s="77"/>
      <c r="AA682" s="77"/>
      <c r="AB682" s="77"/>
      <c r="AC682" s="77"/>
      <c r="AD682" s="77"/>
      <c r="AE682" s="77"/>
      <c r="AF682" s="77"/>
      <c r="AG682" s="77"/>
      <c r="AH682" s="77"/>
      <c r="AI682" s="77"/>
      <c r="AJ682" s="77"/>
      <c r="AK682" s="77"/>
      <c r="AL682" s="77"/>
    </row>
    <row r="683" spans="17:38">
      <c r="Q683" s="77"/>
      <c r="R683" s="77"/>
      <c r="S683" s="77"/>
      <c r="T683" s="77"/>
      <c r="U683" s="77"/>
      <c r="V683" s="77"/>
      <c r="W683" s="77"/>
      <c r="X683" s="77"/>
      <c r="Y683" s="77"/>
      <c r="Z683" s="77"/>
      <c r="AA683" s="77"/>
      <c r="AB683" s="77"/>
      <c r="AC683" s="77"/>
      <c r="AD683" s="77"/>
      <c r="AE683" s="77"/>
      <c r="AF683" s="77"/>
      <c r="AG683" s="77"/>
      <c r="AH683" s="77"/>
      <c r="AI683" s="77"/>
      <c r="AJ683" s="77"/>
      <c r="AK683" s="77"/>
      <c r="AL683" s="77"/>
    </row>
    <row r="684" spans="17:38">
      <c r="Q684" s="77"/>
      <c r="R684" s="77"/>
      <c r="S684" s="77"/>
      <c r="T684" s="77"/>
      <c r="U684" s="77"/>
      <c r="V684" s="77"/>
      <c r="W684" s="77"/>
      <c r="X684" s="77"/>
      <c r="Y684" s="77"/>
      <c r="Z684" s="77"/>
      <c r="AA684" s="77"/>
      <c r="AB684" s="77"/>
      <c r="AC684" s="77"/>
      <c r="AD684" s="77"/>
      <c r="AE684" s="77"/>
      <c r="AF684" s="77"/>
      <c r="AG684" s="77"/>
      <c r="AH684" s="77"/>
      <c r="AI684" s="77"/>
      <c r="AJ684" s="77"/>
      <c r="AK684" s="77"/>
      <c r="AL684" s="77"/>
    </row>
    <row r="685" spans="17:38">
      <c r="Q685" s="77"/>
      <c r="R685" s="77"/>
      <c r="S685" s="77"/>
      <c r="T685" s="77"/>
      <c r="U685" s="77"/>
      <c r="V685" s="77"/>
      <c r="W685" s="77"/>
      <c r="X685" s="77"/>
      <c r="Y685" s="77"/>
      <c r="Z685" s="77"/>
      <c r="AA685" s="77"/>
      <c r="AB685" s="77"/>
      <c r="AC685" s="77"/>
      <c r="AD685" s="77"/>
      <c r="AE685" s="77"/>
      <c r="AF685" s="77"/>
      <c r="AG685" s="77"/>
      <c r="AH685" s="77"/>
      <c r="AI685" s="77"/>
      <c r="AJ685" s="77"/>
      <c r="AK685" s="77"/>
      <c r="AL685" s="77"/>
    </row>
    <row r="686" spans="17:38">
      <c r="Q686" s="77"/>
      <c r="R686" s="77"/>
      <c r="S686" s="77"/>
      <c r="T686" s="77"/>
      <c r="U686" s="77"/>
      <c r="V686" s="77"/>
      <c r="W686" s="77"/>
      <c r="X686" s="77"/>
      <c r="Y686" s="77"/>
      <c r="Z686" s="77"/>
      <c r="AA686" s="77"/>
      <c r="AB686" s="77"/>
      <c r="AC686" s="77"/>
      <c r="AD686" s="77"/>
      <c r="AE686" s="77"/>
      <c r="AF686" s="77"/>
      <c r="AG686" s="77"/>
      <c r="AH686" s="77"/>
      <c r="AI686" s="77"/>
      <c r="AJ686" s="77"/>
      <c r="AK686" s="77"/>
      <c r="AL686" s="77"/>
    </row>
    <row r="687" spans="17:38">
      <c r="Q687" s="77"/>
      <c r="R687" s="77"/>
      <c r="S687" s="77"/>
      <c r="T687" s="77"/>
      <c r="U687" s="77"/>
      <c r="V687" s="77"/>
      <c r="W687" s="77"/>
      <c r="X687" s="77"/>
      <c r="Y687" s="77"/>
      <c r="Z687" s="77"/>
      <c r="AA687" s="77"/>
      <c r="AB687" s="77"/>
      <c r="AC687" s="77"/>
      <c r="AD687" s="77"/>
      <c r="AE687" s="77"/>
      <c r="AF687" s="77"/>
      <c r="AG687" s="77"/>
      <c r="AH687" s="77"/>
      <c r="AI687" s="77"/>
      <c r="AJ687" s="77"/>
      <c r="AK687" s="77"/>
      <c r="AL687" s="77"/>
    </row>
    <row r="688" spans="17:38">
      <c r="Q688" s="77"/>
      <c r="R688" s="77"/>
      <c r="S688" s="77"/>
      <c r="T688" s="77"/>
      <c r="U688" s="77"/>
      <c r="V688" s="77"/>
      <c r="W688" s="77"/>
      <c r="X688" s="77"/>
      <c r="Y688" s="77"/>
      <c r="Z688" s="77"/>
      <c r="AA688" s="77"/>
      <c r="AB688" s="77"/>
      <c r="AC688" s="77"/>
      <c r="AD688" s="77"/>
      <c r="AE688" s="77"/>
      <c r="AF688" s="77"/>
      <c r="AG688" s="77"/>
      <c r="AH688" s="77"/>
      <c r="AI688" s="77"/>
      <c r="AJ688" s="77"/>
      <c r="AK688" s="77"/>
      <c r="AL688" s="77"/>
    </row>
    <row r="689" spans="17:38">
      <c r="Q689" s="77"/>
      <c r="R689" s="77"/>
      <c r="S689" s="77"/>
      <c r="T689" s="77"/>
      <c r="U689" s="77"/>
      <c r="V689" s="77"/>
      <c r="W689" s="77"/>
      <c r="X689" s="77"/>
      <c r="Y689" s="77"/>
      <c r="Z689" s="77"/>
      <c r="AA689" s="77"/>
      <c r="AB689" s="77"/>
      <c r="AC689" s="77"/>
      <c r="AD689" s="77"/>
      <c r="AE689" s="77"/>
      <c r="AF689" s="77"/>
      <c r="AG689" s="77"/>
      <c r="AH689" s="77"/>
      <c r="AI689" s="77"/>
      <c r="AJ689" s="77"/>
      <c r="AK689" s="77"/>
      <c r="AL689" s="77"/>
    </row>
    <row r="690" spans="17:38">
      <c r="Q690" s="77"/>
      <c r="R690" s="77"/>
      <c r="S690" s="77"/>
      <c r="T690" s="77"/>
      <c r="U690" s="77"/>
      <c r="V690" s="77"/>
      <c r="W690" s="77"/>
      <c r="X690" s="77"/>
      <c r="Y690" s="77"/>
      <c r="Z690" s="77"/>
      <c r="AA690" s="77"/>
      <c r="AB690" s="77"/>
      <c r="AC690" s="77"/>
      <c r="AD690" s="77"/>
      <c r="AE690" s="77"/>
      <c r="AF690" s="77"/>
      <c r="AG690" s="77"/>
      <c r="AH690" s="77"/>
      <c r="AI690" s="77"/>
      <c r="AJ690" s="77"/>
      <c r="AK690" s="77"/>
      <c r="AL690" s="77"/>
    </row>
    <row r="691" spans="17:38">
      <c r="Q691" s="77"/>
      <c r="R691" s="77"/>
      <c r="S691" s="77"/>
      <c r="T691" s="77"/>
      <c r="U691" s="77"/>
      <c r="V691" s="77"/>
      <c r="W691" s="77"/>
      <c r="X691" s="77"/>
      <c r="Y691" s="77"/>
      <c r="Z691" s="77"/>
      <c r="AA691" s="77"/>
      <c r="AB691" s="77"/>
      <c r="AC691" s="77"/>
      <c r="AD691" s="77"/>
      <c r="AE691" s="77"/>
      <c r="AF691" s="77"/>
      <c r="AG691" s="77"/>
      <c r="AH691" s="77"/>
      <c r="AI691" s="77"/>
      <c r="AJ691" s="77"/>
      <c r="AK691" s="77"/>
      <c r="AL691" s="77"/>
    </row>
    <row r="692" spans="17:38">
      <c r="Q692" s="77"/>
      <c r="R692" s="77"/>
      <c r="S692" s="77"/>
      <c r="T692" s="77"/>
      <c r="U692" s="77"/>
      <c r="V692" s="77"/>
      <c r="W692" s="77"/>
      <c r="X692" s="77"/>
      <c r="Y692" s="77"/>
      <c r="Z692" s="77"/>
      <c r="AA692" s="77"/>
      <c r="AB692" s="77"/>
      <c r="AC692" s="77"/>
      <c r="AD692" s="77"/>
      <c r="AE692" s="77"/>
      <c r="AF692" s="77"/>
      <c r="AG692" s="77"/>
      <c r="AH692" s="77"/>
      <c r="AI692" s="77"/>
      <c r="AJ692" s="77"/>
      <c r="AK692" s="77"/>
      <c r="AL692" s="77"/>
    </row>
    <row r="693" spans="17:38">
      <c r="Q693" s="77"/>
      <c r="R693" s="77"/>
      <c r="S693" s="77"/>
      <c r="T693" s="77"/>
      <c r="U693" s="77"/>
      <c r="V693" s="77"/>
      <c r="W693" s="77"/>
      <c r="X693" s="77"/>
      <c r="Y693" s="77"/>
      <c r="Z693" s="77"/>
      <c r="AA693" s="77"/>
      <c r="AB693" s="77"/>
      <c r="AC693" s="77"/>
      <c r="AD693" s="77"/>
      <c r="AE693" s="77"/>
      <c r="AF693" s="77"/>
      <c r="AG693" s="77"/>
      <c r="AH693" s="77"/>
      <c r="AI693" s="77"/>
      <c r="AJ693" s="77"/>
      <c r="AK693" s="77"/>
      <c r="AL693" s="77"/>
    </row>
    <row r="694" spans="17:38">
      <c r="Q694" s="77"/>
      <c r="R694" s="77"/>
      <c r="S694" s="77"/>
      <c r="T694" s="77"/>
      <c r="U694" s="77"/>
      <c r="V694" s="77"/>
      <c r="W694" s="77"/>
      <c r="X694" s="77"/>
      <c r="Y694" s="77"/>
      <c r="Z694" s="77"/>
      <c r="AA694" s="77"/>
      <c r="AB694" s="77"/>
      <c r="AC694" s="77"/>
      <c r="AD694" s="77"/>
      <c r="AE694" s="77"/>
      <c r="AF694" s="77"/>
      <c r="AG694" s="77"/>
      <c r="AH694" s="77"/>
      <c r="AI694" s="77"/>
      <c r="AJ694" s="77"/>
      <c r="AK694" s="77"/>
      <c r="AL694" s="77"/>
    </row>
    <row r="695" spans="17:38">
      <c r="Q695" s="77"/>
      <c r="R695" s="77"/>
      <c r="S695" s="77"/>
      <c r="T695" s="77"/>
      <c r="U695" s="77"/>
      <c r="V695" s="77"/>
      <c r="W695" s="77"/>
      <c r="X695" s="77"/>
      <c r="Y695" s="77"/>
      <c r="Z695" s="77"/>
      <c r="AA695" s="77"/>
      <c r="AB695" s="77"/>
      <c r="AC695" s="77"/>
      <c r="AD695" s="77"/>
      <c r="AE695" s="77"/>
      <c r="AF695" s="77"/>
      <c r="AG695" s="77"/>
      <c r="AH695" s="77"/>
      <c r="AI695" s="77"/>
      <c r="AJ695" s="77"/>
      <c r="AK695" s="77"/>
      <c r="AL695" s="77"/>
    </row>
    <row r="696" spans="17:38">
      <c r="Q696" s="77"/>
      <c r="R696" s="77"/>
      <c r="S696" s="77"/>
      <c r="T696" s="77"/>
      <c r="U696" s="77"/>
      <c r="V696" s="77"/>
      <c r="W696" s="77"/>
      <c r="X696" s="77"/>
      <c r="Y696" s="77"/>
      <c r="Z696" s="77"/>
      <c r="AA696" s="77"/>
      <c r="AB696" s="77"/>
      <c r="AC696" s="77"/>
      <c r="AD696" s="77"/>
      <c r="AE696" s="77"/>
      <c r="AF696" s="77"/>
      <c r="AG696" s="77"/>
      <c r="AH696" s="77"/>
      <c r="AI696" s="77"/>
      <c r="AJ696" s="77"/>
      <c r="AK696" s="77"/>
      <c r="AL696" s="77"/>
    </row>
    <row r="697" spans="17:38">
      <c r="Q697" s="77"/>
      <c r="R697" s="77"/>
      <c r="S697" s="77"/>
      <c r="T697" s="77"/>
      <c r="U697" s="77"/>
      <c r="V697" s="77"/>
      <c r="W697" s="77"/>
      <c r="X697" s="77"/>
      <c r="Y697" s="77"/>
      <c r="Z697" s="77"/>
      <c r="AA697" s="77"/>
      <c r="AB697" s="77"/>
      <c r="AC697" s="77"/>
      <c r="AD697" s="77"/>
      <c r="AE697" s="77"/>
      <c r="AF697" s="77"/>
      <c r="AG697" s="77"/>
      <c r="AH697" s="77"/>
      <c r="AI697" s="77"/>
      <c r="AJ697" s="77"/>
      <c r="AK697" s="77"/>
      <c r="AL697" s="77"/>
    </row>
    <row r="698" spans="17:38">
      <c r="Q698" s="77"/>
      <c r="R698" s="77"/>
      <c r="S698" s="77"/>
      <c r="T698" s="77"/>
      <c r="U698" s="77"/>
      <c r="V698" s="77"/>
      <c r="W698" s="77"/>
      <c r="X698" s="77"/>
      <c r="Y698" s="77"/>
      <c r="Z698" s="77"/>
      <c r="AA698" s="77"/>
      <c r="AB698" s="77"/>
      <c r="AC698" s="77"/>
      <c r="AD698" s="77"/>
      <c r="AE698" s="77"/>
      <c r="AF698" s="77"/>
      <c r="AG698" s="77"/>
      <c r="AH698" s="77"/>
      <c r="AI698" s="77"/>
      <c r="AJ698" s="77"/>
      <c r="AK698" s="77"/>
      <c r="AL698" s="77"/>
    </row>
    <row r="699" spans="17:38">
      <c r="Q699" s="77"/>
      <c r="R699" s="77"/>
      <c r="S699" s="77"/>
      <c r="T699" s="77"/>
      <c r="U699" s="77"/>
      <c r="V699" s="77"/>
      <c r="W699" s="77"/>
      <c r="X699" s="77"/>
      <c r="Y699" s="77"/>
      <c r="Z699" s="77"/>
      <c r="AA699" s="77"/>
      <c r="AB699" s="77"/>
      <c r="AC699" s="77"/>
      <c r="AD699" s="77"/>
      <c r="AE699" s="77"/>
      <c r="AF699" s="77"/>
      <c r="AG699" s="77"/>
      <c r="AH699" s="77"/>
      <c r="AI699" s="77"/>
      <c r="AJ699" s="77"/>
      <c r="AK699" s="77"/>
      <c r="AL699" s="77"/>
    </row>
    <row r="700" spans="17:38">
      <c r="Q700" s="77"/>
      <c r="R700" s="77"/>
      <c r="S700" s="77"/>
      <c r="T700" s="77"/>
      <c r="U700" s="77"/>
      <c r="V700" s="77"/>
      <c r="W700" s="77"/>
      <c r="X700" s="77"/>
      <c r="Y700" s="77"/>
      <c r="Z700" s="77"/>
      <c r="AA700" s="77"/>
      <c r="AB700" s="77"/>
      <c r="AC700" s="77"/>
      <c r="AD700" s="77"/>
      <c r="AE700" s="77"/>
      <c r="AF700" s="77"/>
      <c r="AG700" s="77"/>
      <c r="AH700" s="77"/>
      <c r="AI700" s="77"/>
      <c r="AJ700" s="77"/>
      <c r="AK700" s="77"/>
      <c r="AL700" s="77"/>
    </row>
    <row r="701" spans="17:38">
      <c r="Q701" s="77"/>
      <c r="R701" s="77"/>
      <c r="S701" s="77"/>
      <c r="T701" s="77"/>
      <c r="U701" s="77"/>
      <c r="V701" s="77"/>
      <c r="W701" s="77"/>
      <c r="X701" s="77"/>
      <c r="Y701" s="77"/>
      <c r="Z701" s="77"/>
      <c r="AA701" s="77"/>
      <c r="AB701" s="77"/>
      <c r="AC701" s="77"/>
      <c r="AD701" s="77"/>
      <c r="AE701" s="77"/>
      <c r="AF701" s="77"/>
      <c r="AG701" s="77"/>
      <c r="AH701" s="77"/>
      <c r="AI701" s="77"/>
      <c r="AJ701" s="77"/>
      <c r="AK701" s="77"/>
      <c r="AL701" s="77"/>
    </row>
    <row r="702" spans="17:38">
      <c r="Q702" s="77"/>
      <c r="R702" s="77"/>
      <c r="S702" s="77"/>
      <c r="T702" s="77"/>
      <c r="U702" s="77"/>
      <c r="V702" s="77"/>
      <c r="W702" s="77"/>
      <c r="X702" s="77"/>
      <c r="Y702" s="77"/>
      <c r="Z702" s="77"/>
      <c r="AA702" s="77"/>
      <c r="AB702" s="77"/>
      <c r="AC702" s="77"/>
      <c r="AD702" s="77"/>
      <c r="AE702" s="77"/>
      <c r="AF702" s="77"/>
      <c r="AG702" s="77"/>
      <c r="AH702" s="77"/>
      <c r="AI702" s="77"/>
      <c r="AJ702" s="77"/>
      <c r="AK702" s="77"/>
      <c r="AL702" s="77"/>
    </row>
    <row r="703" spans="17:38">
      <c r="Q703" s="77"/>
      <c r="R703" s="77"/>
      <c r="S703" s="77"/>
      <c r="T703" s="77"/>
      <c r="U703" s="77"/>
      <c r="V703" s="77"/>
      <c r="W703" s="77"/>
      <c r="X703" s="77"/>
      <c r="Y703" s="77"/>
      <c r="Z703" s="77"/>
      <c r="AA703" s="77"/>
      <c r="AB703" s="77"/>
      <c r="AC703" s="77"/>
      <c r="AD703" s="77"/>
      <c r="AE703" s="77"/>
      <c r="AF703" s="77"/>
      <c r="AG703" s="77"/>
      <c r="AH703" s="77"/>
      <c r="AI703" s="77"/>
      <c r="AJ703" s="77"/>
      <c r="AK703" s="77"/>
      <c r="AL703" s="77"/>
    </row>
    <row r="704" spans="17:38">
      <c r="Q704" s="77"/>
      <c r="R704" s="77"/>
      <c r="S704" s="77"/>
      <c r="T704" s="77"/>
      <c r="U704" s="77"/>
      <c r="V704" s="77"/>
      <c r="W704" s="77"/>
      <c r="X704" s="77"/>
      <c r="Y704" s="77"/>
      <c r="Z704" s="77"/>
      <c r="AA704" s="77"/>
      <c r="AB704" s="77"/>
      <c r="AC704" s="77"/>
      <c r="AD704" s="77"/>
      <c r="AE704" s="77"/>
      <c r="AF704" s="77"/>
      <c r="AG704" s="77"/>
      <c r="AH704" s="77"/>
      <c r="AI704" s="77"/>
      <c r="AJ704" s="77"/>
      <c r="AK704" s="77"/>
      <c r="AL704" s="77"/>
    </row>
    <row r="705" spans="17:38">
      <c r="Q705" s="77"/>
      <c r="R705" s="77"/>
      <c r="S705" s="77"/>
      <c r="T705" s="77"/>
      <c r="U705" s="77"/>
      <c r="V705" s="77"/>
      <c r="W705" s="77"/>
      <c r="X705" s="77"/>
      <c r="Y705" s="77"/>
      <c r="Z705" s="77"/>
      <c r="AA705" s="77"/>
      <c r="AB705" s="77"/>
      <c r="AC705" s="77"/>
      <c r="AD705" s="77"/>
      <c r="AE705" s="77"/>
      <c r="AF705" s="77"/>
      <c r="AG705" s="77"/>
      <c r="AH705" s="77"/>
      <c r="AI705" s="77"/>
      <c r="AJ705" s="77"/>
      <c r="AK705" s="77"/>
      <c r="AL705" s="77"/>
    </row>
    <row r="706" spans="17:38">
      <c r="Q706" s="77"/>
      <c r="R706" s="77"/>
      <c r="S706" s="77"/>
      <c r="T706" s="77"/>
      <c r="U706" s="77"/>
      <c r="V706" s="77"/>
      <c r="W706" s="77"/>
      <c r="X706" s="77"/>
      <c r="Y706" s="77"/>
      <c r="Z706" s="77"/>
      <c r="AA706" s="77"/>
      <c r="AB706" s="77"/>
      <c r="AC706" s="77"/>
      <c r="AD706" s="77"/>
      <c r="AE706" s="77"/>
      <c r="AF706" s="77"/>
      <c r="AG706" s="77"/>
      <c r="AH706" s="77"/>
      <c r="AI706" s="77"/>
      <c r="AJ706" s="77"/>
      <c r="AK706" s="77"/>
      <c r="AL706" s="77"/>
    </row>
    <row r="707" spans="17:38">
      <c r="Q707" s="77"/>
      <c r="R707" s="77"/>
      <c r="S707" s="77"/>
      <c r="T707" s="77"/>
      <c r="U707" s="77"/>
      <c r="V707" s="77"/>
      <c r="W707" s="77"/>
      <c r="X707" s="77"/>
      <c r="Y707" s="77"/>
      <c r="Z707" s="77"/>
      <c r="AA707" s="77"/>
      <c r="AB707" s="77"/>
      <c r="AC707" s="77"/>
      <c r="AD707" s="77"/>
      <c r="AE707" s="77"/>
      <c r="AF707" s="77"/>
      <c r="AG707" s="77"/>
      <c r="AH707" s="77"/>
      <c r="AI707" s="77"/>
      <c r="AJ707" s="77"/>
      <c r="AK707" s="77"/>
      <c r="AL707" s="77"/>
    </row>
    <row r="708" spans="17:38">
      <c r="Q708" s="77"/>
      <c r="R708" s="77"/>
      <c r="S708" s="77"/>
      <c r="T708" s="77"/>
      <c r="U708" s="77"/>
      <c r="V708" s="77"/>
      <c r="W708" s="77"/>
      <c r="X708" s="77"/>
      <c r="Y708" s="77"/>
      <c r="Z708" s="77"/>
      <c r="AA708" s="77"/>
      <c r="AB708" s="77"/>
      <c r="AC708" s="77"/>
      <c r="AD708" s="77"/>
      <c r="AE708" s="77"/>
      <c r="AF708" s="77"/>
      <c r="AG708" s="77"/>
      <c r="AH708" s="77"/>
      <c r="AI708" s="77"/>
      <c r="AJ708" s="77"/>
      <c r="AK708" s="77"/>
      <c r="AL708" s="77"/>
    </row>
    <row r="709" spans="17:38">
      <c r="Q709" s="77"/>
      <c r="R709" s="77"/>
      <c r="S709" s="77"/>
      <c r="T709" s="77"/>
      <c r="U709" s="77"/>
      <c r="V709" s="77"/>
      <c r="W709" s="77"/>
      <c r="X709" s="77"/>
      <c r="Y709" s="77"/>
      <c r="Z709" s="77"/>
      <c r="AA709" s="77"/>
      <c r="AB709" s="77"/>
      <c r="AC709" s="77"/>
      <c r="AD709" s="77"/>
      <c r="AE709" s="77"/>
      <c r="AF709" s="77"/>
      <c r="AG709" s="77"/>
      <c r="AH709" s="77"/>
      <c r="AI709" s="77"/>
      <c r="AJ709" s="77"/>
      <c r="AK709" s="77"/>
      <c r="AL709" s="77"/>
    </row>
    <row r="710" spans="17:38">
      <c r="Q710" s="77"/>
      <c r="R710" s="77"/>
      <c r="S710" s="77"/>
      <c r="T710" s="77"/>
      <c r="U710" s="77"/>
      <c r="V710" s="77"/>
      <c r="W710" s="77"/>
      <c r="X710" s="77"/>
      <c r="Y710" s="77"/>
      <c r="Z710" s="77"/>
      <c r="AA710" s="77"/>
      <c r="AB710" s="77"/>
      <c r="AC710" s="77"/>
      <c r="AD710" s="77"/>
      <c r="AE710" s="77"/>
      <c r="AF710" s="77"/>
      <c r="AG710" s="77"/>
      <c r="AH710" s="77"/>
      <c r="AI710" s="77"/>
      <c r="AJ710" s="77"/>
      <c r="AK710" s="77"/>
      <c r="AL710" s="77"/>
    </row>
    <row r="711" spans="17:38">
      <c r="Q711" s="77"/>
      <c r="R711" s="77"/>
      <c r="S711" s="77"/>
      <c r="T711" s="77"/>
      <c r="U711" s="77"/>
      <c r="V711" s="77"/>
      <c r="W711" s="77"/>
      <c r="X711" s="77"/>
      <c r="Y711" s="77"/>
      <c r="Z711" s="77"/>
      <c r="AA711" s="77"/>
      <c r="AB711" s="77"/>
      <c r="AC711" s="77"/>
      <c r="AD711" s="77"/>
      <c r="AE711" s="77"/>
      <c r="AF711" s="77"/>
      <c r="AG711" s="77"/>
      <c r="AH711" s="77"/>
      <c r="AI711" s="77"/>
      <c r="AJ711" s="77"/>
      <c r="AK711" s="77"/>
      <c r="AL711" s="77"/>
    </row>
    <row r="712" spans="17:38">
      <c r="Q712" s="77"/>
      <c r="R712" s="77"/>
      <c r="S712" s="77"/>
      <c r="T712" s="77"/>
      <c r="U712" s="77"/>
      <c r="V712" s="77"/>
      <c r="W712" s="77"/>
      <c r="X712" s="77"/>
      <c r="Y712" s="77"/>
      <c r="Z712" s="77"/>
      <c r="AA712" s="77"/>
      <c r="AB712" s="77"/>
      <c r="AC712" s="77"/>
      <c r="AD712" s="77"/>
      <c r="AE712" s="77"/>
      <c r="AF712" s="77"/>
      <c r="AG712" s="77"/>
      <c r="AH712" s="77"/>
      <c r="AI712" s="77"/>
      <c r="AJ712" s="77"/>
      <c r="AK712" s="77"/>
      <c r="AL712" s="77"/>
    </row>
    <row r="713" spans="17:38">
      <c r="Q713" s="77"/>
      <c r="R713" s="77"/>
      <c r="S713" s="77"/>
      <c r="T713" s="77"/>
      <c r="U713" s="77"/>
      <c r="V713" s="77"/>
      <c r="W713" s="77"/>
      <c r="X713" s="77"/>
      <c r="Y713" s="77"/>
      <c r="Z713" s="77"/>
      <c r="AA713" s="77"/>
      <c r="AB713" s="77"/>
      <c r="AC713" s="77"/>
      <c r="AD713" s="77"/>
      <c r="AE713" s="77"/>
      <c r="AF713" s="77"/>
      <c r="AG713" s="77"/>
      <c r="AH713" s="77"/>
      <c r="AI713" s="77"/>
      <c r="AJ713" s="77"/>
      <c r="AK713" s="77"/>
      <c r="AL713" s="77"/>
    </row>
    <row r="714" spans="17:38">
      <c r="Q714" s="77"/>
      <c r="R714" s="77"/>
      <c r="S714" s="77"/>
      <c r="T714" s="77"/>
      <c r="U714" s="77"/>
      <c r="V714" s="77"/>
      <c r="W714" s="77"/>
      <c r="X714" s="77"/>
      <c r="Y714" s="77"/>
      <c r="Z714" s="77"/>
      <c r="AA714" s="77"/>
      <c r="AB714" s="77"/>
      <c r="AC714" s="77"/>
      <c r="AD714" s="77"/>
      <c r="AE714" s="77"/>
      <c r="AF714" s="77"/>
      <c r="AG714" s="77"/>
      <c r="AH714" s="77"/>
      <c r="AI714" s="77"/>
      <c r="AJ714" s="77"/>
      <c r="AK714" s="77"/>
      <c r="AL714" s="77"/>
    </row>
    <row r="715" spans="17:38">
      <c r="Q715" s="77"/>
      <c r="R715" s="77"/>
      <c r="S715" s="77"/>
      <c r="T715" s="77"/>
      <c r="U715" s="77"/>
      <c r="V715" s="77"/>
      <c r="W715" s="77"/>
      <c r="X715" s="77"/>
      <c r="Y715" s="77"/>
      <c r="Z715" s="77"/>
      <c r="AA715" s="77"/>
      <c r="AB715" s="77"/>
      <c r="AC715" s="77"/>
      <c r="AD715" s="77"/>
      <c r="AE715" s="77"/>
      <c r="AF715" s="77"/>
      <c r="AG715" s="77"/>
      <c r="AH715" s="77"/>
      <c r="AI715" s="77"/>
      <c r="AJ715" s="77"/>
      <c r="AK715" s="77"/>
      <c r="AL715" s="77"/>
    </row>
    <row r="716" spans="17:38">
      <c r="Q716" s="77"/>
      <c r="R716" s="77"/>
      <c r="S716" s="77"/>
      <c r="T716" s="77"/>
      <c r="U716" s="77"/>
      <c r="V716" s="77"/>
      <c r="W716" s="77"/>
      <c r="X716" s="77"/>
      <c r="Y716" s="77"/>
      <c r="Z716" s="77"/>
      <c r="AA716" s="77"/>
      <c r="AB716" s="77"/>
      <c r="AC716" s="77"/>
      <c r="AD716" s="77"/>
      <c r="AE716" s="77"/>
      <c r="AF716" s="77"/>
      <c r="AG716" s="77"/>
      <c r="AH716" s="77"/>
      <c r="AI716" s="77"/>
      <c r="AJ716" s="77"/>
      <c r="AK716" s="77"/>
      <c r="AL716" s="77"/>
    </row>
    <row r="717" spans="17:38">
      <c r="Q717" s="77"/>
      <c r="R717" s="77"/>
      <c r="S717" s="77"/>
      <c r="T717" s="77"/>
      <c r="U717" s="77"/>
      <c r="V717" s="77"/>
      <c r="W717" s="77"/>
      <c r="X717" s="77"/>
      <c r="Y717" s="77"/>
      <c r="Z717" s="77"/>
      <c r="AA717" s="77"/>
      <c r="AB717" s="77"/>
      <c r="AC717" s="77"/>
      <c r="AD717" s="77"/>
      <c r="AE717" s="77"/>
      <c r="AF717" s="77"/>
      <c r="AG717" s="77"/>
      <c r="AH717" s="77"/>
      <c r="AI717" s="77"/>
      <c r="AJ717" s="77"/>
      <c r="AK717" s="77"/>
      <c r="AL717" s="77"/>
    </row>
    <row r="718" spans="17:38">
      <c r="Q718" s="77"/>
      <c r="R718" s="77"/>
      <c r="S718" s="77"/>
      <c r="T718" s="77"/>
      <c r="U718" s="77"/>
      <c r="V718" s="77"/>
      <c r="W718" s="77"/>
      <c r="X718" s="77"/>
      <c r="Y718" s="77"/>
      <c r="Z718" s="77"/>
      <c r="AA718" s="77"/>
      <c r="AB718" s="77"/>
      <c r="AC718" s="77"/>
      <c r="AD718" s="77"/>
      <c r="AE718" s="77"/>
      <c r="AF718" s="77"/>
      <c r="AG718" s="77"/>
      <c r="AH718" s="77"/>
      <c r="AI718" s="77"/>
      <c r="AJ718" s="77"/>
      <c r="AK718" s="77"/>
      <c r="AL718" s="77"/>
    </row>
    <row r="719" spans="17:38">
      <c r="Q719" s="77"/>
      <c r="R719" s="77"/>
      <c r="S719" s="77"/>
      <c r="T719" s="77"/>
      <c r="U719" s="77"/>
      <c r="V719" s="77"/>
      <c r="W719" s="77"/>
      <c r="X719" s="77"/>
      <c r="Y719" s="77"/>
      <c r="Z719" s="77"/>
      <c r="AA719" s="77"/>
      <c r="AB719" s="77"/>
      <c r="AC719" s="77"/>
      <c r="AD719" s="77"/>
      <c r="AE719" s="77"/>
      <c r="AF719" s="77"/>
      <c r="AG719" s="77"/>
      <c r="AH719" s="77"/>
      <c r="AI719" s="77"/>
      <c r="AJ719" s="77"/>
      <c r="AK719" s="77"/>
      <c r="AL719" s="77"/>
    </row>
    <row r="720" spans="17:38">
      <c r="Q720" s="77"/>
      <c r="R720" s="77"/>
      <c r="S720" s="77"/>
      <c r="T720" s="77"/>
      <c r="U720" s="77"/>
      <c r="V720" s="77"/>
      <c r="W720" s="77"/>
      <c r="X720" s="77"/>
      <c r="Y720" s="77"/>
      <c r="Z720" s="77"/>
      <c r="AA720" s="77"/>
      <c r="AB720" s="77"/>
      <c r="AC720" s="77"/>
      <c r="AD720" s="77"/>
      <c r="AE720" s="77"/>
      <c r="AF720" s="77"/>
      <c r="AG720" s="77"/>
      <c r="AH720" s="77"/>
      <c r="AI720" s="77"/>
      <c r="AJ720" s="77"/>
      <c r="AK720" s="77"/>
      <c r="AL720" s="77"/>
    </row>
    <row r="721" spans="17:38">
      <c r="Q721" s="77"/>
      <c r="R721" s="77"/>
      <c r="S721" s="77"/>
      <c r="T721" s="77"/>
      <c r="U721" s="77"/>
      <c r="V721" s="77"/>
      <c r="W721" s="77"/>
      <c r="X721" s="77"/>
      <c r="Y721" s="77"/>
      <c r="Z721" s="77"/>
      <c r="AA721" s="77"/>
      <c r="AB721" s="77"/>
      <c r="AC721" s="77"/>
      <c r="AD721" s="77"/>
      <c r="AE721" s="77"/>
      <c r="AF721" s="77"/>
      <c r="AG721" s="77"/>
      <c r="AH721" s="77"/>
      <c r="AI721" s="77"/>
      <c r="AJ721" s="77"/>
      <c r="AK721" s="77"/>
      <c r="AL721" s="77"/>
    </row>
    <row r="722" spans="17:38">
      <c r="Q722" s="77"/>
      <c r="R722" s="77"/>
      <c r="S722" s="77"/>
      <c r="T722" s="77"/>
      <c r="U722" s="77"/>
      <c r="V722" s="77"/>
      <c r="W722" s="77"/>
      <c r="X722" s="77"/>
      <c r="Y722" s="77"/>
      <c r="Z722" s="77"/>
      <c r="AA722" s="77"/>
      <c r="AB722" s="77"/>
      <c r="AC722" s="77"/>
      <c r="AD722" s="77"/>
      <c r="AE722" s="77"/>
      <c r="AF722" s="77"/>
      <c r="AG722" s="77"/>
      <c r="AH722" s="77"/>
      <c r="AI722" s="77"/>
      <c r="AJ722" s="77"/>
      <c r="AK722" s="77"/>
      <c r="AL722" s="77"/>
    </row>
    <row r="723" spans="17:38">
      <c r="Q723" s="77"/>
      <c r="R723" s="77"/>
      <c r="S723" s="77"/>
      <c r="T723" s="77"/>
      <c r="U723" s="77"/>
      <c r="V723" s="77"/>
      <c r="W723" s="77"/>
      <c r="X723" s="77"/>
      <c r="Y723" s="77"/>
      <c r="Z723" s="77"/>
      <c r="AA723" s="77"/>
      <c r="AB723" s="77"/>
      <c r="AC723" s="77"/>
      <c r="AD723" s="77"/>
      <c r="AE723" s="77"/>
      <c r="AF723" s="77"/>
      <c r="AG723" s="77"/>
      <c r="AH723" s="77"/>
      <c r="AI723" s="77"/>
      <c r="AJ723" s="77"/>
      <c r="AK723" s="77"/>
      <c r="AL723" s="77"/>
    </row>
    <row r="724" spans="17:38">
      <c r="Q724" s="77"/>
      <c r="R724" s="77"/>
      <c r="S724" s="77"/>
      <c r="T724" s="77"/>
      <c r="U724" s="77"/>
      <c r="V724" s="77"/>
      <c r="W724" s="77"/>
      <c r="X724" s="77"/>
      <c r="Y724" s="77"/>
      <c r="Z724" s="77"/>
      <c r="AA724" s="77"/>
      <c r="AB724" s="77"/>
      <c r="AC724" s="77"/>
      <c r="AD724" s="77"/>
      <c r="AE724" s="77"/>
      <c r="AF724" s="77"/>
      <c r="AG724" s="77"/>
      <c r="AH724" s="77"/>
      <c r="AI724" s="77"/>
      <c r="AJ724" s="77"/>
      <c r="AK724" s="77"/>
      <c r="AL724" s="77"/>
    </row>
    <row r="725" spans="17:38">
      <c r="Q725" s="77"/>
      <c r="R725" s="77"/>
      <c r="S725" s="77"/>
      <c r="T725" s="77"/>
      <c r="U725" s="77"/>
      <c r="V725" s="77"/>
      <c r="W725" s="77"/>
      <c r="X725" s="77"/>
      <c r="Y725" s="77"/>
      <c r="Z725" s="77"/>
      <c r="AA725" s="77"/>
      <c r="AB725" s="77"/>
      <c r="AC725" s="77"/>
      <c r="AD725" s="77"/>
      <c r="AE725" s="77"/>
      <c r="AF725" s="77"/>
      <c r="AG725" s="77"/>
      <c r="AH725" s="77"/>
      <c r="AI725" s="77"/>
      <c r="AJ725" s="77"/>
      <c r="AK725" s="77"/>
      <c r="AL725" s="77"/>
    </row>
    <row r="726" spans="17:38">
      <c r="Q726" s="77"/>
      <c r="R726" s="77"/>
      <c r="S726" s="77"/>
      <c r="T726" s="77"/>
      <c r="U726" s="77"/>
      <c r="V726" s="77"/>
      <c r="W726" s="77"/>
      <c r="X726" s="77"/>
      <c r="Y726" s="77"/>
      <c r="Z726" s="77"/>
      <c r="AA726" s="77"/>
      <c r="AB726" s="77"/>
      <c r="AC726" s="77"/>
      <c r="AD726" s="77"/>
      <c r="AE726" s="77"/>
      <c r="AF726" s="77"/>
      <c r="AG726" s="77"/>
      <c r="AH726" s="77"/>
      <c r="AI726" s="77"/>
      <c r="AJ726" s="77"/>
      <c r="AK726" s="77"/>
      <c r="AL726" s="77"/>
    </row>
    <row r="727" spans="17:38">
      <c r="Q727" s="77"/>
      <c r="R727" s="77"/>
      <c r="S727" s="77"/>
      <c r="T727" s="77"/>
      <c r="U727" s="77"/>
      <c r="V727" s="77"/>
      <c r="W727" s="77"/>
      <c r="X727" s="77"/>
      <c r="Y727" s="77"/>
      <c r="Z727" s="77"/>
      <c r="AA727" s="77"/>
      <c r="AB727" s="77"/>
      <c r="AC727" s="77"/>
      <c r="AD727" s="77"/>
      <c r="AE727" s="77"/>
      <c r="AF727" s="77"/>
      <c r="AG727" s="77"/>
      <c r="AH727" s="77"/>
      <c r="AI727" s="77"/>
      <c r="AJ727" s="77"/>
      <c r="AK727" s="77"/>
      <c r="AL727" s="77"/>
    </row>
    <row r="728" spans="17:38">
      <c r="Q728" s="77"/>
      <c r="R728" s="77"/>
      <c r="S728" s="77"/>
      <c r="T728" s="77"/>
      <c r="U728" s="77"/>
      <c r="V728" s="77"/>
      <c r="W728" s="77"/>
      <c r="X728" s="77"/>
      <c r="Y728" s="77"/>
      <c r="Z728" s="77"/>
      <c r="AA728" s="77"/>
      <c r="AB728" s="77"/>
      <c r="AC728" s="77"/>
      <c r="AD728" s="77"/>
      <c r="AE728" s="77"/>
      <c r="AF728" s="77"/>
      <c r="AG728" s="77"/>
      <c r="AH728" s="77"/>
      <c r="AI728" s="77"/>
      <c r="AJ728" s="77"/>
      <c r="AK728" s="77"/>
      <c r="AL728" s="77"/>
    </row>
    <row r="729" spans="17:38">
      <c r="Q729" s="77"/>
      <c r="R729" s="77"/>
      <c r="S729" s="77"/>
      <c r="T729" s="77"/>
      <c r="U729" s="77"/>
      <c r="V729" s="77"/>
      <c r="W729" s="77"/>
      <c r="X729" s="77"/>
      <c r="Y729" s="77"/>
      <c r="Z729" s="77"/>
      <c r="AA729" s="77"/>
      <c r="AB729" s="77"/>
      <c r="AC729" s="77"/>
      <c r="AD729" s="77"/>
      <c r="AE729" s="77"/>
      <c r="AF729" s="77"/>
      <c r="AG729" s="77"/>
      <c r="AH729" s="77"/>
      <c r="AI729" s="77"/>
      <c r="AJ729" s="77"/>
      <c r="AK729" s="77"/>
      <c r="AL729" s="77"/>
    </row>
    <row r="730" spans="17:38">
      <c r="Q730" s="77"/>
      <c r="R730" s="77"/>
      <c r="S730" s="77"/>
      <c r="T730" s="77"/>
      <c r="U730" s="77"/>
      <c r="V730" s="77"/>
      <c r="W730" s="77"/>
      <c r="X730" s="77"/>
      <c r="Y730" s="77"/>
      <c r="Z730" s="77"/>
      <c r="AA730" s="77"/>
      <c r="AB730" s="77"/>
      <c r="AC730" s="77"/>
      <c r="AD730" s="77"/>
      <c r="AE730" s="77"/>
      <c r="AF730" s="77"/>
      <c r="AG730" s="77"/>
      <c r="AH730" s="77"/>
      <c r="AI730" s="77"/>
      <c r="AJ730" s="77"/>
      <c r="AK730" s="77"/>
      <c r="AL730" s="77"/>
    </row>
    <row r="731" spans="17:38">
      <c r="Q731" s="77"/>
      <c r="R731" s="77"/>
      <c r="S731" s="77"/>
      <c r="T731" s="77"/>
      <c r="U731" s="77"/>
      <c r="V731" s="77"/>
      <c r="W731" s="77"/>
      <c r="X731" s="77"/>
      <c r="Y731" s="77"/>
      <c r="Z731" s="77"/>
      <c r="AA731" s="77"/>
      <c r="AB731" s="77"/>
      <c r="AC731" s="77"/>
      <c r="AD731" s="77"/>
      <c r="AE731" s="77"/>
      <c r="AF731" s="77"/>
      <c r="AG731" s="77"/>
      <c r="AH731" s="77"/>
      <c r="AI731" s="77"/>
      <c r="AJ731" s="77"/>
      <c r="AK731" s="77"/>
      <c r="AL731" s="77"/>
    </row>
    <row r="732" spans="17:38">
      <c r="Q732" s="77"/>
      <c r="R732" s="77"/>
      <c r="S732" s="77"/>
      <c r="T732" s="77"/>
      <c r="U732" s="77"/>
      <c r="V732" s="77"/>
      <c r="W732" s="77"/>
      <c r="X732" s="77"/>
      <c r="Y732" s="77"/>
      <c r="Z732" s="77"/>
      <c r="AA732" s="77"/>
      <c r="AB732" s="77"/>
      <c r="AC732" s="77"/>
      <c r="AD732" s="77"/>
      <c r="AE732" s="77"/>
      <c r="AF732" s="77"/>
      <c r="AG732" s="77"/>
      <c r="AH732" s="77"/>
      <c r="AI732" s="77"/>
      <c r="AJ732" s="77"/>
      <c r="AK732" s="77"/>
      <c r="AL732" s="77"/>
    </row>
    <row r="733" spans="17:38">
      <c r="Q733" s="77"/>
      <c r="R733" s="77"/>
      <c r="S733" s="77"/>
      <c r="T733" s="77"/>
      <c r="U733" s="77"/>
      <c r="V733" s="77"/>
      <c r="W733" s="77"/>
      <c r="X733" s="77"/>
      <c r="Y733" s="77"/>
      <c r="Z733" s="77"/>
      <c r="AA733" s="77"/>
      <c r="AB733" s="77"/>
      <c r="AC733" s="77"/>
      <c r="AD733" s="77"/>
      <c r="AE733" s="77"/>
      <c r="AF733" s="77"/>
      <c r="AG733" s="77"/>
      <c r="AH733" s="77"/>
      <c r="AI733" s="77"/>
      <c r="AJ733" s="77"/>
      <c r="AK733" s="77"/>
      <c r="AL733" s="77"/>
    </row>
    <row r="734" spans="17:38">
      <c r="Q734" s="77"/>
      <c r="R734" s="77"/>
      <c r="S734" s="77"/>
      <c r="T734" s="77"/>
      <c r="U734" s="77"/>
      <c r="V734" s="77"/>
      <c r="W734" s="77"/>
      <c r="X734" s="77"/>
      <c r="Y734" s="77"/>
      <c r="Z734" s="77"/>
      <c r="AA734" s="77"/>
      <c r="AB734" s="77"/>
      <c r="AC734" s="77"/>
      <c r="AD734" s="77"/>
      <c r="AE734" s="77"/>
      <c r="AF734" s="77"/>
      <c r="AG734" s="77"/>
      <c r="AH734" s="77"/>
      <c r="AI734" s="77"/>
      <c r="AJ734" s="77"/>
      <c r="AK734" s="77"/>
      <c r="AL734" s="77"/>
    </row>
    <row r="735" spans="17:38">
      <c r="Q735" s="77"/>
      <c r="R735" s="77"/>
      <c r="S735" s="77"/>
      <c r="T735" s="77"/>
      <c r="U735" s="77"/>
      <c r="V735" s="77"/>
      <c r="W735" s="77"/>
      <c r="X735" s="77"/>
      <c r="Y735" s="77"/>
      <c r="Z735" s="77"/>
      <c r="AA735" s="77"/>
      <c r="AB735" s="77"/>
      <c r="AC735" s="77"/>
      <c r="AD735" s="77"/>
      <c r="AE735" s="77"/>
      <c r="AF735" s="77"/>
      <c r="AG735" s="77"/>
      <c r="AH735" s="77"/>
      <c r="AI735" s="77"/>
      <c r="AJ735" s="77"/>
      <c r="AK735" s="77"/>
      <c r="AL735" s="77"/>
    </row>
    <row r="736" spans="17:38">
      <c r="Q736" s="77"/>
      <c r="R736" s="77"/>
      <c r="S736" s="77"/>
      <c r="T736" s="77"/>
      <c r="U736" s="77"/>
      <c r="V736" s="77"/>
      <c r="W736" s="77"/>
      <c r="X736" s="77"/>
      <c r="Y736" s="77"/>
      <c r="Z736" s="77"/>
      <c r="AA736" s="77"/>
      <c r="AB736" s="77"/>
      <c r="AC736" s="77"/>
      <c r="AD736" s="77"/>
      <c r="AE736" s="77"/>
      <c r="AF736" s="77"/>
      <c r="AG736" s="77"/>
      <c r="AH736" s="77"/>
      <c r="AI736" s="77"/>
      <c r="AJ736" s="77"/>
      <c r="AK736" s="77"/>
      <c r="AL736" s="77"/>
    </row>
    <row r="737" spans="17:38">
      <c r="Q737" s="77"/>
      <c r="R737" s="77"/>
      <c r="S737" s="77"/>
      <c r="T737" s="77"/>
      <c r="U737" s="77"/>
      <c r="V737" s="77"/>
      <c r="W737" s="77"/>
      <c r="X737" s="77"/>
      <c r="Y737" s="77"/>
      <c r="Z737" s="77"/>
      <c r="AA737" s="77"/>
      <c r="AB737" s="77"/>
      <c r="AC737" s="77"/>
      <c r="AD737" s="77"/>
      <c r="AE737" s="77"/>
      <c r="AF737" s="77"/>
      <c r="AG737" s="77"/>
      <c r="AH737" s="77"/>
      <c r="AI737" s="77"/>
      <c r="AJ737" s="77"/>
      <c r="AK737" s="77"/>
      <c r="AL737" s="77"/>
    </row>
    <row r="738" spans="17:38">
      <c r="Q738" s="77"/>
      <c r="R738" s="77"/>
      <c r="S738" s="77"/>
      <c r="T738" s="77"/>
      <c r="U738" s="77"/>
      <c r="V738" s="77"/>
      <c r="W738" s="77"/>
      <c r="X738" s="77"/>
      <c r="Y738" s="77"/>
      <c r="Z738" s="77"/>
      <c r="AA738" s="77"/>
      <c r="AB738" s="77"/>
      <c r="AC738" s="77"/>
      <c r="AD738" s="77"/>
      <c r="AE738" s="77"/>
      <c r="AF738" s="77"/>
      <c r="AG738" s="77"/>
      <c r="AH738" s="77"/>
      <c r="AI738" s="77"/>
      <c r="AJ738" s="77"/>
      <c r="AK738" s="77"/>
      <c r="AL738" s="77"/>
    </row>
    <row r="739" spans="17:38">
      <c r="Q739" s="77"/>
      <c r="R739" s="77"/>
      <c r="S739" s="77"/>
      <c r="T739" s="77"/>
      <c r="U739" s="77"/>
      <c r="V739" s="77"/>
      <c r="W739" s="77"/>
      <c r="X739" s="77"/>
      <c r="Y739" s="77"/>
      <c r="Z739" s="77"/>
      <c r="AA739" s="77"/>
      <c r="AB739" s="77"/>
      <c r="AC739" s="77"/>
      <c r="AD739" s="77"/>
      <c r="AE739" s="77"/>
      <c r="AF739" s="77"/>
      <c r="AG739" s="77"/>
      <c r="AH739" s="77"/>
      <c r="AI739" s="77"/>
      <c r="AJ739" s="77"/>
      <c r="AK739" s="77"/>
      <c r="AL739" s="77"/>
    </row>
    <row r="740" spans="17:38">
      <c r="Q740" s="77"/>
      <c r="R740" s="77"/>
      <c r="S740" s="77"/>
      <c r="T740" s="77"/>
      <c r="U740" s="77"/>
      <c r="V740" s="77"/>
      <c r="W740" s="77"/>
      <c r="X740" s="77"/>
      <c r="Y740" s="77"/>
      <c r="Z740" s="77"/>
      <c r="AA740" s="77"/>
      <c r="AB740" s="77"/>
      <c r="AC740" s="77"/>
      <c r="AD740" s="77"/>
      <c r="AE740" s="77"/>
      <c r="AF740" s="77"/>
      <c r="AG740" s="77"/>
      <c r="AH740" s="77"/>
      <c r="AI740" s="77"/>
      <c r="AJ740" s="77"/>
      <c r="AK740" s="77"/>
      <c r="AL740" s="77"/>
    </row>
    <row r="741" spans="17:38">
      <c r="Q741" s="77"/>
      <c r="R741" s="77"/>
      <c r="S741" s="77"/>
      <c r="T741" s="77"/>
      <c r="U741" s="77"/>
      <c r="V741" s="77"/>
      <c r="W741" s="77"/>
      <c r="X741" s="77"/>
      <c r="Y741" s="77"/>
      <c r="Z741" s="77"/>
      <c r="AA741" s="77"/>
      <c r="AB741" s="77"/>
      <c r="AC741" s="77"/>
      <c r="AD741" s="77"/>
      <c r="AE741" s="77"/>
      <c r="AF741" s="77"/>
      <c r="AG741" s="77"/>
      <c r="AH741" s="77"/>
      <c r="AI741" s="77"/>
      <c r="AJ741" s="77"/>
      <c r="AK741" s="77"/>
      <c r="AL741" s="77"/>
    </row>
    <row r="742" spans="17:38">
      <c r="Q742" s="77"/>
      <c r="R742" s="77"/>
      <c r="S742" s="77"/>
      <c r="T742" s="77"/>
      <c r="U742" s="77"/>
      <c r="V742" s="77"/>
      <c r="W742" s="77"/>
      <c r="X742" s="77"/>
      <c r="Y742" s="77"/>
      <c r="Z742" s="77"/>
      <c r="AA742" s="77"/>
      <c r="AB742" s="77"/>
      <c r="AC742" s="77"/>
      <c r="AD742" s="77"/>
      <c r="AE742" s="77"/>
      <c r="AF742" s="77"/>
      <c r="AG742" s="77"/>
      <c r="AH742" s="77"/>
      <c r="AI742" s="77"/>
      <c r="AJ742" s="77"/>
      <c r="AK742" s="77"/>
      <c r="AL742" s="77"/>
    </row>
    <row r="743" spans="17:38">
      <c r="Q743" s="77"/>
      <c r="R743" s="77"/>
      <c r="S743" s="77"/>
      <c r="T743" s="77"/>
      <c r="U743" s="77"/>
      <c r="V743" s="77"/>
      <c r="W743" s="77"/>
      <c r="X743" s="77"/>
      <c r="Y743" s="77"/>
      <c r="Z743" s="77"/>
      <c r="AA743" s="77"/>
      <c r="AB743" s="77"/>
      <c r="AC743" s="77"/>
      <c r="AD743" s="77"/>
      <c r="AE743" s="77"/>
      <c r="AF743" s="77"/>
      <c r="AG743" s="77"/>
      <c r="AH743" s="77"/>
      <c r="AI743" s="77"/>
      <c r="AJ743" s="77"/>
      <c r="AK743" s="77"/>
      <c r="AL743" s="77"/>
    </row>
    <row r="744" spans="17:38">
      <c r="Q744" s="77"/>
      <c r="R744" s="77"/>
      <c r="S744" s="77"/>
      <c r="T744" s="77"/>
      <c r="U744" s="77"/>
      <c r="V744" s="77"/>
      <c r="W744" s="77"/>
      <c r="X744" s="77"/>
      <c r="Y744" s="77"/>
      <c r="Z744" s="77"/>
      <c r="AA744" s="77"/>
      <c r="AB744" s="77"/>
      <c r="AC744" s="77"/>
      <c r="AD744" s="77"/>
      <c r="AE744" s="77"/>
      <c r="AF744" s="77"/>
      <c r="AG744" s="77"/>
      <c r="AH744" s="77"/>
      <c r="AI744" s="77"/>
      <c r="AJ744" s="77"/>
      <c r="AK744" s="77"/>
      <c r="AL744" s="77"/>
    </row>
    <row r="745" spans="17:38">
      <c r="Q745" s="77"/>
      <c r="R745" s="77"/>
      <c r="S745" s="77"/>
      <c r="T745" s="77"/>
      <c r="U745" s="77"/>
      <c r="V745" s="77"/>
      <c r="W745" s="77"/>
      <c r="X745" s="77"/>
      <c r="Y745" s="77"/>
      <c r="Z745" s="77"/>
      <c r="AA745" s="77"/>
      <c r="AB745" s="77"/>
      <c r="AC745" s="77"/>
      <c r="AD745" s="77"/>
      <c r="AE745" s="77"/>
      <c r="AF745" s="77"/>
      <c r="AG745" s="77"/>
      <c r="AH745" s="77"/>
      <c r="AI745" s="77"/>
      <c r="AJ745" s="77"/>
      <c r="AK745" s="77"/>
      <c r="AL745" s="77"/>
    </row>
    <row r="746" spans="17:38">
      <c r="Q746" s="77"/>
      <c r="R746" s="77"/>
      <c r="S746" s="77"/>
      <c r="T746" s="77"/>
      <c r="U746" s="77"/>
      <c r="V746" s="77"/>
      <c r="W746" s="77"/>
      <c r="X746" s="77"/>
      <c r="Y746" s="77"/>
      <c r="Z746" s="77"/>
      <c r="AA746" s="77"/>
      <c r="AB746" s="77"/>
      <c r="AC746" s="77"/>
      <c r="AD746" s="77"/>
      <c r="AE746" s="77"/>
      <c r="AF746" s="77"/>
      <c r="AG746" s="77"/>
      <c r="AH746" s="77"/>
      <c r="AI746" s="77"/>
      <c r="AJ746" s="77"/>
      <c r="AK746" s="77"/>
      <c r="AL746" s="77"/>
    </row>
    <row r="747" spans="17:38">
      <c r="Q747" s="77"/>
      <c r="R747" s="77"/>
      <c r="S747" s="77"/>
      <c r="T747" s="77"/>
      <c r="U747" s="77"/>
      <c r="V747" s="77"/>
      <c r="W747" s="77"/>
      <c r="X747" s="77"/>
      <c r="Y747" s="77"/>
      <c r="Z747" s="77"/>
      <c r="AA747" s="77"/>
      <c r="AB747" s="77"/>
      <c r="AC747" s="77"/>
      <c r="AD747" s="77"/>
      <c r="AE747" s="77"/>
      <c r="AF747" s="77"/>
      <c r="AG747" s="77"/>
      <c r="AH747" s="77"/>
      <c r="AI747" s="77"/>
      <c r="AJ747" s="77"/>
      <c r="AK747" s="77"/>
      <c r="AL747" s="77"/>
    </row>
    <row r="748" spans="17:38">
      <c r="Q748" s="77"/>
      <c r="R748" s="77"/>
      <c r="S748" s="77"/>
      <c r="T748" s="77"/>
      <c r="U748" s="77"/>
      <c r="V748" s="77"/>
      <c r="W748" s="77"/>
      <c r="X748" s="77"/>
      <c r="Y748" s="77"/>
      <c r="Z748" s="77"/>
      <c r="AA748" s="77"/>
      <c r="AB748" s="77"/>
      <c r="AC748" s="77"/>
      <c r="AD748" s="77"/>
      <c r="AE748" s="77"/>
      <c r="AF748" s="77"/>
      <c r="AG748" s="77"/>
      <c r="AH748" s="77"/>
      <c r="AI748" s="77"/>
      <c r="AJ748" s="77"/>
      <c r="AK748" s="77"/>
      <c r="AL748" s="77"/>
    </row>
    <row r="749" spans="17:38">
      <c r="Q749" s="77"/>
      <c r="R749" s="77"/>
      <c r="S749" s="77"/>
      <c r="T749" s="77"/>
      <c r="U749" s="77"/>
      <c r="V749" s="77"/>
      <c r="W749" s="77"/>
      <c r="X749" s="77"/>
      <c r="Y749" s="77"/>
      <c r="Z749" s="77"/>
      <c r="AA749" s="77"/>
      <c r="AB749" s="77"/>
      <c r="AC749" s="77"/>
      <c r="AD749" s="77"/>
      <c r="AE749" s="77"/>
      <c r="AF749" s="77"/>
      <c r="AG749" s="77"/>
      <c r="AH749" s="77"/>
      <c r="AI749" s="77"/>
      <c r="AJ749" s="77"/>
      <c r="AK749" s="77"/>
      <c r="AL749" s="77"/>
    </row>
    <row r="750" spans="17:38">
      <c r="Q750" s="77"/>
      <c r="R750" s="77"/>
      <c r="S750" s="77"/>
      <c r="T750" s="77"/>
      <c r="U750" s="77"/>
      <c r="V750" s="77"/>
      <c r="W750" s="77"/>
      <c r="X750" s="77"/>
      <c r="Y750" s="77"/>
      <c r="Z750" s="77"/>
      <c r="AA750" s="77"/>
      <c r="AB750" s="77"/>
      <c r="AC750" s="77"/>
      <c r="AD750" s="77"/>
      <c r="AE750" s="77"/>
      <c r="AF750" s="77"/>
      <c r="AG750" s="77"/>
      <c r="AH750" s="77"/>
      <c r="AI750" s="77"/>
      <c r="AJ750" s="77"/>
      <c r="AK750" s="77"/>
      <c r="AL750" s="77"/>
    </row>
    <row r="751" spans="17:38">
      <c r="Q751" s="77"/>
      <c r="R751" s="77"/>
      <c r="S751" s="77"/>
      <c r="T751" s="77"/>
      <c r="U751" s="77"/>
      <c r="V751" s="77"/>
      <c r="W751" s="77"/>
      <c r="X751" s="77"/>
      <c r="Y751" s="77"/>
      <c r="Z751" s="77"/>
      <c r="AA751" s="77"/>
      <c r="AB751" s="77"/>
      <c r="AC751" s="77"/>
      <c r="AD751" s="77"/>
      <c r="AE751" s="77"/>
      <c r="AF751" s="77"/>
      <c r="AG751" s="77"/>
      <c r="AH751" s="77"/>
      <c r="AI751" s="77"/>
      <c r="AJ751" s="77"/>
      <c r="AK751" s="77"/>
      <c r="AL751" s="77"/>
    </row>
    <row r="752" spans="17:38">
      <c r="Q752" s="77"/>
      <c r="R752" s="77"/>
      <c r="S752" s="77"/>
      <c r="T752" s="77"/>
      <c r="U752" s="77"/>
      <c r="V752" s="77"/>
      <c r="W752" s="77"/>
      <c r="X752" s="77"/>
      <c r="Y752" s="77"/>
      <c r="Z752" s="77"/>
      <c r="AA752" s="77"/>
      <c r="AB752" s="77"/>
      <c r="AC752" s="77"/>
      <c r="AD752" s="77"/>
      <c r="AE752" s="77"/>
      <c r="AF752" s="77"/>
      <c r="AG752" s="77"/>
      <c r="AH752" s="77"/>
      <c r="AI752" s="77"/>
      <c r="AJ752" s="77"/>
      <c r="AK752" s="77"/>
      <c r="AL752" s="77"/>
    </row>
    <row r="753" spans="17:38">
      <c r="Q753" s="77"/>
      <c r="R753" s="77"/>
      <c r="S753" s="77"/>
      <c r="T753" s="77"/>
      <c r="U753" s="77"/>
      <c r="V753" s="77"/>
      <c r="W753" s="77"/>
      <c r="X753" s="77"/>
      <c r="Y753" s="77"/>
      <c r="Z753" s="77"/>
      <c r="AA753" s="77"/>
      <c r="AB753" s="77"/>
      <c r="AC753" s="77"/>
      <c r="AD753" s="77"/>
      <c r="AE753" s="77"/>
      <c r="AF753" s="77"/>
      <c r="AG753" s="77"/>
      <c r="AH753" s="77"/>
      <c r="AI753" s="77"/>
      <c r="AJ753" s="77"/>
      <c r="AK753" s="77"/>
      <c r="AL753" s="77"/>
    </row>
    <row r="754" spans="17:38">
      <c r="Q754" s="77"/>
      <c r="R754" s="77"/>
      <c r="S754" s="77"/>
      <c r="T754" s="77"/>
      <c r="U754" s="77"/>
      <c r="V754" s="77"/>
      <c r="W754" s="77"/>
      <c r="X754" s="77"/>
      <c r="Y754" s="77"/>
      <c r="Z754" s="77"/>
      <c r="AA754" s="77"/>
      <c r="AB754" s="77"/>
      <c r="AC754" s="77"/>
      <c r="AD754" s="77"/>
      <c r="AE754" s="77"/>
      <c r="AF754" s="77"/>
      <c r="AG754" s="77"/>
      <c r="AH754" s="77"/>
      <c r="AI754" s="77"/>
      <c r="AJ754" s="77"/>
      <c r="AK754" s="77"/>
      <c r="AL754" s="77"/>
    </row>
    <row r="755" spans="17:38">
      <c r="Q755" s="77"/>
      <c r="R755" s="77"/>
      <c r="S755" s="77"/>
      <c r="T755" s="77"/>
      <c r="U755" s="77"/>
      <c r="V755" s="77"/>
      <c r="W755" s="77"/>
      <c r="X755" s="77"/>
      <c r="Y755" s="77"/>
      <c r="Z755" s="77"/>
      <c r="AA755" s="77"/>
      <c r="AB755" s="77"/>
      <c r="AC755" s="77"/>
      <c r="AD755" s="77"/>
      <c r="AE755" s="77"/>
      <c r="AF755" s="77"/>
      <c r="AG755" s="77"/>
      <c r="AH755" s="77"/>
      <c r="AI755" s="77"/>
      <c r="AJ755" s="77"/>
      <c r="AK755" s="77"/>
      <c r="AL755" s="77"/>
    </row>
    <row r="756" spans="17:38">
      <c r="Q756" s="77"/>
      <c r="R756" s="77"/>
      <c r="S756" s="77"/>
      <c r="T756" s="77"/>
      <c r="U756" s="77"/>
      <c r="V756" s="77"/>
      <c r="W756" s="77"/>
      <c r="X756" s="77"/>
      <c r="Y756" s="77"/>
      <c r="Z756" s="77"/>
      <c r="AA756" s="77"/>
      <c r="AB756" s="77"/>
      <c r="AC756" s="77"/>
      <c r="AD756" s="77"/>
      <c r="AE756" s="77"/>
      <c r="AF756" s="77"/>
      <c r="AG756" s="77"/>
      <c r="AH756" s="77"/>
      <c r="AI756" s="77"/>
      <c r="AJ756" s="77"/>
      <c r="AK756" s="77"/>
      <c r="AL756" s="77"/>
    </row>
    <row r="757" spans="17:38">
      <c r="Q757" s="77"/>
      <c r="R757" s="77"/>
      <c r="S757" s="77"/>
      <c r="T757" s="77"/>
      <c r="U757" s="77"/>
      <c r="V757" s="77"/>
      <c r="W757" s="77"/>
      <c r="X757" s="77"/>
      <c r="Y757" s="77"/>
      <c r="Z757" s="77"/>
      <c r="AA757" s="77"/>
      <c r="AB757" s="77"/>
      <c r="AC757" s="77"/>
      <c r="AD757" s="77"/>
      <c r="AE757" s="77"/>
      <c r="AF757" s="77"/>
      <c r="AG757" s="77"/>
      <c r="AH757" s="77"/>
      <c r="AI757" s="77"/>
      <c r="AJ757" s="77"/>
      <c r="AK757" s="77"/>
      <c r="AL757" s="77"/>
    </row>
  </sheetData>
  <mergeCells count="13">
    <mergeCell ref="K4:L4"/>
    <mergeCell ref="M4:N4"/>
    <mergeCell ref="B6:E6"/>
    <mergeCell ref="B7:E7"/>
    <mergeCell ref="C8:E8"/>
    <mergeCell ref="C11:E11"/>
    <mergeCell ref="B12:E12"/>
    <mergeCell ref="C14:F14"/>
    <mergeCell ref="A3:F3"/>
    <mergeCell ref="I4:J4"/>
    <mergeCell ref="D9:E9"/>
    <mergeCell ref="C10:E10"/>
    <mergeCell ref="G4:H4"/>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60"/>
  <sheetViews>
    <sheetView showGridLines="0" zoomScaleNormal="100" workbookViewId="0"/>
  </sheetViews>
  <sheetFormatPr defaultRowHeight="12" customHeight="1"/>
  <cols>
    <col min="1" max="3" width="1.25" style="77" customWidth="1"/>
    <col min="4" max="4" width="10.625" style="77" customWidth="1"/>
    <col min="5" max="5" width="2" style="77" customWidth="1"/>
    <col min="6" max="6" width="10.625" style="77" customWidth="1"/>
    <col min="7" max="7" width="7.625" style="77" customWidth="1"/>
    <col min="8" max="8" width="9.625" style="77" customWidth="1"/>
    <col min="9" max="9" width="7.625" style="77" customWidth="1"/>
    <col min="10" max="10" width="9.625" style="77" customWidth="1"/>
    <col min="11" max="11" width="7.625" style="77" customWidth="1"/>
    <col min="12" max="12" width="9.625" style="77" customWidth="1"/>
    <col min="13" max="13" width="7.625" style="77" customWidth="1"/>
    <col min="14" max="15" width="9" style="77"/>
    <col min="31" max="16384" width="9" style="77"/>
  </cols>
  <sheetData>
    <row r="1" spans="1:30" ht="13.5" customHeight="1">
      <c r="A1" s="77" t="s">
        <v>191</v>
      </c>
    </row>
    <row r="2" spans="1:30" ht="13.5" customHeight="1">
      <c r="L2" s="94"/>
      <c r="M2" s="86" t="s">
        <v>188</v>
      </c>
      <c r="P2" s="77"/>
      <c r="Q2" s="77"/>
      <c r="R2" s="77"/>
      <c r="S2" s="77"/>
      <c r="T2" s="77"/>
      <c r="U2" s="77"/>
      <c r="V2" s="77"/>
      <c r="W2" s="77"/>
      <c r="X2" s="77"/>
      <c r="Y2" s="77"/>
      <c r="Z2" s="77"/>
      <c r="AA2" s="77"/>
      <c r="AB2" s="77"/>
      <c r="AC2" s="77"/>
      <c r="AD2" s="77"/>
    </row>
    <row r="3" spans="1:30" ht="13.5" customHeight="1">
      <c r="A3" s="206" t="s">
        <v>1</v>
      </c>
      <c r="B3" s="207"/>
      <c r="C3" s="207"/>
      <c r="D3" s="207"/>
      <c r="E3" s="208"/>
      <c r="F3" s="117" t="s">
        <v>187</v>
      </c>
      <c r="G3" s="118"/>
      <c r="H3" s="118"/>
      <c r="I3" s="118"/>
      <c r="J3" s="118"/>
      <c r="K3" s="118"/>
      <c r="L3" s="118"/>
      <c r="M3" s="119"/>
      <c r="P3" s="77"/>
      <c r="Q3" s="77"/>
      <c r="R3" s="77"/>
      <c r="S3" s="77"/>
      <c r="T3" s="77"/>
      <c r="U3" s="77"/>
      <c r="V3" s="77"/>
      <c r="W3" s="77"/>
      <c r="X3" s="77"/>
      <c r="Y3" s="77"/>
      <c r="Z3" s="77"/>
      <c r="AA3" s="77"/>
      <c r="AB3" s="77"/>
      <c r="AC3" s="77"/>
      <c r="AD3" s="77"/>
    </row>
    <row r="4" spans="1:30" ht="12.75" customHeight="1">
      <c r="A4" s="93"/>
      <c r="B4" s="116"/>
      <c r="C4" s="116"/>
      <c r="D4" s="116"/>
      <c r="E4" s="92"/>
      <c r="F4" s="210"/>
      <c r="G4" s="210"/>
      <c r="H4" s="209" t="s">
        <v>187</v>
      </c>
      <c r="I4" s="209"/>
      <c r="J4" s="209" t="s">
        <v>186</v>
      </c>
      <c r="K4" s="209"/>
      <c r="L4" s="209" t="s">
        <v>185</v>
      </c>
      <c r="M4" s="209"/>
      <c r="P4" s="77"/>
      <c r="Q4" s="77"/>
      <c r="R4" s="77"/>
      <c r="S4" s="77"/>
      <c r="T4" s="77"/>
      <c r="U4" s="77"/>
      <c r="V4" s="77"/>
      <c r="W4" s="77"/>
      <c r="X4" s="77"/>
      <c r="Y4" s="77"/>
      <c r="Z4" s="77"/>
      <c r="AA4" s="77"/>
      <c r="AB4" s="77"/>
      <c r="AC4" s="77"/>
      <c r="AD4" s="77"/>
    </row>
    <row r="5" spans="1:30" ht="12.75" customHeight="1">
      <c r="A5" s="71"/>
      <c r="B5" s="70"/>
      <c r="C5" s="70"/>
      <c r="D5" s="70"/>
      <c r="E5" s="85"/>
      <c r="F5" s="71" t="s">
        <v>184</v>
      </c>
      <c r="G5" s="113" t="s">
        <v>183</v>
      </c>
      <c r="H5" s="71" t="s">
        <v>184</v>
      </c>
      <c r="I5" s="113" t="s">
        <v>183</v>
      </c>
      <c r="J5" s="71" t="s">
        <v>184</v>
      </c>
      <c r="K5" s="113" t="s">
        <v>183</v>
      </c>
      <c r="L5" s="71" t="s">
        <v>184</v>
      </c>
      <c r="M5" s="113" t="s">
        <v>183</v>
      </c>
      <c r="P5" s="77"/>
      <c r="Q5" s="77"/>
      <c r="R5" s="77"/>
      <c r="S5" s="77"/>
      <c r="T5" s="77"/>
      <c r="U5" s="77"/>
      <c r="V5" s="77"/>
      <c r="W5" s="77"/>
      <c r="X5" s="77"/>
      <c r="Y5" s="77"/>
      <c r="Z5" s="77"/>
      <c r="AA5" s="77"/>
      <c r="AB5" s="77"/>
      <c r="AC5" s="77"/>
      <c r="AD5" s="77"/>
    </row>
    <row r="6" spans="1:30" ht="12.75" customHeight="1">
      <c r="A6" s="82" t="s">
        <v>0</v>
      </c>
      <c r="B6" s="81"/>
      <c r="C6" s="81"/>
      <c r="D6" s="81"/>
      <c r="E6" s="92"/>
      <c r="F6" s="125">
        <f t="shared" ref="F6:F45" si="0">H6+J6+L6</f>
        <v>10558458.890000001</v>
      </c>
      <c r="G6" s="121" t="s">
        <v>324</v>
      </c>
      <c r="H6" s="120">
        <v>7390756.5300000003</v>
      </c>
      <c r="I6" s="121" t="s">
        <v>122</v>
      </c>
      <c r="J6" s="120">
        <v>1049180.75</v>
      </c>
      <c r="K6" s="121" t="s">
        <v>122</v>
      </c>
      <c r="L6" s="120">
        <v>2118521.61</v>
      </c>
      <c r="M6" s="124" t="s">
        <v>122</v>
      </c>
      <c r="P6" s="77"/>
      <c r="Q6" s="77"/>
      <c r="R6" s="77"/>
      <c r="S6" s="77"/>
      <c r="T6" s="77"/>
      <c r="U6" s="77"/>
      <c r="V6" s="77"/>
      <c r="W6" s="77"/>
      <c r="X6" s="77"/>
      <c r="Y6" s="77"/>
      <c r="Z6" s="77"/>
      <c r="AA6" s="77"/>
      <c r="AB6" s="77"/>
      <c r="AC6" s="77"/>
      <c r="AD6" s="77"/>
    </row>
    <row r="7" spans="1:30" ht="12.75" customHeight="1">
      <c r="A7" s="82" t="s">
        <v>14</v>
      </c>
      <c r="B7" s="81"/>
      <c r="C7" s="81"/>
      <c r="D7" s="81"/>
      <c r="E7" s="80"/>
      <c r="F7" s="127">
        <f t="shared" si="0"/>
        <v>370547.67710000003</v>
      </c>
      <c r="G7" s="123">
        <f>F7/F$6</f>
        <v>3.5094863839546568E-2</v>
      </c>
      <c r="H7" s="120">
        <v>126919.32</v>
      </c>
      <c r="I7" s="123">
        <f>H7/H$6</f>
        <v>1.7172710193444837E-2</v>
      </c>
      <c r="J7" s="120">
        <v>61436.687100000003</v>
      </c>
      <c r="K7" s="123">
        <f t="shared" ref="K7:K45" si="1">J7/J$6</f>
        <v>5.8556818832217424E-2</v>
      </c>
      <c r="L7" s="120">
        <v>182191.67</v>
      </c>
      <c r="M7" s="123">
        <f t="shared" ref="M7:M45" si="2">L7/L$6</f>
        <v>8.5999439014455004E-2</v>
      </c>
      <c r="P7" s="77"/>
      <c r="Q7" s="77"/>
      <c r="R7" s="77"/>
      <c r="S7" s="77"/>
      <c r="T7" s="77"/>
      <c r="U7" s="77"/>
      <c r="V7" s="77"/>
      <c r="W7" s="77"/>
      <c r="X7" s="77"/>
      <c r="Y7" s="77"/>
      <c r="Z7" s="77"/>
      <c r="AA7" s="77"/>
      <c r="AB7" s="77"/>
      <c r="AC7" s="77"/>
      <c r="AD7" s="77"/>
    </row>
    <row r="8" spans="1:30" ht="12.75" customHeight="1">
      <c r="A8" s="93"/>
      <c r="B8" s="92"/>
      <c r="C8" s="203" t="s">
        <v>190</v>
      </c>
      <c r="D8" s="204"/>
      <c r="E8" s="80"/>
      <c r="F8" s="127">
        <f t="shared" si="0"/>
        <v>146952.41</v>
      </c>
      <c r="G8" s="123">
        <f t="shared" ref="G8:G45" si="3">F8/F$6</f>
        <v>1.3917979084919275E-2</v>
      </c>
      <c r="H8" s="120">
        <v>34347.69</v>
      </c>
      <c r="I8" s="123">
        <f t="shared" ref="I8:I45" si="4">H8/H$6</f>
        <v>4.6473848598013552E-3</v>
      </c>
      <c r="J8" s="120">
        <v>33750</v>
      </c>
      <c r="K8" s="123">
        <f t="shared" si="1"/>
        <v>3.2167955807424028E-2</v>
      </c>
      <c r="L8" s="120">
        <v>78854.720000000001</v>
      </c>
      <c r="M8" s="123">
        <f t="shared" si="2"/>
        <v>3.7221579250258395E-2</v>
      </c>
      <c r="P8" s="77"/>
      <c r="Q8" s="77"/>
      <c r="R8" s="77"/>
      <c r="S8" s="77"/>
      <c r="T8" s="77"/>
      <c r="U8" s="77"/>
      <c r="V8" s="77"/>
      <c r="W8" s="77"/>
      <c r="X8" s="77"/>
      <c r="Y8" s="77"/>
      <c r="Z8" s="77"/>
      <c r="AA8" s="77"/>
      <c r="AB8" s="77"/>
      <c r="AC8" s="77"/>
      <c r="AD8" s="77"/>
    </row>
    <row r="9" spans="1:30" ht="12.75" customHeight="1">
      <c r="A9" s="93"/>
      <c r="B9" s="92"/>
      <c r="C9" s="203" t="s">
        <v>24</v>
      </c>
      <c r="D9" s="204"/>
      <c r="E9" s="80"/>
      <c r="F9" s="127">
        <f t="shared" si="0"/>
        <v>224271.58000000002</v>
      </c>
      <c r="G9" s="123">
        <f t="shared" si="3"/>
        <v>2.1240938884784538E-2</v>
      </c>
      <c r="H9" s="120">
        <v>92571.63</v>
      </c>
      <c r="I9" s="123">
        <f t="shared" si="4"/>
        <v>1.2525325333643483E-2</v>
      </c>
      <c r="J9" s="120">
        <v>28363</v>
      </c>
      <c r="K9" s="123">
        <f t="shared" si="1"/>
        <v>2.7033473498250898E-2</v>
      </c>
      <c r="L9" s="120">
        <v>103336.95</v>
      </c>
      <c r="M9" s="123">
        <f t="shared" si="2"/>
        <v>4.8777859764196602E-2</v>
      </c>
      <c r="P9" s="77"/>
      <c r="Q9" s="77"/>
      <c r="R9" s="77"/>
      <c r="S9" s="77"/>
      <c r="T9" s="77"/>
      <c r="U9" s="77"/>
      <c r="V9" s="77"/>
      <c r="W9" s="77"/>
      <c r="X9" s="77"/>
      <c r="Y9" s="77"/>
      <c r="Z9" s="77"/>
      <c r="AA9" s="77"/>
      <c r="AB9" s="77"/>
      <c r="AC9" s="77"/>
      <c r="AD9" s="77"/>
    </row>
    <row r="10" spans="1:30" ht="12.75" customHeight="1">
      <c r="A10" s="83"/>
      <c r="B10" s="82" t="s">
        <v>15</v>
      </c>
      <c r="C10" s="91"/>
      <c r="D10" s="91"/>
      <c r="E10" s="80"/>
      <c r="F10" s="127">
        <f t="shared" si="0"/>
        <v>143419.22750000001</v>
      </c>
      <c r="G10" s="123">
        <f t="shared" si="3"/>
        <v>1.3583348573325743E-2</v>
      </c>
      <c r="H10" s="120">
        <v>48427.3</v>
      </c>
      <c r="I10" s="123">
        <f t="shared" si="4"/>
        <v>6.5524144657488808E-3</v>
      </c>
      <c r="J10" s="120">
        <v>35361.737500000003</v>
      </c>
      <c r="K10" s="123">
        <f t="shared" si="1"/>
        <v>3.3704142494036422E-2</v>
      </c>
      <c r="L10" s="120">
        <v>59630.19</v>
      </c>
      <c r="M10" s="123">
        <f t="shared" si="2"/>
        <v>2.8147076583278283E-2</v>
      </c>
      <c r="P10" s="77"/>
      <c r="Q10" s="77"/>
      <c r="R10" s="77"/>
      <c r="S10" s="77"/>
      <c r="T10" s="77"/>
      <c r="U10" s="77"/>
      <c r="V10" s="77"/>
      <c r="W10" s="77"/>
      <c r="X10" s="77"/>
      <c r="Y10" s="77"/>
      <c r="Z10" s="77"/>
      <c r="AA10" s="77"/>
      <c r="AB10" s="77"/>
      <c r="AC10" s="77"/>
      <c r="AD10" s="77"/>
    </row>
    <row r="11" spans="1:30" ht="12.75" customHeight="1">
      <c r="A11" s="83"/>
      <c r="B11" s="83"/>
      <c r="C11" s="203" t="s">
        <v>23</v>
      </c>
      <c r="D11" s="204"/>
      <c r="E11" s="80"/>
      <c r="F11" s="127">
        <f t="shared" si="0"/>
        <v>73910.86</v>
      </c>
      <c r="G11" s="123">
        <f t="shared" si="3"/>
        <v>7.0001560616011448E-3</v>
      </c>
      <c r="H11" s="120">
        <v>19652.599999999999</v>
      </c>
      <c r="I11" s="123">
        <f t="shared" si="4"/>
        <v>2.6590782581225143E-3</v>
      </c>
      <c r="J11" s="120">
        <v>17087</v>
      </c>
      <c r="K11" s="123">
        <f t="shared" si="1"/>
        <v>1.6286040322413466E-2</v>
      </c>
      <c r="L11" s="120">
        <v>37171.26</v>
      </c>
      <c r="M11" s="123">
        <f t="shared" si="2"/>
        <v>1.7545848871468442E-2</v>
      </c>
      <c r="P11" s="77"/>
      <c r="Q11" s="77"/>
      <c r="R11" s="77"/>
      <c r="S11" s="77"/>
      <c r="T11" s="77"/>
      <c r="U11" s="77"/>
      <c r="V11" s="77"/>
      <c r="W11" s="77"/>
      <c r="X11" s="77"/>
      <c r="Y11" s="77"/>
      <c r="Z11" s="77"/>
      <c r="AA11" s="77"/>
      <c r="AB11" s="77"/>
      <c r="AC11" s="77"/>
      <c r="AD11" s="77"/>
    </row>
    <row r="12" spans="1:30" ht="12.75" customHeight="1">
      <c r="A12" s="83"/>
      <c r="B12" s="83"/>
      <c r="C12" s="203" t="s">
        <v>24</v>
      </c>
      <c r="D12" s="204"/>
      <c r="E12" s="80"/>
      <c r="F12" s="127">
        <f t="shared" si="0"/>
        <v>68030.63</v>
      </c>
      <c r="G12" s="123">
        <f t="shared" si="3"/>
        <v>6.4432348232593252E-3</v>
      </c>
      <c r="H12" s="120">
        <v>28774.7</v>
      </c>
      <c r="I12" s="123">
        <f t="shared" si="4"/>
        <v>3.893336207626366E-3</v>
      </c>
      <c r="J12" s="120">
        <v>16797</v>
      </c>
      <c r="K12" s="123">
        <f t="shared" si="1"/>
        <v>1.6009634183623746E-2</v>
      </c>
      <c r="L12" s="120">
        <v>22458.93</v>
      </c>
      <c r="M12" s="123">
        <f t="shared" si="2"/>
        <v>1.0601227711809841E-2</v>
      </c>
      <c r="P12" s="77"/>
      <c r="Q12" s="77"/>
      <c r="R12" s="77"/>
      <c r="S12" s="77"/>
      <c r="T12" s="77"/>
      <c r="U12" s="77"/>
      <c r="V12" s="77"/>
      <c r="W12" s="77"/>
      <c r="X12" s="77"/>
      <c r="Y12" s="77"/>
      <c r="Z12" s="77"/>
      <c r="AA12" s="77"/>
      <c r="AB12" s="77"/>
      <c r="AC12" s="77"/>
      <c r="AD12" s="77"/>
    </row>
    <row r="13" spans="1:30" ht="12.75" customHeight="1">
      <c r="A13" s="83"/>
      <c r="B13" s="83"/>
      <c r="C13" s="82" t="s">
        <v>25</v>
      </c>
      <c r="D13" s="81"/>
      <c r="E13" s="80"/>
      <c r="F13" s="127">
        <f t="shared" si="0"/>
        <v>35453.623500000002</v>
      </c>
      <c r="G13" s="123">
        <f t="shared" si="3"/>
        <v>3.3578407482912497E-3</v>
      </c>
      <c r="H13" s="120">
        <v>13415.9</v>
      </c>
      <c r="I13" s="123">
        <f t="shared" si="4"/>
        <v>1.8152268912584512E-3</v>
      </c>
      <c r="J13" s="120">
        <v>7403.1734999999999</v>
      </c>
      <c r="K13" s="123">
        <f t="shared" si="1"/>
        <v>7.0561469031908946E-3</v>
      </c>
      <c r="L13" s="120">
        <v>14634.55</v>
      </c>
      <c r="M13" s="123">
        <f t="shared" si="2"/>
        <v>6.9079068775701564E-3</v>
      </c>
      <c r="P13" s="77"/>
      <c r="Q13" s="77"/>
      <c r="R13" s="77"/>
      <c r="S13" s="77"/>
      <c r="T13" s="77"/>
      <c r="U13" s="77"/>
      <c r="V13" s="77"/>
      <c r="W13" s="77"/>
      <c r="X13" s="77"/>
      <c r="Y13" s="77"/>
      <c r="Z13" s="77"/>
      <c r="AA13" s="77"/>
      <c r="AB13" s="77"/>
      <c r="AC13" s="77"/>
      <c r="AD13" s="77"/>
    </row>
    <row r="14" spans="1:30" ht="12.75" customHeight="1">
      <c r="A14" s="83"/>
      <c r="B14" s="83"/>
      <c r="C14" s="83"/>
      <c r="D14" s="89" t="s">
        <v>23</v>
      </c>
      <c r="E14" s="80"/>
      <c r="F14" s="127">
        <f t="shared" si="0"/>
        <v>13118.84</v>
      </c>
      <c r="G14" s="123">
        <f t="shared" si="3"/>
        <v>1.242495721835405E-3</v>
      </c>
      <c r="H14" s="120">
        <v>1841.04</v>
      </c>
      <c r="I14" s="123">
        <f t="shared" si="4"/>
        <v>2.4910034480597347E-4</v>
      </c>
      <c r="J14" s="120">
        <v>2745</v>
      </c>
      <c r="K14" s="123">
        <f t="shared" si="1"/>
        <v>2.6163270723371544E-3</v>
      </c>
      <c r="L14" s="120">
        <v>8532.7999999999993</v>
      </c>
      <c r="M14" s="123">
        <f t="shared" si="2"/>
        <v>4.0277144022146652E-3</v>
      </c>
      <c r="P14" s="77"/>
      <c r="Q14" s="77"/>
      <c r="R14" s="77"/>
      <c r="S14" s="77"/>
      <c r="T14" s="77"/>
      <c r="U14" s="77"/>
      <c r="V14" s="77"/>
      <c r="W14" s="77"/>
      <c r="X14" s="77"/>
      <c r="Y14" s="77"/>
      <c r="Z14" s="77"/>
      <c r="AA14" s="77"/>
      <c r="AB14" s="77"/>
      <c r="AC14" s="77"/>
      <c r="AD14" s="77"/>
    </row>
    <row r="15" spans="1:30" ht="12.75" customHeight="1">
      <c r="A15" s="83"/>
      <c r="B15" s="83"/>
      <c r="C15" s="83"/>
      <c r="D15" s="89" t="s">
        <v>24</v>
      </c>
      <c r="E15" s="80"/>
      <c r="F15" s="127">
        <f t="shared" si="0"/>
        <v>22079.61</v>
      </c>
      <c r="G15" s="123">
        <f t="shared" si="3"/>
        <v>2.0911773422645774E-3</v>
      </c>
      <c r="H15" s="120">
        <v>11574.86</v>
      </c>
      <c r="I15" s="123">
        <f t="shared" si="4"/>
        <v>1.566126546452478E-3</v>
      </c>
      <c r="J15" s="120">
        <v>4403</v>
      </c>
      <c r="K15" s="123">
        <f t="shared" si="1"/>
        <v>4.1966076865211262E-3</v>
      </c>
      <c r="L15" s="120">
        <v>6101.75</v>
      </c>
      <c r="M15" s="123">
        <f t="shared" si="2"/>
        <v>2.8801924753554912E-3</v>
      </c>
      <c r="P15" s="77"/>
      <c r="Q15" s="77"/>
      <c r="R15" s="77"/>
      <c r="S15" s="77"/>
      <c r="T15" s="77"/>
      <c r="U15" s="77"/>
      <c r="V15" s="77"/>
      <c r="W15" s="77"/>
      <c r="X15" s="77"/>
      <c r="Y15" s="77"/>
      <c r="Z15" s="77"/>
      <c r="AA15" s="77"/>
      <c r="AB15" s="77"/>
      <c r="AC15" s="77"/>
      <c r="AD15" s="77"/>
    </row>
    <row r="16" spans="1:30" ht="12.75" customHeight="1">
      <c r="A16" s="83"/>
      <c r="B16" s="83"/>
      <c r="C16" s="82" t="s">
        <v>26</v>
      </c>
      <c r="D16" s="90"/>
      <c r="E16" s="80"/>
      <c r="F16" s="127">
        <f t="shared" si="0"/>
        <v>31172.7166</v>
      </c>
      <c r="G16" s="123">
        <f t="shared" si="3"/>
        <v>2.952392666843068E-3</v>
      </c>
      <c r="H16" s="120">
        <v>10038.57</v>
      </c>
      <c r="I16" s="123">
        <f t="shared" si="4"/>
        <v>1.3582601401158588E-3</v>
      </c>
      <c r="J16" s="120">
        <v>8503.5866000000005</v>
      </c>
      <c r="K16" s="123">
        <f t="shared" si="1"/>
        <v>8.1049777171378727E-3</v>
      </c>
      <c r="L16" s="120">
        <v>12630.56</v>
      </c>
      <c r="M16" s="123">
        <f t="shared" si="2"/>
        <v>5.9619689222806657E-3</v>
      </c>
      <c r="P16" s="77"/>
      <c r="Q16" s="77"/>
      <c r="R16" s="77"/>
      <c r="S16" s="77"/>
      <c r="T16" s="77"/>
      <c r="U16" s="77"/>
      <c r="V16" s="77"/>
      <c r="W16" s="77"/>
      <c r="X16" s="77"/>
      <c r="Y16" s="77"/>
      <c r="Z16" s="77"/>
      <c r="AA16" s="77"/>
      <c r="AB16" s="77"/>
      <c r="AC16" s="77"/>
      <c r="AD16" s="77"/>
    </row>
    <row r="17" spans="1:30" ht="12.75" customHeight="1">
      <c r="A17" s="83"/>
      <c r="B17" s="83"/>
      <c r="C17" s="83"/>
      <c r="D17" s="89" t="s">
        <v>23</v>
      </c>
      <c r="E17" s="80"/>
      <c r="F17" s="127">
        <f t="shared" si="0"/>
        <v>19071.7</v>
      </c>
      <c r="G17" s="123">
        <f t="shared" si="3"/>
        <v>1.8062958049742427E-3</v>
      </c>
      <c r="H17" s="120">
        <v>5944.26</v>
      </c>
      <c r="I17" s="123">
        <f t="shared" si="4"/>
        <v>8.042830224309933E-4</v>
      </c>
      <c r="J17" s="120">
        <v>4707</v>
      </c>
      <c r="K17" s="123">
        <f t="shared" si="1"/>
        <v>4.4863575699420717E-3</v>
      </c>
      <c r="L17" s="120">
        <v>8420.44</v>
      </c>
      <c r="M17" s="123">
        <f t="shared" si="2"/>
        <v>3.9746774166726584E-3</v>
      </c>
      <c r="P17" s="77"/>
      <c r="Q17" s="77"/>
      <c r="R17" s="77"/>
      <c r="S17" s="77"/>
      <c r="T17" s="77"/>
      <c r="U17" s="77"/>
      <c r="V17" s="77"/>
      <c r="W17" s="77"/>
      <c r="X17" s="77"/>
      <c r="Y17" s="77"/>
      <c r="Z17" s="77"/>
      <c r="AA17" s="77"/>
      <c r="AB17" s="77"/>
      <c r="AC17" s="77"/>
      <c r="AD17" s="77"/>
    </row>
    <row r="18" spans="1:30" ht="12.75" customHeight="1">
      <c r="A18" s="83"/>
      <c r="B18" s="83"/>
      <c r="C18" s="83"/>
      <c r="D18" s="89" t="s">
        <v>24</v>
      </c>
      <c r="E18" s="80"/>
      <c r="F18" s="127">
        <f t="shared" si="0"/>
        <v>11806.43</v>
      </c>
      <c r="G18" s="123">
        <f t="shared" si="3"/>
        <v>1.1181963317754605E-3</v>
      </c>
      <c r="H18" s="120">
        <v>4094.31</v>
      </c>
      <c r="I18" s="123">
        <f t="shared" si="4"/>
        <v>5.5397711768486574E-4</v>
      </c>
      <c r="J18" s="120">
        <v>3502</v>
      </c>
      <c r="K18" s="123">
        <f t="shared" si="1"/>
        <v>3.3378424070399692E-3</v>
      </c>
      <c r="L18" s="120">
        <v>4210.12</v>
      </c>
      <c r="M18" s="123">
        <f t="shared" si="2"/>
        <v>1.9872915056080077E-3</v>
      </c>
      <c r="P18" s="77"/>
      <c r="Q18" s="77"/>
      <c r="R18" s="77"/>
      <c r="S18" s="77"/>
      <c r="T18" s="77"/>
      <c r="U18" s="77"/>
      <c r="V18" s="77"/>
      <c r="W18" s="77"/>
      <c r="X18" s="77"/>
      <c r="Y18" s="77"/>
      <c r="Z18" s="77"/>
      <c r="AA18" s="77"/>
      <c r="AB18" s="77"/>
      <c r="AC18" s="77"/>
      <c r="AD18" s="77"/>
    </row>
    <row r="19" spans="1:30" ht="12.75" customHeight="1">
      <c r="A19" s="83"/>
      <c r="B19" s="83"/>
      <c r="C19" s="82" t="s">
        <v>16</v>
      </c>
      <c r="D19" s="90"/>
      <c r="E19" s="80"/>
      <c r="F19" s="127">
        <f t="shared" si="0"/>
        <v>37791.746200000001</v>
      </c>
      <c r="G19" s="123">
        <f t="shared" si="3"/>
        <v>3.5792862001662821E-3</v>
      </c>
      <c r="H19" s="120">
        <v>11460.01</v>
      </c>
      <c r="I19" s="123">
        <f t="shared" si="4"/>
        <v>1.5505868652934776E-3</v>
      </c>
      <c r="J19" s="120">
        <v>8856.6962000000003</v>
      </c>
      <c r="K19" s="123">
        <f t="shared" si="1"/>
        <v>8.4415351692260845E-3</v>
      </c>
      <c r="L19" s="120">
        <v>17475.04</v>
      </c>
      <c r="M19" s="123">
        <f t="shared" si="2"/>
        <v>8.2486956552687719E-3</v>
      </c>
      <c r="P19" s="77"/>
      <c r="Q19" s="77"/>
      <c r="R19" s="77"/>
      <c r="S19" s="77"/>
      <c r="T19" s="77"/>
      <c r="U19" s="77"/>
      <c r="V19" s="77"/>
      <c r="W19" s="77"/>
      <c r="X19" s="77"/>
      <c r="Y19" s="77"/>
      <c r="Z19" s="77"/>
      <c r="AA19" s="77"/>
      <c r="AB19" s="77"/>
      <c r="AC19" s="77"/>
      <c r="AD19" s="77"/>
    </row>
    <row r="20" spans="1:30" ht="12.75" customHeight="1">
      <c r="A20" s="83"/>
      <c r="B20" s="83"/>
      <c r="C20" s="83"/>
      <c r="D20" s="89" t="s">
        <v>23</v>
      </c>
      <c r="E20" s="80"/>
      <c r="F20" s="127">
        <f t="shared" si="0"/>
        <v>20356.419999999998</v>
      </c>
      <c r="G20" s="123">
        <f t="shared" si="3"/>
        <v>1.9279726532135976E-3</v>
      </c>
      <c r="H20" s="120">
        <v>5811.9</v>
      </c>
      <c r="I20" s="123">
        <f t="shared" si="4"/>
        <v>7.8637416567692016E-4</v>
      </c>
      <c r="J20" s="120">
        <v>6518</v>
      </c>
      <c r="K20" s="123">
        <f t="shared" si="1"/>
        <v>6.2124662504530323E-3</v>
      </c>
      <c r="L20" s="120">
        <v>8026.52</v>
      </c>
      <c r="M20" s="123">
        <f t="shared" si="2"/>
        <v>3.7887364292687109E-3</v>
      </c>
      <c r="P20" s="77"/>
      <c r="Q20" s="77"/>
      <c r="R20" s="77"/>
      <c r="S20" s="77"/>
      <c r="T20" s="77"/>
      <c r="U20" s="77"/>
      <c r="V20" s="77"/>
      <c r="W20" s="77"/>
      <c r="X20" s="77"/>
      <c r="Y20" s="77"/>
      <c r="Z20" s="77"/>
      <c r="AA20" s="77"/>
      <c r="AB20" s="77"/>
      <c r="AC20" s="77"/>
      <c r="AD20" s="77"/>
    </row>
    <row r="21" spans="1:30" ht="12.75" customHeight="1">
      <c r="A21" s="83"/>
      <c r="B21" s="83"/>
      <c r="C21" s="83"/>
      <c r="D21" s="89" t="s">
        <v>24</v>
      </c>
      <c r="E21" s="80"/>
      <c r="F21" s="127">
        <f t="shared" si="0"/>
        <v>17194.64</v>
      </c>
      <c r="G21" s="123">
        <f t="shared" si="3"/>
        <v>1.6285179664131835E-3</v>
      </c>
      <c r="H21" s="120">
        <v>5648.11</v>
      </c>
      <c r="I21" s="123">
        <f t="shared" si="4"/>
        <v>7.6421269961655729E-4</v>
      </c>
      <c r="J21" s="120">
        <v>2098</v>
      </c>
      <c r="K21" s="123">
        <f t="shared" si="1"/>
        <v>1.9996554454511295E-3</v>
      </c>
      <c r="L21" s="120">
        <v>9448.5300000000007</v>
      </c>
      <c r="M21" s="123">
        <f t="shared" si="2"/>
        <v>4.4599639462728925E-3</v>
      </c>
      <c r="P21" s="77"/>
      <c r="Q21" s="77"/>
      <c r="R21" s="77"/>
      <c r="S21" s="77"/>
      <c r="T21" s="77"/>
      <c r="U21" s="77"/>
      <c r="V21" s="77"/>
      <c r="W21" s="77"/>
      <c r="X21" s="77"/>
      <c r="Y21" s="77"/>
      <c r="Z21" s="77"/>
      <c r="AA21" s="77"/>
      <c r="AB21" s="77"/>
      <c r="AC21" s="77"/>
      <c r="AD21" s="77"/>
    </row>
    <row r="22" spans="1:30" ht="12.75" customHeight="1">
      <c r="A22" s="83"/>
      <c r="B22" s="83"/>
      <c r="C22" s="82" t="s">
        <v>27</v>
      </c>
      <c r="D22" s="90"/>
      <c r="E22" s="80"/>
      <c r="F22" s="127">
        <f t="shared" si="0"/>
        <v>39001.1512</v>
      </c>
      <c r="G22" s="123">
        <f t="shared" si="3"/>
        <v>3.6938299051330584E-3</v>
      </c>
      <c r="H22" s="120">
        <v>13512.83</v>
      </c>
      <c r="I22" s="123">
        <f t="shared" si="4"/>
        <v>1.8283419221225515E-3</v>
      </c>
      <c r="J22" s="120">
        <v>10598.281199999999</v>
      </c>
      <c r="K22" s="123">
        <f t="shared" si="1"/>
        <v>1.0101482704481567E-2</v>
      </c>
      <c r="L22" s="120">
        <v>14890.04</v>
      </c>
      <c r="M22" s="123">
        <f t="shared" si="2"/>
        <v>7.0285051281586885E-3</v>
      </c>
      <c r="P22" s="77"/>
      <c r="Q22" s="77"/>
      <c r="R22" s="77"/>
      <c r="S22" s="77"/>
      <c r="T22" s="77"/>
      <c r="U22" s="77"/>
      <c r="V22" s="77"/>
      <c r="W22" s="77"/>
      <c r="X22" s="77"/>
      <c r="Y22" s="77"/>
      <c r="Z22" s="77"/>
      <c r="AA22" s="77"/>
      <c r="AB22" s="77"/>
      <c r="AC22" s="77"/>
      <c r="AD22" s="77"/>
    </row>
    <row r="23" spans="1:30" ht="12.75" customHeight="1">
      <c r="A23" s="83"/>
      <c r="B23" s="83"/>
      <c r="C23" s="83"/>
      <c r="D23" s="89" t="s">
        <v>23</v>
      </c>
      <c r="E23" s="80"/>
      <c r="F23" s="127">
        <f t="shared" si="0"/>
        <v>21364.9</v>
      </c>
      <c r="G23" s="123">
        <f t="shared" si="3"/>
        <v>2.0234865923695424E-3</v>
      </c>
      <c r="H23" s="120">
        <v>6055.4</v>
      </c>
      <c r="I23" s="123">
        <f t="shared" si="4"/>
        <v>8.1932072520862753E-4</v>
      </c>
      <c r="J23" s="120">
        <v>3118</v>
      </c>
      <c r="K23" s="123">
        <f t="shared" si="1"/>
        <v>2.9718425542977225E-3</v>
      </c>
      <c r="L23" s="120">
        <v>12191.5</v>
      </c>
      <c r="M23" s="123">
        <f t="shared" si="2"/>
        <v>5.7547206233124057E-3</v>
      </c>
      <c r="P23" s="77"/>
      <c r="Q23" s="77"/>
      <c r="R23" s="77"/>
      <c r="S23" s="77"/>
      <c r="T23" s="77"/>
      <c r="U23" s="77"/>
      <c r="V23" s="77"/>
      <c r="W23" s="77"/>
      <c r="X23" s="77"/>
      <c r="Y23" s="77"/>
      <c r="Z23" s="77"/>
      <c r="AA23" s="77"/>
      <c r="AB23" s="77"/>
      <c r="AC23" s="77"/>
      <c r="AD23" s="77"/>
    </row>
    <row r="24" spans="1:30" ht="12.75" customHeight="1">
      <c r="A24" s="83"/>
      <c r="B24" s="83"/>
      <c r="C24" s="83"/>
      <c r="D24" s="89" t="s">
        <v>24</v>
      </c>
      <c r="E24" s="80"/>
      <c r="F24" s="127">
        <f t="shared" si="0"/>
        <v>16949.97</v>
      </c>
      <c r="G24" s="123">
        <f t="shared" si="3"/>
        <v>1.6053450770219366E-3</v>
      </c>
      <c r="H24" s="120">
        <v>7457.43</v>
      </c>
      <c r="I24" s="123">
        <f t="shared" si="4"/>
        <v>1.0090211969139241E-3</v>
      </c>
      <c r="J24" s="120">
        <v>6794</v>
      </c>
      <c r="K24" s="123">
        <f t="shared" si="1"/>
        <v>6.4755286446115216E-3</v>
      </c>
      <c r="L24" s="120">
        <v>2698.54</v>
      </c>
      <c r="M24" s="123">
        <f t="shared" si="2"/>
        <v>1.2737845048462829E-3</v>
      </c>
      <c r="P24" s="77"/>
      <c r="Q24" s="77"/>
      <c r="R24" s="77"/>
      <c r="S24" s="77"/>
      <c r="T24" s="77"/>
      <c r="U24" s="77"/>
      <c r="V24" s="77"/>
      <c r="W24" s="77"/>
      <c r="X24" s="77"/>
      <c r="Y24" s="77"/>
      <c r="Z24" s="77"/>
      <c r="AA24" s="77"/>
      <c r="AB24" s="77"/>
      <c r="AC24" s="77"/>
      <c r="AD24" s="77"/>
    </row>
    <row r="25" spans="1:30" ht="12.75" customHeight="1">
      <c r="A25" s="83"/>
      <c r="B25" s="82" t="s">
        <v>18</v>
      </c>
      <c r="C25" s="81"/>
      <c r="D25" s="81"/>
      <c r="E25" s="80"/>
      <c r="F25" s="127">
        <f t="shared" si="0"/>
        <v>105336.2755</v>
      </c>
      <c r="G25" s="123">
        <f t="shared" si="3"/>
        <v>9.9764820413104811E-3</v>
      </c>
      <c r="H25" s="120">
        <v>35403.31</v>
      </c>
      <c r="I25" s="123">
        <f t="shared" si="4"/>
        <v>4.790214622318237E-3</v>
      </c>
      <c r="J25" s="120">
        <v>11927.8855</v>
      </c>
      <c r="K25" s="123">
        <f t="shared" si="1"/>
        <v>1.1368761293037448E-2</v>
      </c>
      <c r="L25" s="120">
        <v>58005.08</v>
      </c>
      <c r="M25" s="123">
        <f t="shared" si="2"/>
        <v>2.7379980325053187E-2</v>
      </c>
      <c r="P25" s="77"/>
      <c r="Q25" s="77"/>
      <c r="R25" s="77"/>
      <c r="S25" s="77"/>
      <c r="T25" s="77"/>
      <c r="U25" s="77"/>
      <c r="V25" s="77"/>
      <c r="W25" s="77"/>
      <c r="X25" s="77"/>
      <c r="Y25" s="77"/>
      <c r="Z25" s="77"/>
      <c r="AA25" s="77"/>
      <c r="AB25" s="77"/>
      <c r="AC25" s="77"/>
      <c r="AD25" s="77"/>
    </row>
    <row r="26" spans="1:30" ht="12.75" customHeight="1">
      <c r="A26" s="83"/>
      <c r="B26" s="83"/>
      <c r="C26" s="203" t="s">
        <v>23</v>
      </c>
      <c r="D26" s="204"/>
      <c r="E26" s="80"/>
      <c r="F26" s="127">
        <f t="shared" si="0"/>
        <v>31753.72</v>
      </c>
      <c r="G26" s="123">
        <f t="shared" si="3"/>
        <v>3.0074199588042342E-3</v>
      </c>
      <c r="H26" s="120">
        <v>6122.66</v>
      </c>
      <c r="I26" s="123">
        <f t="shared" si="4"/>
        <v>8.2842128206325847E-4</v>
      </c>
      <c r="J26" s="120">
        <v>9007</v>
      </c>
      <c r="K26" s="123">
        <f t="shared" si="1"/>
        <v>8.5847934209620225E-3</v>
      </c>
      <c r="L26" s="120">
        <v>16624.060000000001</v>
      </c>
      <c r="M26" s="123">
        <f t="shared" si="2"/>
        <v>7.8470098777986986E-3</v>
      </c>
      <c r="P26" s="77"/>
      <c r="Q26" s="77"/>
      <c r="R26" s="77"/>
      <c r="S26" s="77"/>
      <c r="T26" s="77"/>
      <c r="U26" s="77"/>
      <c r="V26" s="77"/>
      <c r="W26" s="77"/>
      <c r="X26" s="77"/>
      <c r="Y26" s="77"/>
      <c r="Z26" s="77"/>
      <c r="AA26" s="77"/>
      <c r="AB26" s="77"/>
      <c r="AC26" s="77"/>
      <c r="AD26" s="77"/>
    </row>
    <row r="27" spans="1:30" ht="12.75" customHeight="1">
      <c r="A27" s="83"/>
      <c r="B27" s="83"/>
      <c r="C27" s="203" t="s">
        <v>24</v>
      </c>
      <c r="D27" s="204"/>
      <c r="E27" s="80"/>
      <c r="F27" s="127">
        <f t="shared" si="0"/>
        <v>76388.66</v>
      </c>
      <c r="G27" s="123">
        <f t="shared" si="3"/>
        <v>7.2348304611337079E-3</v>
      </c>
      <c r="H27" s="120">
        <v>29280.639999999999</v>
      </c>
      <c r="I27" s="123">
        <f t="shared" si="4"/>
        <v>3.9617919872135202E-3</v>
      </c>
      <c r="J27" s="120">
        <v>5727</v>
      </c>
      <c r="K27" s="123">
        <f t="shared" si="1"/>
        <v>5.4585446787886642E-3</v>
      </c>
      <c r="L27" s="120">
        <v>41381.019999999997</v>
      </c>
      <c r="M27" s="123">
        <f t="shared" si="2"/>
        <v>1.9532970447254487E-2</v>
      </c>
      <c r="P27" s="77"/>
      <c r="Q27" s="77"/>
      <c r="R27" s="77"/>
      <c r="S27" s="77"/>
      <c r="T27" s="77"/>
      <c r="U27" s="77"/>
      <c r="V27" s="77"/>
      <c r="W27" s="77"/>
      <c r="X27" s="77"/>
      <c r="Y27" s="77"/>
      <c r="Z27" s="77"/>
      <c r="AA27" s="77"/>
      <c r="AB27" s="77"/>
      <c r="AC27" s="77"/>
      <c r="AD27" s="77"/>
    </row>
    <row r="28" spans="1:30" ht="12.75" customHeight="1">
      <c r="A28" s="83"/>
      <c r="B28" s="83"/>
      <c r="C28" s="82" t="s">
        <v>28</v>
      </c>
      <c r="D28" s="81"/>
      <c r="E28" s="80"/>
      <c r="F28" s="127">
        <f t="shared" si="0"/>
        <v>40662.076799999995</v>
      </c>
      <c r="G28" s="123">
        <f t="shared" si="3"/>
        <v>3.8511374835688726E-3</v>
      </c>
      <c r="H28" s="120">
        <v>12352.6</v>
      </c>
      <c r="I28" s="123">
        <f t="shared" si="4"/>
        <v>1.6713579929008972E-3</v>
      </c>
      <c r="J28" s="120">
        <v>9922.2767999999996</v>
      </c>
      <c r="K28" s="123">
        <f t="shared" si="1"/>
        <v>9.457166269968259E-3</v>
      </c>
      <c r="L28" s="120">
        <v>18387.2</v>
      </c>
      <c r="M28" s="123">
        <f t="shared" si="2"/>
        <v>8.6792600619259204E-3</v>
      </c>
      <c r="P28" s="77"/>
      <c r="Q28" s="77"/>
      <c r="R28" s="77"/>
      <c r="S28" s="77"/>
      <c r="T28" s="77"/>
      <c r="U28" s="77"/>
      <c r="V28" s="77"/>
      <c r="W28" s="77"/>
      <c r="X28" s="77"/>
      <c r="Y28" s="77"/>
      <c r="Z28" s="77"/>
      <c r="AA28" s="77"/>
      <c r="AB28" s="77"/>
      <c r="AC28" s="77"/>
      <c r="AD28" s="77"/>
    </row>
    <row r="29" spans="1:30" ht="12.75" customHeight="1">
      <c r="A29" s="83"/>
      <c r="B29" s="83"/>
      <c r="C29" s="83"/>
      <c r="D29" s="89" t="s">
        <v>23</v>
      </c>
      <c r="E29" s="80"/>
      <c r="F29" s="127">
        <f t="shared" si="0"/>
        <v>28059.93</v>
      </c>
      <c r="G29" s="123">
        <f t="shared" si="3"/>
        <v>2.6575781837419265E-3</v>
      </c>
      <c r="H29" s="120">
        <v>4515.21</v>
      </c>
      <c r="I29" s="123">
        <f t="shared" si="4"/>
        <v>6.1092663270291764E-4</v>
      </c>
      <c r="J29" s="120">
        <v>8476</v>
      </c>
      <c r="K29" s="123">
        <f t="shared" si="1"/>
        <v>8.0786842495918845E-3</v>
      </c>
      <c r="L29" s="120">
        <v>15068.72</v>
      </c>
      <c r="M29" s="123">
        <f t="shared" si="2"/>
        <v>7.1128469631234967E-3</v>
      </c>
      <c r="P29" s="77"/>
      <c r="Q29" s="77"/>
      <c r="R29" s="77"/>
      <c r="S29" s="77"/>
      <c r="T29" s="77"/>
      <c r="U29" s="77"/>
      <c r="V29" s="77"/>
      <c r="W29" s="77"/>
      <c r="X29" s="77"/>
      <c r="Y29" s="77"/>
      <c r="Z29" s="77"/>
      <c r="AA29" s="77"/>
      <c r="AB29" s="77"/>
      <c r="AC29" s="77"/>
      <c r="AD29" s="77"/>
    </row>
    <row r="30" spans="1:30" ht="12.75" customHeight="1">
      <c r="A30" s="83"/>
      <c r="B30" s="83"/>
      <c r="C30" s="83"/>
      <c r="D30" s="89" t="s">
        <v>24</v>
      </c>
      <c r="E30" s="80"/>
      <c r="F30" s="127">
        <f t="shared" si="0"/>
        <v>12623.869999999999</v>
      </c>
      <c r="G30" s="123">
        <f t="shared" si="3"/>
        <v>1.1956167212959616E-3</v>
      </c>
      <c r="H30" s="120">
        <v>7837.39</v>
      </c>
      <c r="I30" s="123">
        <f t="shared" si="4"/>
        <v>1.0604313601979796E-3</v>
      </c>
      <c r="J30" s="120">
        <v>1468</v>
      </c>
      <c r="K30" s="123">
        <f t="shared" si="1"/>
        <v>1.3991869370458807E-3</v>
      </c>
      <c r="L30" s="120">
        <v>3318.48</v>
      </c>
      <c r="M30" s="123">
        <f t="shared" si="2"/>
        <v>1.5664130988024239E-3</v>
      </c>
      <c r="P30" s="77"/>
      <c r="Q30" s="77"/>
      <c r="R30" s="77"/>
      <c r="S30" s="77"/>
      <c r="T30" s="77"/>
      <c r="U30" s="77"/>
      <c r="V30" s="77"/>
      <c r="W30" s="77"/>
      <c r="X30" s="77"/>
      <c r="Y30" s="77"/>
      <c r="Z30" s="77"/>
      <c r="AA30" s="77"/>
      <c r="AB30" s="77"/>
      <c r="AC30" s="77"/>
      <c r="AD30" s="77"/>
    </row>
    <row r="31" spans="1:30" ht="12.75" customHeight="1">
      <c r="A31" s="83"/>
      <c r="B31" s="83"/>
      <c r="C31" s="82" t="s">
        <v>29</v>
      </c>
      <c r="D31" s="90"/>
      <c r="E31" s="80"/>
      <c r="F31" s="127">
        <f t="shared" si="0"/>
        <v>64674.188699999999</v>
      </c>
      <c r="G31" s="123">
        <f t="shared" si="3"/>
        <v>6.1253436106336913E-3</v>
      </c>
      <c r="H31" s="120">
        <v>23050.71</v>
      </c>
      <c r="I31" s="123">
        <f t="shared" si="4"/>
        <v>3.1188566294173404E-3</v>
      </c>
      <c r="J31" s="120">
        <v>2005.6087</v>
      </c>
      <c r="K31" s="123">
        <f t="shared" si="1"/>
        <v>1.9115950230691899E-3</v>
      </c>
      <c r="L31" s="120">
        <v>39617.870000000003</v>
      </c>
      <c r="M31" s="123">
        <f t="shared" si="2"/>
        <v>1.8700715542854438E-2</v>
      </c>
      <c r="P31" s="77"/>
      <c r="Q31" s="77"/>
      <c r="R31" s="77"/>
      <c r="S31" s="77"/>
      <c r="T31" s="77"/>
      <c r="U31" s="77"/>
      <c r="V31" s="77"/>
      <c r="W31" s="77"/>
      <c r="X31" s="77"/>
      <c r="Y31" s="77"/>
      <c r="Z31" s="77"/>
      <c r="AA31" s="77"/>
      <c r="AB31" s="77"/>
      <c r="AC31" s="77"/>
      <c r="AD31" s="77"/>
    </row>
    <row r="32" spans="1:30" ht="12.75" customHeight="1">
      <c r="A32" s="83"/>
      <c r="B32" s="83"/>
      <c r="C32" s="83"/>
      <c r="D32" s="89" t="s">
        <v>23</v>
      </c>
      <c r="E32" s="80"/>
      <c r="F32" s="127">
        <f t="shared" si="0"/>
        <v>3541.3910879999999</v>
      </c>
      <c r="G32" s="123">
        <f t="shared" si="3"/>
        <v>3.3540795346128396E-4</v>
      </c>
      <c r="H32" s="120">
        <v>1607.45</v>
      </c>
      <c r="I32" s="123">
        <f t="shared" si="4"/>
        <v>2.1749464936034093E-4</v>
      </c>
      <c r="J32" s="120">
        <v>378.611088</v>
      </c>
      <c r="K32" s="123">
        <f t="shared" si="1"/>
        <v>3.6086354805880684E-4</v>
      </c>
      <c r="L32" s="120">
        <v>1555.33</v>
      </c>
      <c r="M32" s="123">
        <f t="shared" si="2"/>
        <v>7.3415819440236915E-4</v>
      </c>
      <c r="P32" s="77"/>
      <c r="Q32" s="77"/>
      <c r="R32" s="77"/>
      <c r="S32" s="77"/>
      <c r="T32" s="77"/>
      <c r="U32" s="77"/>
      <c r="V32" s="77"/>
      <c r="W32" s="77"/>
      <c r="X32" s="77"/>
      <c r="Y32" s="77"/>
      <c r="Z32" s="77"/>
      <c r="AA32" s="77"/>
      <c r="AB32" s="77"/>
      <c r="AC32" s="77"/>
      <c r="AD32" s="77"/>
    </row>
    <row r="33" spans="1:30" ht="12.75" customHeight="1">
      <c r="A33" s="83"/>
      <c r="B33" s="83"/>
      <c r="C33" s="83"/>
      <c r="D33" s="89" t="s">
        <v>24</v>
      </c>
      <c r="E33" s="80"/>
      <c r="F33" s="127">
        <f t="shared" si="0"/>
        <v>60873.160428000003</v>
      </c>
      <c r="G33" s="123">
        <f t="shared" si="3"/>
        <v>5.7653452139358567E-3</v>
      </c>
      <c r="H33" s="120">
        <v>21443.26</v>
      </c>
      <c r="I33" s="123">
        <f t="shared" si="4"/>
        <v>2.9013619800569994E-3</v>
      </c>
      <c r="J33" s="120">
        <v>1367.360428</v>
      </c>
      <c r="K33" s="123">
        <f t="shared" si="1"/>
        <v>1.3032648835770194E-3</v>
      </c>
      <c r="L33" s="120">
        <v>38062.54</v>
      </c>
      <c r="M33" s="123">
        <f t="shared" si="2"/>
        <v>1.7966557348452067E-2</v>
      </c>
      <c r="P33" s="77"/>
      <c r="Q33" s="77"/>
      <c r="R33" s="77"/>
      <c r="S33" s="77"/>
      <c r="T33" s="77"/>
      <c r="U33" s="77"/>
      <c r="V33" s="77"/>
      <c r="W33" s="77"/>
      <c r="X33" s="77"/>
      <c r="Y33" s="77"/>
      <c r="Z33" s="77"/>
      <c r="AA33" s="77"/>
      <c r="AB33" s="77"/>
      <c r="AC33" s="77"/>
      <c r="AD33" s="77"/>
    </row>
    <row r="34" spans="1:30" ht="12.75" customHeight="1">
      <c r="A34" s="83"/>
      <c r="B34" s="82" t="s">
        <v>19</v>
      </c>
      <c r="C34" s="81"/>
      <c r="D34" s="81"/>
      <c r="E34" s="80"/>
      <c r="F34" s="127">
        <f t="shared" si="0"/>
        <v>121792.1741</v>
      </c>
      <c r="G34" s="123">
        <f t="shared" si="3"/>
        <v>1.1535033224910344E-2</v>
      </c>
      <c r="H34" s="120">
        <v>43088.71</v>
      </c>
      <c r="I34" s="123">
        <f t="shared" si="4"/>
        <v>5.8300811053777195E-3</v>
      </c>
      <c r="J34" s="120">
        <v>14147.0641</v>
      </c>
      <c r="K34" s="123">
        <f t="shared" si="1"/>
        <v>1.3483915045143556E-2</v>
      </c>
      <c r="L34" s="120">
        <v>64556.4</v>
      </c>
      <c r="M34" s="123">
        <f t="shared" si="2"/>
        <v>3.0472382106123526E-2</v>
      </c>
      <c r="P34" s="77"/>
      <c r="Q34" s="77"/>
      <c r="R34" s="77"/>
      <c r="S34" s="77"/>
      <c r="T34" s="77"/>
      <c r="U34" s="77"/>
      <c r="V34" s="77"/>
      <c r="W34" s="77"/>
      <c r="X34" s="77"/>
      <c r="Y34" s="77"/>
      <c r="Z34" s="77"/>
      <c r="AA34" s="77"/>
      <c r="AB34" s="77"/>
      <c r="AC34" s="77"/>
      <c r="AD34" s="77"/>
    </row>
    <row r="35" spans="1:30" ht="12.75" customHeight="1">
      <c r="A35" s="83"/>
      <c r="B35" s="83"/>
      <c r="C35" s="203" t="s">
        <v>23</v>
      </c>
      <c r="D35" s="204"/>
      <c r="E35" s="80"/>
      <c r="F35" s="127">
        <f t="shared" si="0"/>
        <v>41287.82</v>
      </c>
      <c r="G35" s="123">
        <f t="shared" si="3"/>
        <v>3.9104021174059802E-3</v>
      </c>
      <c r="H35" s="120">
        <v>8572.42</v>
      </c>
      <c r="I35" s="123">
        <f t="shared" si="4"/>
        <v>1.1598839665741228E-3</v>
      </c>
      <c r="J35" s="120">
        <v>7656</v>
      </c>
      <c r="K35" s="123">
        <f t="shared" si="1"/>
        <v>7.2971220640485447E-3</v>
      </c>
      <c r="L35" s="120">
        <v>25059.4</v>
      </c>
      <c r="M35" s="123">
        <f t="shared" si="2"/>
        <v>1.1828720500991256E-2</v>
      </c>
      <c r="P35" s="77"/>
      <c r="Q35" s="77"/>
      <c r="R35" s="77"/>
      <c r="S35" s="77"/>
      <c r="T35" s="77"/>
      <c r="U35" s="77"/>
      <c r="V35" s="77"/>
      <c r="W35" s="77"/>
      <c r="X35" s="77"/>
      <c r="Y35" s="77"/>
      <c r="Z35" s="77"/>
      <c r="AA35" s="77"/>
      <c r="AB35" s="77"/>
      <c r="AC35" s="77"/>
      <c r="AD35" s="77"/>
    </row>
    <row r="36" spans="1:30" ht="12.75" customHeight="1">
      <c r="A36" s="83"/>
      <c r="B36" s="83"/>
      <c r="C36" s="203" t="s">
        <v>24</v>
      </c>
      <c r="D36" s="204"/>
      <c r="E36" s="80"/>
      <c r="F36" s="127">
        <f t="shared" si="0"/>
        <v>79852.28</v>
      </c>
      <c r="G36" s="123">
        <f t="shared" si="3"/>
        <v>7.5628726532835887E-3</v>
      </c>
      <c r="H36" s="120">
        <v>34516.28</v>
      </c>
      <c r="I36" s="123">
        <f t="shared" si="4"/>
        <v>4.670195785762137E-3</v>
      </c>
      <c r="J36" s="120">
        <v>5839</v>
      </c>
      <c r="K36" s="123">
        <f t="shared" si="1"/>
        <v>5.5652946358384862E-3</v>
      </c>
      <c r="L36" s="120">
        <v>39497</v>
      </c>
      <c r="M36" s="123">
        <f t="shared" si="2"/>
        <v>1.864366160513227E-2</v>
      </c>
      <c r="P36" s="77"/>
      <c r="Q36" s="77"/>
      <c r="R36" s="77"/>
      <c r="S36" s="77"/>
      <c r="T36" s="77"/>
      <c r="U36" s="77"/>
      <c r="V36" s="77"/>
      <c r="W36" s="77"/>
      <c r="X36" s="77"/>
      <c r="Y36" s="77"/>
      <c r="Z36" s="77"/>
      <c r="AA36" s="77"/>
      <c r="AB36" s="77"/>
      <c r="AC36" s="77"/>
      <c r="AD36" s="77"/>
    </row>
    <row r="37" spans="1:30" ht="12.75" customHeight="1">
      <c r="A37" s="83"/>
      <c r="B37" s="83"/>
      <c r="C37" s="82" t="s">
        <v>30</v>
      </c>
      <c r="D37" s="81"/>
      <c r="E37" s="80"/>
      <c r="F37" s="127">
        <f t="shared" si="0"/>
        <v>18359.402000000002</v>
      </c>
      <c r="G37" s="123">
        <f t="shared" si="3"/>
        <v>1.7388334975086501E-3</v>
      </c>
      <c r="H37" s="120">
        <v>9081.2000000000007</v>
      </c>
      <c r="I37" s="123">
        <f t="shared" si="4"/>
        <v>1.2287240099356921E-3</v>
      </c>
      <c r="J37" s="120">
        <v>1562.742</v>
      </c>
      <c r="K37" s="123">
        <f t="shared" si="1"/>
        <v>1.4894878694638649E-3</v>
      </c>
      <c r="L37" s="120">
        <v>7715.46</v>
      </c>
      <c r="M37" s="123">
        <f t="shared" si="2"/>
        <v>3.6419076225519364E-3</v>
      </c>
      <c r="P37" s="77"/>
      <c r="Q37" s="77"/>
      <c r="R37" s="77"/>
      <c r="S37" s="77"/>
      <c r="T37" s="77"/>
      <c r="U37" s="77"/>
      <c r="V37" s="77"/>
      <c r="W37" s="77"/>
      <c r="X37" s="77"/>
      <c r="Y37" s="77"/>
      <c r="Z37" s="77"/>
      <c r="AA37" s="77"/>
      <c r="AB37" s="77"/>
      <c r="AC37" s="77"/>
      <c r="AD37" s="77"/>
    </row>
    <row r="38" spans="1:30" ht="12.75" customHeight="1">
      <c r="A38" s="83"/>
      <c r="B38" s="83"/>
      <c r="C38" s="83"/>
      <c r="D38" s="89" t="s">
        <v>23</v>
      </c>
      <c r="E38" s="80"/>
      <c r="F38" s="127">
        <f t="shared" si="0"/>
        <v>9020.4599999999991</v>
      </c>
      <c r="G38" s="123">
        <f t="shared" si="3"/>
        <v>8.5433490758233166E-4</v>
      </c>
      <c r="H38" s="120">
        <v>3692.12</v>
      </c>
      <c r="I38" s="123">
        <f t="shared" si="4"/>
        <v>4.9955914323699139E-4</v>
      </c>
      <c r="J38" s="120">
        <v>1147</v>
      </c>
      <c r="K38" s="123">
        <f t="shared" si="1"/>
        <v>1.0932339351441588E-3</v>
      </c>
      <c r="L38" s="120">
        <v>4181.34</v>
      </c>
      <c r="M38" s="123">
        <f t="shared" si="2"/>
        <v>1.9737065603970877E-3</v>
      </c>
      <c r="P38" s="77"/>
      <c r="Q38" s="77"/>
      <c r="R38" s="77"/>
      <c r="S38" s="77"/>
      <c r="T38" s="77"/>
      <c r="U38" s="77"/>
      <c r="V38" s="77"/>
      <c r="W38" s="77"/>
      <c r="X38" s="77"/>
      <c r="Y38" s="77"/>
      <c r="Z38" s="77"/>
      <c r="AA38" s="77"/>
      <c r="AB38" s="77"/>
      <c r="AC38" s="77"/>
      <c r="AD38" s="77"/>
    </row>
    <row r="39" spans="1:30" ht="12.75" customHeight="1">
      <c r="A39" s="83"/>
      <c r="B39" s="83"/>
      <c r="C39" s="83"/>
      <c r="D39" s="89" t="s">
        <v>24</v>
      </c>
      <c r="E39" s="80"/>
      <c r="F39" s="127">
        <f t="shared" si="0"/>
        <v>9280.2000000000007</v>
      </c>
      <c r="G39" s="123">
        <f t="shared" si="3"/>
        <v>8.7893508860363621E-4</v>
      </c>
      <c r="H39" s="120">
        <v>5389.08</v>
      </c>
      <c r="I39" s="123">
        <f t="shared" si="4"/>
        <v>7.2916486669870047E-4</v>
      </c>
      <c r="J39" s="120">
        <v>357</v>
      </c>
      <c r="K39" s="123">
        <f t="shared" si="1"/>
        <v>3.4026548809630753E-4</v>
      </c>
      <c r="L39" s="120">
        <v>3534.12</v>
      </c>
      <c r="M39" s="123">
        <f t="shared" si="2"/>
        <v>1.6682010621548488E-3</v>
      </c>
      <c r="P39" s="77"/>
      <c r="Q39" s="77"/>
      <c r="R39" s="77"/>
      <c r="S39" s="77"/>
      <c r="T39" s="77"/>
      <c r="U39" s="77"/>
      <c r="V39" s="77"/>
      <c r="W39" s="77"/>
      <c r="X39" s="77"/>
      <c r="Y39" s="77"/>
      <c r="Z39" s="77"/>
      <c r="AA39" s="77"/>
      <c r="AB39" s="77"/>
      <c r="AC39" s="77"/>
      <c r="AD39" s="77"/>
    </row>
    <row r="40" spans="1:30" ht="12.75" customHeight="1">
      <c r="A40" s="83"/>
      <c r="B40" s="83"/>
      <c r="C40" s="82" t="s">
        <v>31</v>
      </c>
      <c r="D40" s="90"/>
      <c r="E40" s="80"/>
      <c r="F40" s="127">
        <f t="shared" si="0"/>
        <v>16730.6086</v>
      </c>
      <c r="G40" s="123">
        <f t="shared" si="3"/>
        <v>1.5845691851720605E-3</v>
      </c>
      <c r="H40" s="120">
        <v>2236.52</v>
      </c>
      <c r="I40" s="123">
        <f t="shared" si="4"/>
        <v>3.0261042843471937E-4</v>
      </c>
      <c r="J40" s="120">
        <v>4239.2586000000001</v>
      </c>
      <c r="K40" s="123">
        <f t="shared" si="1"/>
        <v>4.0405417274382892E-3</v>
      </c>
      <c r="L40" s="120">
        <v>10254.83</v>
      </c>
      <c r="M40" s="123">
        <f t="shared" si="2"/>
        <v>4.8405595447289307E-3</v>
      </c>
      <c r="P40" s="77"/>
      <c r="Q40" s="77"/>
      <c r="R40" s="77"/>
      <c r="S40" s="77"/>
      <c r="T40" s="77"/>
      <c r="U40" s="77"/>
      <c r="V40" s="77"/>
      <c r="W40" s="77"/>
      <c r="X40" s="77"/>
      <c r="Y40" s="77"/>
      <c r="Z40" s="77"/>
      <c r="AA40" s="77"/>
      <c r="AB40" s="77"/>
      <c r="AC40" s="77"/>
      <c r="AD40" s="77"/>
    </row>
    <row r="41" spans="1:30" ht="12.75" customHeight="1">
      <c r="A41" s="83"/>
      <c r="B41" s="83"/>
      <c r="C41" s="83"/>
      <c r="D41" s="89" t="s">
        <v>23</v>
      </c>
      <c r="E41" s="80"/>
      <c r="F41" s="127">
        <f t="shared" si="0"/>
        <v>16891.349999999999</v>
      </c>
      <c r="G41" s="123">
        <f t="shared" si="3"/>
        <v>1.5997931304158346E-3</v>
      </c>
      <c r="H41" s="120">
        <v>2236.52</v>
      </c>
      <c r="I41" s="123">
        <f t="shared" si="4"/>
        <v>3.0261042843471937E-4</v>
      </c>
      <c r="J41" s="120">
        <v>4400</v>
      </c>
      <c r="K41" s="123">
        <f t="shared" si="1"/>
        <v>4.1937483126715776E-3</v>
      </c>
      <c r="L41" s="120">
        <v>10254.83</v>
      </c>
      <c r="M41" s="123">
        <f t="shared" si="2"/>
        <v>4.8405595447289307E-3</v>
      </c>
      <c r="P41" s="77"/>
      <c r="Q41" s="77"/>
      <c r="R41" s="77"/>
      <c r="S41" s="77"/>
      <c r="T41" s="77"/>
      <c r="U41" s="77"/>
      <c r="V41" s="77"/>
      <c r="W41" s="77"/>
      <c r="X41" s="77"/>
      <c r="Y41" s="77"/>
      <c r="Z41" s="77"/>
      <c r="AA41" s="77"/>
      <c r="AB41" s="77"/>
      <c r="AC41" s="77"/>
      <c r="AD41" s="77"/>
    </row>
    <row r="42" spans="1:30" ht="12.75" customHeight="1">
      <c r="A42" s="83"/>
      <c r="B42" s="83"/>
      <c r="C42" s="83"/>
      <c r="D42" s="89" t="s">
        <v>24</v>
      </c>
      <c r="E42" s="80"/>
      <c r="F42" s="127">
        <f t="shared" si="0"/>
        <v>0</v>
      </c>
      <c r="G42" s="123">
        <f t="shared" si="3"/>
        <v>0</v>
      </c>
      <c r="H42" s="120">
        <v>0</v>
      </c>
      <c r="I42" s="123">
        <f t="shared" si="4"/>
        <v>0</v>
      </c>
      <c r="J42" s="120">
        <v>0</v>
      </c>
      <c r="K42" s="123">
        <f t="shared" si="1"/>
        <v>0</v>
      </c>
      <c r="L42" s="120">
        <v>0</v>
      </c>
      <c r="M42" s="123">
        <f t="shared" si="2"/>
        <v>0</v>
      </c>
      <c r="P42" s="77"/>
      <c r="Q42" s="77"/>
      <c r="R42" s="77"/>
      <c r="S42" s="77"/>
      <c r="T42" s="77"/>
      <c r="U42" s="77"/>
      <c r="V42" s="77"/>
      <c r="W42" s="77"/>
      <c r="X42" s="77"/>
      <c r="Y42" s="77"/>
      <c r="Z42" s="77"/>
      <c r="AA42" s="77"/>
      <c r="AB42" s="77"/>
      <c r="AC42" s="77"/>
      <c r="AD42" s="77"/>
    </row>
    <row r="43" spans="1:30" ht="12.75" customHeight="1">
      <c r="A43" s="83"/>
      <c r="B43" s="83"/>
      <c r="C43" s="82" t="s">
        <v>32</v>
      </c>
      <c r="D43" s="90"/>
      <c r="E43" s="80"/>
      <c r="F43" s="127">
        <f t="shared" si="0"/>
        <v>86702.163499999995</v>
      </c>
      <c r="G43" s="123">
        <f t="shared" si="3"/>
        <v>8.2116305422296337E-3</v>
      </c>
      <c r="H43" s="120">
        <v>31770.99</v>
      </c>
      <c r="I43" s="123">
        <f t="shared" si="4"/>
        <v>4.2987466670073088E-3</v>
      </c>
      <c r="J43" s="120">
        <v>8345.0635000000002</v>
      </c>
      <c r="K43" s="123">
        <f t="shared" si="1"/>
        <v>7.9538854482414014E-3</v>
      </c>
      <c r="L43" s="120">
        <v>46586.11</v>
      </c>
      <c r="M43" s="123">
        <f t="shared" si="2"/>
        <v>2.1989914938842659E-2</v>
      </c>
      <c r="P43" s="77"/>
      <c r="Q43" s="77"/>
      <c r="R43" s="77"/>
      <c r="S43" s="77"/>
      <c r="T43" s="77"/>
      <c r="U43" s="77"/>
      <c r="V43" s="77"/>
      <c r="W43" s="77"/>
      <c r="X43" s="77"/>
      <c r="Y43" s="77"/>
      <c r="Z43" s="77"/>
      <c r="AA43" s="77"/>
      <c r="AB43" s="77"/>
      <c r="AC43" s="77"/>
      <c r="AD43" s="77"/>
    </row>
    <row r="44" spans="1:30" ht="12.75" customHeight="1">
      <c r="A44" s="83"/>
      <c r="B44" s="83"/>
      <c r="C44" s="83"/>
      <c r="D44" s="89" t="s">
        <v>23</v>
      </c>
      <c r="E44" s="80"/>
      <c r="F44" s="127">
        <f t="shared" si="0"/>
        <v>15376.02</v>
      </c>
      <c r="G44" s="123">
        <f t="shared" si="3"/>
        <v>1.4562750265157305E-3</v>
      </c>
      <c r="H44" s="120">
        <v>2643.79</v>
      </c>
      <c r="I44" s="123">
        <f t="shared" si="4"/>
        <v>3.5771574794387116E-4</v>
      </c>
      <c r="J44" s="120">
        <v>2109</v>
      </c>
      <c r="K44" s="123">
        <f t="shared" si="1"/>
        <v>2.0101398162328081E-3</v>
      </c>
      <c r="L44" s="120">
        <v>10623.23</v>
      </c>
      <c r="M44" s="123">
        <f t="shared" si="2"/>
        <v>5.0144543958652371E-3</v>
      </c>
      <c r="P44" s="77"/>
      <c r="Q44" s="77"/>
      <c r="R44" s="77"/>
      <c r="S44" s="77"/>
      <c r="T44" s="77"/>
      <c r="U44" s="77"/>
      <c r="V44" s="77"/>
      <c r="W44" s="77"/>
      <c r="X44" s="77"/>
      <c r="Y44" s="77"/>
      <c r="Z44" s="77"/>
      <c r="AA44" s="77"/>
      <c r="AB44" s="77"/>
      <c r="AC44" s="77"/>
      <c r="AD44" s="77"/>
    </row>
    <row r="45" spans="1:30" ht="12.75" customHeight="1">
      <c r="A45" s="79"/>
      <c r="B45" s="79"/>
      <c r="C45" s="79"/>
      <c r="D45" s="88" t="s">
        <v>24</v>
      </c>
      <c r="E45" s="87"/>
      <c r="F45" s="128">
        <f t="shared" si="0"/>
        <v>70572.079999999987</v>
      </c>
      <c r="G45" s="123">
        <f t="shared" si="3"/>
        <v>6.6839375646799513E-3</v>
      </c>
      <c r="H45" s="120">
        <v>29127.200000000001</v>
      </c>
      <c r="I45" s="123">
        <f t="shared" si="4"/>
        <v>3.9410309190634372E-3</v>
      </c>
      <c r="J45" s="120">
        <v>5482</v>
      </c>
      <c r="K45" s="123">
        <f t="shared" si="1"/>
        <v>5.2250291477421787E-3</v>
      </c>
      <c r="L45" s="122">
        <v>35962.879999999997</v>
      </c>
      <c r="M45" s="123">
        <f t="shared" si="2"/>
        <v>1.6975460542977421E-2</v>
      </c>
      <c r="P45" s="77"/>
      <c r="Q45" s="77"/>
      <c r="R45" s="77"/>
      <c r="S45" s="77"/>
      <c r="T45" s="77"/>
      <c r="U45" s="77"/>
      <c r="V45" s="77"/>
      <c r="W45" s="77"/>
      <c r="X45" s="77"/>
      <c r="Y45" s="77"/>
      <c r="Z45" s="77"/>
      <c r="AA45" s="77"/>
      <c r="AB45" s="77"/>
      <c r="AC45" s="77"/>
      <c r="AD45" s="77"/>
    </row>
    <row r="46" spans="1:30" ht="12.75" customHeight="1">
      <c r="A46" s="116"/>
      <c r="B46" s="116"/>
      <c r="C46" s="116"/>
      <c r="D46" s="155"/>
      <c r="E46" s="116"/>
      <c r="F46" s="156"/>
      <c r="G46" s="157"/>
      <c r="H46" s="156"/>
      <c r="I46" s="157"/>
      <c r="J46" s="156"/>
      <c r="K46" s="157"/>
      <c r="L46" s="158"/>
      <c r="M46" s="157"/>
      <c r="P46" s="77"/>
      <c r="Q46" s="77"/>
      <c r="R46" s="77"/>
      <c r="S46" s="77"/>
      <c r="T46" s="77"/>
      <c r="U46" s="77"/>
      <c r="V46" s="77"/>
      <c r="W46" s="77"/>
      <c r="X46" s="77"/>
      <c r="Y46" s="77"/>
      <c r="Z46" s="77"/>
      <c r="AA46" s="77"/>
      <c r="AB46" s="77"/>
      <c r="AC46" s="77"/>
      <c r="AD46" s="77"/>
    </row>
    <row r="47" spans="1:30" s="9" customFormat="1" ht="14.1" customHeight="1">
      <c r="A47" s="77" t="s">
        <v>396</v>
      </c>
      <c r="B47" s="77"/>
      <c r="C47" s="77"/>
      <c r="D47" s="77"/>
      <c r="E47" s="77"/>
      <c r="N47" s="77"/>
      <c r="O47" s="77"/>
      <c r="P47" s="77"/>
      <c r="Q47" s="77"/>
      <c r="R47" s="77"/>
    </row>
    <row r="48" spans="1:30" s="9" customFormat="1" ht="14.1" customHeight="1">
      <c r="A48" s="77" t="s">
        <v>182</v>
      </c>
      <c r="B48" s="77"/>
      <c r="C48" s="77"/>
      <c r="D48" s="77"/>
      <c r="E48" s="77"/>
      <c r="N48" s="77"/>
      <c r="O48" s="77"/>
      <c r="P48" s="77"/>
      <c r="Q48" s="77"/>
      <c r="R48" s="77"/>
    </row>
    <row r="49" spans="1:30" s="9" customFormat="1" ht="14.1" customHeight="1">
      <c r="A49" s="77" t="s">
        <v>181</v>
      </c>
      <c r="B49" s="77"/>
      <c r="C49" s="77"/>
      <c r="D49" s="77"/>
      <c r="E49" s="77"/>
      <c r="N49" s="77"/>
      <c r="O49" s="77"/>
      <c r="P49" s="77"/>
      <c r="Q49" s="77"/>
      <c r="R49" s="77"/>
    </row>
    <row r="50" spans="1:30" s="9" customFormat="1" ht="14.1" customHeight="1">
      <c r="A50" s="77" t="s">
        <v>339</v>
      </c>
      <c r="B50" s="77"/>
      <c r="C50" s="77"/>
      <c r="D50" s="77"/>
      <c r="E50" s="77"/>
      <c r="N50" s="77"/>
      <c r="O50" s="77"/>
      <c r="P50" s="77"/>
      <c r="Q50" s="77"/>
      <c r="R50" s="77"/>
    </row>
    <row r="51" spans="1:30" s="9" customFormat="1" ht="14.1" customHeight="1">
      <c r="A51" s="77" t="s">
        <v>323</v>
      </c>
      <c r="B51" s="77"/>
      <c r="C51" s="77"/>
      <c r="D51" s="77"/>
      <c r="E51" s="77"/>
      <c r="N51" s="77"/>
      <c r="O51" s="77"/>
      <c r="P51" s="77"/>
      <c r="Q51" s="77"/>
      <c r="R51" s="77"/>
    </row>
    <row r="52" spans="1:30" s="9" customFormat="1" ht="14.1" customHeight="1">
      <c r="A52" s="77" t="s">
        <v>340</v>
      </c>
      <c r="B52" s="77"/>
      <c r="C52" s="77"/>
      <c r="D52" s="77"/>
      <c r="E52" s="77"/>
      <c r="N52" s="77"/>
      <c r="O52" s="77"/>
      <c r="P52" s="77"/>
      <c r="Q52" s="77"/>
      <c r="R52" s="77"/>
    </row>
    <row r="53" spans="1:30" s="9" customFormat="1" ht="14.1" customHeight="1">
      <c r="A53" s="77" t="s">
        <v>341</v>
      </c>
      <c r="B53" s="77"/>
      <c r="C53" s="77"/>
      <c r="D53" s="77"/>
      <c r="E53" s="77"/>
      <c r="N53" s="77"/>
      <c r="O53" s="77"/>
      <c r="P53" s="77"/>
      <c r="Q53" s="77"/>
      <c r="R53" s="77"/>
    </row>
    <row r="54" spans="1:30" s="9" customFormat="1" ht="14.1" customHeight="1">
      <c r="A54" s="77" t="s">
        <v>342</v>
      </c>
      <c r="B54" s="77"/>
      <c r="C54" s="77"/>
      <c r="D54" s="77"/>
      <c r="E54" s="77"/>
      <c r="N54" s="77"/>
      <c r="O54" s="77"/>
      <c r="P54" s="77"/>
      <c r="Q54" s="77"/>
      <c r="R54" s="77"/>
    </row>
    <row r="55" spans="1:30" s="9" customFormat="1" ht="14.1" customHeight="1">
      <c r="A55" s="77" t="s">
        <v>343</v>
      </c>
      <c r="B55" s="77"/>
      <c r="C55" s="77"/>
      <c r="D55" s="77"/>
      <c r="E55" s="77"/>
      <c r="N55" s="77"/>
      <c r="O55" s="77"/>
      <c r="P55" s="77"/>
      <c r="Q55" s="77"/>
      <c r="R55" s="77"/>
    </row>
    <row r="56" spans="1:30" s="9" customFormat="1" ht="14.1" customHeight="1">
      <c r="A56" s="77" t="s">
        <v>344</v>
      </c>
      <c r="B56" s="77"/>
      <c r="C56" s="77"/>
      <c r="D56" s="77"/>
      <c r="E56" s="77"/>
      <c r="N56" s="77"/>
      <c r="O56" s="77"/>
      <c r="P56" s="77"/>
      <c r="Q56" s="77"/>
      <c r="R56" s="77"/>
    </row>
    <row r="57" spans="1:30" s="9" customFormat="1" ht="14.1" customHeight="1">
      <c r="A57" s="77" t="s">
        <v>180</v>
      </c>
      <c r="B57" s="77"/>
      <c r="C57" s="77"/>
      <c r="D57" s="77"/>
      <c r="E57" s="77"/>
      <c r="N57" s="77"/>
      <c r="O57" s="77"/>
      <c r="P57" s="77"/>
      <c r="Q57" s="77"/>
      <c r="R57" s="77"/>
    </row>
    <row r="58" spans="1:30" s="9" customFormat="1" ht="14.1" customHeight="1">
      <c r="A58" s="77" t="s">
        <v>179</v>
      </c>
      <c r="B58" s="77"/>
      <c r="C58" s="77"/>
      <c r="D58" s="77"/>
      <c r="E58" s="77"/>
      <c r="N58" s="77"/>
      <c r="O58" s="77"/>
      <c r="P58" s="77"/>
      <c r="Q58" s="77"/>
      <c r="R58" s="77"/>
    </row>
    <row r="59" spans="1:30" ht="14.1" customHeight="1">
      <c r="A59" s="77" t="s">
        <v>178</v>
      </c>
      <c r="P59" s="77"/>
      <c r="Q59" s="77"/>
      <c r="R59" s="77"/>
      <c r="S59" s="77"/>
      <c r="T59" s="77"/>
      <c r="U59" s="77"/>
      <c r="V59" s="77"/>
      <c r="W59" s="77"/>
      <c r="X59" s="77"/>
      <c r="Y59" s="77"/>
      <c r="Z59" s="77"/>
      <c r="AA59" s="77"/>
      <c r="AB59" s="77"/>
      <c r="AC59" s="77"/>
      <c r="AD59" s="77"/>
    </row>
    <row r="60" spans="1:30" ht="14.1" customHeight="1">
      <c r="P60" s="77"/>
      <c r="Q60" s="77"/>
      <c r="R60" s="77"/>
      <c r="S60" s="77"/>
      <c r="T60" s="77"/>
      <c r="U60" s="77"/>
      <c r="V60" s="77"/>
      <c r="W60" s="77"/>
      <c r="X60" s="77"/>
      <c r="Y60" s="77"/>
      <c r="Z60" s="77"/>
      <c r="AA60" s="77"/>
      <c r="AB60" s="77"/>
      <c r="AC60" s="77"/>
      <c r="AD60" s="77"/>
    </row>
  </sheetData>
  <mergeCells count="13">
    <mergeCell ref="J4:K4"/>
    <mergeCell ref="L4:M4"/>
    <mergeCell ref="C8:D8"/>
    <mergeCell ref="C9:D9"/>
    <mergeCell ref="C11:D11"/>
    <mergeCell ref="C27:D27"/>
    <mergeCell ref="C35:D35"/>
    <mergeCell ref="C36:D36"/>
    <mergeCell ref="A3:E3"/>
    <mergeCell ref="H4:I4"/>
    <mergeCell ref="C12:D12"/>
    <mergeCell ref="C26:D26"/>
    <mergeCell ref="F4:G4"/>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35"/>
  <sheetViews>
    <sheetView showGridLines="0" zoomScaleNormal="100" workbookViewId="0"/>
  </sheetViews>
  <sheetFormatPr defaultRowHeight="18" customHeight="1"/>
  <cols>
    <col min="1" max="1" width="1.625" style="9" customWidth="1"/>
    <col min="2" max="2" width="11" style="9" customWidth="1"/>
    <col min="3" max="3" width="10.625" style="9" customWidth="1"/>
    <col min="4" max="4" width="7.625" style="9" customWidth="1"/>
    <col min="5" max="5" width="9.625" style="9" customWidth="1"/>
    <col min="6" max="6" width="7.625" style="9" customWidth="1"/>
    <col min="7" max="7" width="9.625" style="9" customWidth="1"/>
    <col min="8" max="8" width="7.625" style="9" customWidth="1"/>
    <col min="9" max="9" width="9.625" style="9" customWidth="1"/>
    <col min="10" max="10" width="7.625" style="9" customWidth="1"/>
    <col min="11" max="11" width="10.125" style="9" customWidth="1"/>
    <col min="24" max="16384" width="9" style="9"/>
  </cols>
  <sheetData>
    <row r="1" spans="1:10" ht="13.5" customHeight="1">
      <c r="A1" s="9" t="s">
        <v>192</v>
      </c>
    </row>
    <row r="2" spans="1:10" ht="13.5" customHeight="1">
      <c r="J2" s="11" t="s">
        <v>188</v>
      </c>
    </row>
    <row r="3" spans="1:10" ht="13.5" customHeight="1">
      <c r="A3" s="185" t="s">
        <v>1</v>
      </c>
      <c r="B3" s="187"/>
      <c r="C3" s="117" t="s">
        <v>187</v>
      </c>
      <c r="D3" s="118"/>
      <c r="E3" s="118"/>
      <c r="F3" s="118"/>
      <c r="G3" s="118"/>
      <c r="H3" s="118"/>
      <c r="I3" s="118"/>
      <c r="J3" s="119"/>
    </row>
    <row r="4" spans="1:10" ht="18" customHeight="1">
      <c r="A4" s="14"/>
      <c r="B4" s="25"/>
      <c r="C4" s="210"/>
      <c r="D4" s="210"/>
      <c r="E4" s="209" t="s">
        <v>187</v>
      </c>
      <c r="F4" s="209"/>
      <c r="G4" s="209" t="s">
        <v>186</v>
      </c>
      <c r="H4" s="209"/>
      <c r="I4" s="209" t="s">
        <v>185</v>
      </c>
      <c r="J4" s="209"/>
    </row>
    <row r="5" spans="1:10" ht="18" customHeight="1">
      <c r="A5" s="114"/>
      <c r="B5" s="115"/>
      <c r="C5" s="71" t="s">
        <v>184</v>
      </c>
      <c r="D5" s="113" t="s">
        <v>183</v>
      </c>
      <c r="E5" s="71" t="s">
        <v>184</v>
      </c>
      <c r="F5" s="113" t="s">
        <v>183</v>
      </c>
      <c r="G5" s="71" t="s">
        <v>184</v>
      </c>
      <c r="H5" s="113" t="s">
        <v>183</v>
      </c>
      <c r="I5" s="71" t="s">
        <v>184</v>
      </c>
      <c r="J5" s="113" t="s">
        <v>183</v>
      </c>
    </row>
    <row r="6" spans="1:10" ht="18" customHeight="1">
      <c r="A6" s="13"/>
      <c r="B6" s="46" t="s">
        <v>33</v>
      </c>
      <c r="C6" s="126">
        <v>10558458.890000001</v>
      </c>
      <c r="D6" s="121" t="s">
        <v>324</v>
      </c>
      <c r="E6" s="126">
        <v>7390756.5300000003</v>
      </c>
      <c r="F6" s="129" t="s">
        <v>122</v>
      </c>
      <c r="G6" s="126">
        <v>1049180.75</v>
      </c>
      <c r="H6" s="121" t="s">
        <v>324</v>
      </c>
      <c r="I6" s="126">
        <v>2118521.61</v>
      </c>
      <c r="J6" s="121" t="s">
        <v>324</v>
      </c>
    </row>
    <row r="7" spans="1:10" ht="18" customHeight="1">
      <c r="A7" s="14"/>
      <c r="B7" s="2" t="s">
        <v>98</v>
      </c>
      <c r="C7" s="126">
        <v>4151646.71</v>
      </c>
      <c r="D7" s="123">
        <f>C7/C$6</f>
        <v>0.39320574652538137</v>
      </c>
      <c r="E7" s="126">
        <v>3038573.05</v>
      </c>
      <c r="F7" s="124">
        <v>0.40960361624423181</v>
      </c>
      <c r="G7" s="126">
        <v>630924.17000000004</v>
      </c>
      <c r="H7" s="123">
        <f>G7/G$6</f>
        <v>0.6013493575820944</v>
      </c>
      <c r="I7" s="126">
        <v>482149.5</v>
      </c>
      <c r="J7" s="123">
        <f>I7/I$6</f>
        <v>0.22758771858834143</v>
      </c>
    </row>
    <row r="8" spans="1:10" ht="18" customHeight="1">
      <c r="A8" s="14"/>
      <c r="B8" s="2" t="s">
        <v>35</v>
      </c>
      <c r="C8" s="126">
        <v>2381894.79</v>
      </c>
      <c r="D8" s="123">
        <f t="shared" ref="D8:D18" si="0">C8/C$6</f>
        <v>0.22559114117079257</v>
      </c>
      <c r="E8" s="126">
        <v>1968476.12</v>
      </c>
      <c r="F8" s="124">
        <v>0.26554460531769175</v>
      </c>
      <c r="G8" s="126">
        <v>42332.65</v>
      </c>
      <c r="H8" s="123">
        <f t="shared" ref="H8:H18" si="1">G8/G$6</f>
        <v>4.0348290797367375E-2</v>
      </c>
      <c r="I8" s="126">
        <v>371086.02</v>
      </c>
      <c r="J8" s="123">
        <f t="shared" ref="J8:J18" si="2">I8/I$6</f>
        <v>0.17516272585956771</v>
      </c>
    </row>
    <row r="9" spans="1:10" ht="18" customHeight="1">
      <c r="A9" s="14"/>
      <c r="B9" s="2" t="s">
        <v>36</v>
      </c>
      <c r="C9" s="126">
        <v>415034.05</v>
      </c>
      <c r="D9" s="123">
        <f t="shared" si="0"/>
        <v>3.9308203434222963E-2</v>
      </c>
      <c r="E9" s="126">
        <v>345762.11</v>
      </c>
      <c r="F9" s="124">
        <v>4.6736442444043028E-2</v>
      </c>
      <c r="G9" s="126">
        <v>21110.53</v>
      </c>
      <c r="H9" s="123">
        <f t="shared" si="1"/>
        <v>2.012096581070516E-2</v>
      </c>
      <c r="I9" s="126">
        <v>48161.4</v>
      </c>
      <c r="J9" s="123">
        <f t="shared" si="2"/>
        <v>2.2733494797817996E-2</v>
      </c>
    </row>
    <row r="10" spans="1:10" ht="18" customHeight="1">
      <c r="A10" s="14"/>
      <c r="B10" s="2" t="s">
        <v>37</v>
      </c>
      <c r="C10" s="126">
        <v>143283.04999999999</v>
      </c>
      <c r="D10" s="123">
        <f t="shared" si="0"/>
        <v>1.3570451094496802E-2</v>
      </c>
      <c r="E10" s="126">
        <v>48427.3</v>
      </c>
      <c r="F10" s="124">
        <v>6.9450188041681373E-3</v>
      </c>
      <c r="G10" s="126">
        <v>35225.550000000003</v>
      </c>
      <c r="H10" s="123">
        <f t="shared" si="1"/>
        <v>3.357433883532461E-2</v>
      </c>
      <c r="I10" s="126">
        <v>59630.19</v>
      </c>
      <c r="J10" s="123">
        <f t="shared" si="2"/>
        <v>2.8147076583278283E-2</v>
      </c>
    </row>
    <row r="11" spans="1:10" ht="18" customHeight="1">
      <c r="A11" s="14"/>
      <c r="B11" s="2" t="s">
        <v>38</v>
      </c>
      <c r="C11" s="126">
        <v>452119.03</v>
      </c>
      <c r="D11" s="123">
        <f t="shared" si="0"/>
        <v>4.2820551248080867E-2</v>
      </c>
      <c r="E11" s="126">
        <v>352751.31</v>
      </c>
      <c r="F11" s="124">
        <v>4.8509721829812419E-2</v>
      </c>
      <c r="G11" s="126">
        <v>17945.57</v>
      </c>
      <c r="H11" s="123">
        <f t="shared" si="1"/>
        <v>1.7104364524415834E-2</v>
      </c>
      <c r="I11" s="126">
        <v>81422.149999999994</v>
      </c>
      <c r="J11" s="123">
        <f t="shared" si="2"/>
        <v>3.8433476258002391E-2</v>
      </c>
    </row>
    <row r="12" spans="1:10" ht="18" customHeight="1">
      <c r="A12" s="14"/>
      <c r="B12" s="2" t="s">
        <v>39</v>
      </c>
      <c r="C12" s="126">
        <v>666960.62</v>
      </c>
      <c r="D12" s="123">
        <f t="shared" si="0"/>
        <v>6.3168368314781592E-2</v>
      </c>
      <c r="E12" s="126">
        <v>339310.96</v>
      </c>
      <c r="F12" s="124">
        <v>4.6029294488951933E-2</v>
      </c>
      <c r="G12" s="126">
        <v>169835.6</v>
      </c>
      <c r="H12" s="123">
        <f t="shared" si="1"/>
        <v>0.16187449112081023</v>
      </c>
      <c r="I12" s="126">
        <v>157814.06</v>
      </c>
      <c r="J12" s="123">
        <f t="shared" si="2"/>
        <v>7.449254199488671E-2</v>
      </c>
    </row>
    <row r="13" spans="1:10" ht="18" customHeight="1">
      <c r="A13" s="14"/>
      <c r="B13" s="2" t="s">
        <v>40</v>
      </c>
      <c r="C13" s="126">
        <v>492946.04</v>
      </c>
      <c r="D13" s="123">
        <f t="shared" si="0"/>
        <v>4.6687309685589914E-2</v>
      </c>
      <c r="E13" s="126">
        <v>282480.43</v>
      </c>
      <c r="F13" s="124">
        <v>3.8312450602369048E-2</v>
      </c>
      <c r="G13" s="126">
        <v>36784.81</v>
      </c>
      <c r="H13" s="123">
        <f t="shared" si="1"/>
        <v>3.5060507924873766E-2</v>
      </c>
      <c r="I13" s="126">
        <v>173680.8</v>
      </c>
      <c r="J13" s="123">
        <f t="shared" si="2"/>
        <v>8.1982076170561219E-2</v>
      </c>
    </row>
    <row r="14" spans="1:10" ht="18" customHeight="1">
      <c r="A14" s="14"/>
      <c r="B14" s="2" t="s">
        <v>41</v>
      </c>
      <c r="C14" s="126">
        <v>223666.72</v>
      </c>
      <c r="D14" s="123">
        <f t="shared" si="0"/>
        <v>2.1183652115351465E-2</v>
      </c>
      <c r="E14" s="126">
        <v>97078.91</v>
      </c>
      <c r="F14" s="124">
        <v>1.3204293077268154E-2</v>
      </c>
      <c r="G14" s="126">
        <v>22400.27</v>
      </c>
      <c r="H14" s="123">
        <f t="shared" si="1"/>
        <v>2.1350248753610853E-2</v>
      </c>
      <c r="I14" s="126">
        <v>104187.54</v>
      </c>
      <c r="J14" s="123">
        <f t="shared" si="2"/>
        <v>4.9179361451026221E-2</v>
      </c>
    </row>
    <row r="15" spans="1:10" ht="18" customHeight="1">
      <c r="A15" s="14"/>
      <c r="B15" s="2" t="s">
        <v>42</v>
      </c>
      <c r="C15" s="126">
        <v>398247.93</v>
      </c>
      <c r="D15" s="123">
        <f t="shared" si="0"/>
        <v>3.77183767204117E-2</v>
      </c>
      <c r="E15" s="126">
        <v>167123.1</v>
      </c>
      <c r="F15" s="124">
        <v>2.2628458379207052E-2</v>
      </c>
      <c r="G15" s="126">
        <v>22019.85</v>
      </c>
      <c r="H15" s="123">
        <f t="shared" si="1"/>
        <v>2.0987661086995735E-2</v>
      </c>
      <c r="I15" s="126">
        <v>209104.98</v>
      </c>
      <c r="J15" s="123">
        <f t="shared" si="2"/>
        <v>9.8703255616070878E-2</v>
      </c>
    </row>
    <row r="16" spans="1:10" ht="18" customHeight="1">
      <c r="A16" s="14"/>
      <c r="B16" s="2" t="s">
        <v>43</v>
      </c>
      <c r="C16" s="126">
        <v>291546.77</v>
      </c>
      <c r="D16" s="123">
        <f t="shared" si="0"/>
        <v>2.7612625387605217E-2</v>
      </c>
      <c r="E16" s="126">
        <v>191566.68</v>
      </c>
      <c r="F16" s="124">
        <v>2.6017724450519676E-2</v>
      </c>
      <c r="G16" s="126">
        <v>12964.83</v>
      </c>
      <c r="H16" s="123">
        <f t="shared" si="1"/>
        <v>1.2357098621948601E-2</v>
      </c>
      <c r="I16" s="126">
        <v>87015.27</v>
      </c>
      <c r="J16" s="123">
        <f t="shared" si="2"/>
        <v>4.1073581496296377E-2</v>
      </c>
    </row>
    <row r="17" spans="1:11" ht="18" customHeight="1">
      <c r="A17" s="14"/>
      <c r="B17" s="2" t="s">
        <v>44</v>
      </c>
      <c r="C17" s="126">
        <v>849391.55</v>
      </c>
      <c r="D17" s="123">
        <f t="shared" si="0"/>
        <v>8.0446546115216247E-2</v>
      </c>
      <c r="E17" s="126">
        <v>525242.73</v>
      </c>
      <c r="F17" s="124">
        <v>7.1901764584957228E-2</v>
      </c>
      <c r="G17" s="126">
        <v>33444.42</v>
      </c>
      <c r="H17" s="123">
        <f t="shared" si="1"/>
        <v>3.1876699987108986E-2</v>
      </c>
      <c r="I17" s="126">
        <v>290704.40999999997</v>
      </c>
      <c r="J17" s="123">
        <f t="shared" si="2"/>
        <v>0.13722041287084155</v>
      </c>
    </row>
    <row r="18" spans="1:11" ht="18" customHeight="1">
      <c r="A18" s="33"/>
      <c r="B18" s="2" t="s">
        <v>45</v>
      </c>
      <c r="C18" s="126">
        <v>91721.62</v>
      </c>
      <c r="D18" s="123">
        <f t="shared" si="0"/>
        <v>8.6870272409612977E-3</v>
      </c>
      <c r="E18" s="126">
        <v>33963.82</v>
      </c>
      <c r="F18" s="124">
        <v>4.566609776779757E-3</v>
      </c>
      <c r="G18" s="126">
        <v>4192.51</v>
      </c>
      <c r="H18" s="123">
        <f t="shared" si="1"/>
        <v>3.9959844859906168E-3</v>
      </c>
      <c r="I18" s="126">
        <v>53565.29</v>
      </c>
      <c r="J18" s="123">
        <f t="shared" si="2"/>
        <v>2.5284278313309254E-2</v>
      </c>
    </row>
    <row r="19" spans="1:11" ht="14.1" customHeight="1">
      <c r="A19" s="77"/>
      <c r="B19" s="77"/>
      <c r="C19" s="77"/>
      <c r="D19" s="77"/>
      <c r="E19" s="77"/>
      <c r="F19" s="77"/>
      <c r="G19" s="77"/>
      <c r="H19" s="77"/>
      <c r="I19" s="77"/>
      <c r="J19" s="77"/>
      <c r="K19" s="77"/>
    </row>
    <row r="20" spans="1:11" ht="14.1" customHeight="1">
      <c r="A20" s="77" t="s">
        <v>396</v>
      </c>
      <c r="B20" s="77"/>
      <c r="C20" s="77"/>
      <c r="D20" s="77"/>
    </row>
    <row r="21" spans="1:11" ht="14.1" customHeight="1">
      <c r="A21" s="77" t="s">
        <v>182</v>
      </c>
      <c r="B21" s="77"/>
      <c r="C21" s="77"/>
      <c r="D21" s="77"/>
    </row>
    <row r="22" spans="1:11" ht="14.1" customHeight="1">
      <c r="A22" s="77" t="s">
        <v>181</v>
      </c>
      <c r="B22" s="77"/>
      <c r="C22" s="77"/>
      <c r="D22" s="77"/>
    </row>
    <row r="23" spans="1:11" ht="14.1" customHeight="1">
      <c r="A23" s="77" t="s">
        <v>339</v>
      </c>
      <c r="B23" s="77"/>
      <c r="C23" s="77"/>
      <c r="D23" s="77"/>
    </row>
    <row r="24" spans="1:11" ht="14.1" customHeight="1">
      <c r="A24" s="77" t="s">
        <v>323</v>
      </c>
      <c r="B24" s="77"/>
      <c r="C24" s="77"/>
      <c r="D24" s="77"/>
    </row>
    <row r="25" spans="1:11" ht="14.1" customHeight="1">
      <c r="A25" s="77" t="s">
        <v>340</v>
      </c>
      <c r="B25" s="77"/>
      <c r="C25" s="77"/>
      <c r="D25" s="77"/>
    </row>
    <row r="26" spans="1:11" ht="14.1" customHeight="1">
      <c r="A26" s="77" t="s">
        <v>341</v>
      </c>
      <c r="B26" s="77"/>
      <c r="C26" s="77"/>
      <c r="D26" s="77"/>
    </row>
    <row r="27" spans="1:11" ht="14.1" customHeight="1">
      <c r="A27" s="77" t="s">
        <v>342</v>
      </c>
      <c r="B27" s="77"/>
      <c r="C27" s="77"/>
      <c r="D27" s="77"/>
    </row>
    <row r="28" spans="1:11" ht="14.1" customHeight="1">
      <c r="A28" s="77" t="s">
        <v>343</v>
      </c>
      <c r="B28" s="77"/>
      <c r="C28" s="77"/>
      <c r="D28" s="77"/>
    </row>
    <row r="29" spans="1:11" ht="14.1" customHeight="1">
      <c r="A29" s="77" t="s">
        <v>344</v>
      </c>
      <c r="B29" s="77"/>
      <c r="C29" s="77"/>
      <c r="D29" s="77"/>
    </row>
    <row r="30" spans="1:11" ht="14.1" customHeight="1">
      <c r="A30" s="77" t="s">
        <v>180</v>
      </c>
      <c r="B30" s="77"/>
      <c r="C30" s="77"/>
      <c r="D30" s="77"/>
    </row>
    <row r="31" spans="1:11" ht="14.1" customHeight="1">
      <c r="A31" s="77" t="s">
        <v>179</v>
      </c>
      <c r="B31" s="77"/>
      <c r="C31" s="77"/>
      <c r="D31" s="77"/>
    </row>
    <row r="32" spans="1:11" ht="14.1" customHeight="1">
      <c r="A32" s="77" t="s">
        <v>178</v>
      </c>
      <c r="B32" s="77"/>
      <c r="C32" s="77"/>
      <c r="D32" s="77"/>
      <c r="E32" s="77"/>
      <c r="F32" s="77"/>
      <c r="G32" s="77"/>
      <c r="H32" s="77"/>
      <c r="I32" s="78"/>
      <c r="J32" s="78"/>
      <c r="K32" s="78"/>
    </row>
    <row r="33" spans="1:11" ht="14.1" customHeight="1">
      <c r="A33" s="77"/>
      <c r="B33" s="77"/>
      <c r="C33" s="77"/>
      <c r="D33" s="77"/>
      <c r="E33" s="77"/>
      <c r="F33" s="77"/>
      <c r="G33" s="77"/>
      <c r="H33" s="77"/>
      <c r="I33" s="78"/>
      <c r="J33" s="78"/>
      <c r="K33" s="78"/>
    </row>
    <row r="34" spans="1:11" ht="14.1" customHeight="1">
      <c r="A34" s="77"/>
      <c r="B34" s="77"/>
      <c r="C34" s="77"/>
      <c r="D34" s="77"/>
      <c r="E34" s="77"/>
      <c r="F34" s="77"/>
      <c r="G34" s="77"/>
      <c r="H34" s="77"/>
      <c r="I34" s="78"/>
      <c r="J34" s="78"/>
      <c r="K34" s="78"/>
    </row>
    <row r="35" spans="1:11" ht="14.1" customHeight="1">
      <c r="A35" s="77"/>
      <c r="B35" s="77"/>
      <c r="C35" s="77"/>
      <c r="D35" s="77"/>
      <c r="E35" s="77"/>
      <c r="F35" s="77"/>
      <c r="G35" s="77"/>
      <c r="H35" s="77"/>
      <c r="I35" s="78"/>
      <c r="J35" s="78"/>
      <c r="K35" s="78"/>
    </row>
  </sheetData>
  <mergeCells count="5">
    <mergeCell ref="A3:B3"/>
    <mergeCell ref="E4:F4"/>
    <mergeCell ref="G4:H4"/>
    <mergeCell ref="I4:J4"/>
    <mergeCell ref="C4:D4"/>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80"/>
  <sheetViews>
    <sheetView showGridLines="0" zoomScaleNormal="100" workbookViewId="0"/>
  </sheetViews>
  <sheetFormatPr defaultRowHeight="18" customHeight="1"/>
  <cols>
    <col min="1" max="1" width="1.5" style="9" customWidth="1"/>
    <col min="2" max="2" width="11.625" style="9" customWidth="1"/>
    <col min="3" max="3" width="10.625" style="9" customWidth="1"/>
    <col min="4" max="4" width="7.625" style="9" customWidth="1"/>
    <col min="5" max="5" width="9.625" style="9" customWidth="1"/>
    <col min="6" max="6" width="7.625" style="9" customWidth="1"/>
    <col min="7" max="7" width="9.625" style="9" customWidth="1"/>
    <col min="8" max="8" width="7.625" style="9" customWidth="1"/>
    <col min="9" max="9" width="9.625" style="9" customWidth="1"/>
    <col min="10" max="10" width="7.625" style="9" customWidth="1"/>
    <col min="11" max="16384" width="9" style="9"/>
  </cols>
  <sheetData>
    <row r="1" spans="1:11" ht="13.5" customHeight="1">
      <c r="A1" s="9" t="s">
        <v>215</v>
      </c>
    </row>
    <row r="2" spans="1:11" ht="13.5" customHeight="1">
      <c r="J2" s="11"/>
      <c r="K2" s="11"/>
    </row>
    <row r="3" spans="1:11" ht="13.5" customHeight="1">
      <c r="A3" s="185" t="s">
        <v>1</v>
      </c>
      <c r="B3" s="187"/>
      <c r="C3" s="117" t="s">
        <v>187</v>
      </c>
      <c r="D3" s="118"/>
      <c r="E3" s="118"/>
      <c r="F3" s="118"/>
      <c r="G3" s="118"/>
      <c r="H3" s="118"/>
      <c r="I3" s="118"/>
      <c r="J3" s="119"/>
      <c r="K3" s="11"/>
    </row>
    <row r="4" spans="1:11" ht="14.85" customHeight="1">
      <c r="A4" s="14"/>
      <c r="B4" s="25"/>
      <c r="C4" s="210"/>
      <c r="D4" s="210"/>
      <c r="E4" s="209" t="s">
        <v>187</v>
      </c>
      <c r="F4" s="209"/>
      <c r="G4" s="209" t="s">
        <v>186</v>
      </c>
      <c r="H4" s="209"/>
      <c r="I4" s="209" t="s">
        <v>185</v>
      </c>
      <c r="J4" s="209"/>
      <c r="K4" s="61"/>
    </row>
    <row r="5" spans="1:11" ht="14.85" customHeight="1">
      <c r="A5" s="114"/>
      <c r="B5" s="115"/>
      <c r="C5" s="71" t="s">
        <v>184</v>
      </c>
      <c r="D5" s="113" t="s">
        <v>183</v>
      </c>
      <c r="E5" s="71" t="s">
        <v>184</v>
      </c>
      <c r="F5" s="113" t="s">
        <v>183</v>
      </c>
      <c r="G5" s="71" t="s">
        <v>184</v>
      </c>
      <c r="H5" s="113" t="s">
        <v>183</v>
      </c>
      <c r="I5" s="71" t="s">
        <v>184</v>
      </c>
      <c r="J5" s="113" t="s">
        <v>183</v>
      </c>
      <c r="K5" s="61"/>
    </row>
    <row r="6" spans="1:11" ht="14.85" customHeight="1">
      <c r="A6" s="13"/>
      <c r="B6" s="96" t="s">
        <v>0</v>
      </c>
      <c r="C6" s="126">
        <v>10558458.890000001</v>
      </c>
      <c r="D6" s="121" t="s">
        <v>324</v>
      </c>
      <c r="E6" s="126">
        <v>7390756.5300000003</v>
      </c>
      <c r="F6" s="121" t="s">
        <v>324</v>
      </c>
      <c r="G6" s="126">
        <v>1049180.75</v>
      </c>
      <c r="H6" s="121" t="s">
        <v>324</v>
      </c>
      <c r="I6" s="126">
        <v>2118521.61</v>
      </c>
      <c r="J6" s="121" t="s">
        <v>324</v>
      </c>
      <c r="K6" s="110"/>
    </row>
    <row r="7" spans="1:11" ht="14.85" customHeight="1">
      <c r="A7" s="14"/>
      <c r="B7" s="55" t="s">
        <v>46</v>
      </c>
      <c r="C7" s="126">
        <v>4151646.71</v>
      </c>
      <c r="D7" s="123">
        <f>C7/C$6</f>
        <v>0.39320574652538137</v>
      </c>
      <c r="E7" s="126">
        <v>3038573.05</v>
      </c>
      <c r="F7" s="123">
        <f>E7/E$6</f>
        <v>0.41113153134811758</v>
      </c>
      <c r="G7" s="126">
        <v>630924.17000000004</v>
      </c>
      <c r="H7" s="123">
        <f>G7/G$6</f>
        <v>0.6013493575820944</v>
      </c>
      <c r="I7" s="126">
        <v>482149.5</v>
      </c>
      <c r="J7" s="123">
        <f>I7/I$6</f>
        <v>0.22758771858834143</v>
      </c>
      <c r="K7" s="111"/>
    </row>
    <row r="8" spans="1:11" ht="14.85" customHeight="1">
      <c r="A8" s="14"/>
      <c r="B8" s="55" t="s">
        <v>47</v>
      </c>
      <c r="C8" s="126">
        <v>422224.45</v>
      </c>
      <c r="D8" s="123">
        <f t="shared" ref="D8:F53" si="0">C8/C$6</f>
        <v>3.9989211910451447E-2</v>
      </c>
      <c r="E8" s="126">
        <v>389215.87</v>
      </c>
      <c r="F8" s="123">
        <f t="shared" si="0"/>
        <v>5.2662520869159249E-2</v>
      </c>
      <c r="G8" s="126">
        <v>4272.68</v>
      </c>
      <c r="H8" s="123">
        <f t="shared" ref="H8" si="1">G8/G$6</f>
        <v>4.0723964864967264E-3</v>
      </c>
      <c r="I8" s="126">
        <v>28735.89</v>
      </c>
      <c r="J8" s="123">
        <f t="shared" ref="J8" si="2">I8/I$6</f>
        <v>1.3564124087457385E-2</v>
      </c>
      <c r="K8" s="111"/>
    </row>
    <row r="9" spans="1:11" ht="14.85" customHeight="1">
      <c r="A9" s="14"/>
      <c r="B9" s="55" t="s">
        <v>48</v>
      </c>
      <c r="C9" s="126">
        <v>488184.15</v>
      </c>
      <c r="D9" s="123">
        <f t="shared" si="0"/>
        <v>4.6236307313973921E-2</v>
      </c>
      <c r="E9" s="126">
        <v>368876.26</v>
      </c>
      <c r="F9" s="123">
        <f t="shared" si="0"/>
        <v>4.991048730974771E-2</v>
      </c>
      <c r="G9" s="126">
        <v>13440.84</v>
      </c>
      <c r="H9" s="123">
        <f t="shared" ref="H9" si="3">G9/G$6</f>
        <v>1.281079547065651E-2</v>
      </c>
      <c r="I9" s="126">
        <v>105867.05</v>
      </c>
      <c r="J9" s="123">
        <f t="shared" ref="J9" si="4">I9/I$6</f>
        <v>4.9972135993458199E-2</v>
      </c>
      <c r="K9" s="111"/>
    </row>
    <row r="10" spans="1:11" ht="14.85" customHeight="1">
      <c r="A10" s="14"/>
      <c r="B10" s="55" t="s">
        <v>49</v>
      </c>
      <c r="C10" s="126">
        <v>209487.13</v>
      </c>
      <c r="D10" s="123">
        <f t="shared" si="0"/>
        <v>1.9840691921280948E-2</v>
      </c>
      <c r="E10" s="126">
        <v>129245.4</v>
      </c>
      <c r="F10" s="123">
        <f t="shared" si="0"/>
        <v>1.7487438461188221E-2</v>
      </c>
      <c r="G10" s="126">
        <v>8500.33</v>
      </c>
      <c r="H10" s="123">
        <f t="shared" ref="H10" si="5">G10/G$6</f>
        <v>8.1018737715117251E-3</v>
      </c>
      <c r="I10" s="126">
        <v>71741.399999999994</v>
      </c>
      <c r="J10" s="123">
        <f t="shared" ref="J10" si="6">I10/I$6</f>
        <v>3.3863898136021371E-2</v>
      </c>
      <c r="K10" s="111"/>
    </row>
    <row r="11" spans="1:11" ht="14.85" customHeight="1">
      <c r="A11" s="14"/>
      <c r="B11" s="55" t="s">
        <v>50</v>
      </c>
      <c r="C11" s="126">
        <v>467613.03</v>
      </c>
      <c r="D11" s="123">
        <f t="shared" si="0"/>
        <v>4.4288000253794611E-2</v>
      </c>
      <c r="E11" s="126">
        <v>374007.22</v>
      </c>
      <c r="F11" s="123">
        <f t="shared" si="0"/>
        <v>5.0604727470301335E-2</v>
      </c>
      <c r="G11" s="126">
        <v>9891.49</v>
      </c>
      <c r="H11" s="123">
        <f t="shared" ref="H11" si="7">G11/G$6</f>
        <v>9.4278226130244946E-3</v>
      </c>
      <c r="I11" s="126">
        <v>83714.320000000007</v>
      </c>
      <c r="J11" s="123">
        <f t="shared" ref="J11" si="8">I11/I$6</f>
        <v>3.9515443035768712E-2</v>
      </c>
      <c r="K11" s="111"/>
    </row>
    <row r="12" spans="1:11" ht="14.85" customHeight="1">
      <c r="A12" s="14"/>
      <c r="B12" s="55" t="s">
        <v>51</v>
      </c>
      <c r="C12" s="126">
        <v>362122.58</v>
      </c>
      <c r="D12" s="123">
        <f t="shared" si="0"/>
        <v>3.4296916223537997E-2</v>
      </c>
      <c r="E12" s="126">
        <v>329368.38</v>
      </c>
      <c r="F12" s="123">
        <f t="shared" si="0"/>
        <v>4.4564907349207455E-2</v>
      </c>
      <c r="G12" s="126">
        <v>1994.08</v>
      </c>
      <c r="H12" s="123">
        <f t="shared" ref="H12" si="9">G12/G$6</f>
        <v>1.9006067353027588E-3</v>
      </c>
      <c r="I12" s="126">
        <v>30760.12</v>
      </c>
      <c r="J12" s="123">
        <f t="shared" ref="J12" si="10">I12/I$6</f>
        <v>1.4519615874959143E-2</v>
      </c>
      <c r="K12" s="111"/>
    </row>
    <row r="13" spans="1:11" ht="14.85" customHeight="1">
      <c r="A13" s="14"/>
      <c r="B13" s="55" t="s">
        <v>52</v>
      </c>
      <c r="C13" s="126">
        <v>432263.45</v>
      </c>
      <c r="D13" s="123">
        <f t="shared" si="0"/>
        <v>4.0940013547753652E-2</v>
      </c>
      <c r="E13" s="126">
        <v>377762.98</v>
      </c>
      <c r="F13" s="123">
        <f t="shared" si="0"/>
        <v>5.1112897369384722E-2</v>
      </c>
      <c r="G13" s="126">
        <v>4233.2299999999996</v>
      </c>
      <c r="H13" s="123">
        <f t="shared" ref="H13" si="11">G13/G$6</f>
        <v>4.0347957203751587E-3</v>
      </c>
      <c r="I13" s="126">
        <v>50267.24</v>
      </c>
      <c r="J13" s="123">
        <f t="shared" ref="J13" si="12">I13/I$6</f>
        <v>2.3727508731902904E-2</v>
      </c>
      <c r="K13" s="111"/>
    </row>
    <row r="14" spans="1:11" ht="14.85" customHeight="1">
      <c r="A14" s="14"/>
      <c r="B14" s="55" t="s">
        <v>53</v>
      </c>
      <c r="C14" s="126">
        <v>62341.98</v>
      </c>
      <c r="D14" s="123">
        <f t="shared" si="0"/>
        <v>5.9044582783804355E-3</v>
      </c>
      <c r="E14" s="126">
        <v>45960.45</v>
      </c>
      <c r="F14" s="123">
        <f t="shared" si="0"/>
        <v>6.2186394333842293E-3</v>
      </c>
      <c r="G14" s="126">
        <v>4479.7</v>
      </c>
      <c r="H14" s="123">
        <f t="shared" ref="H14" si="13">G14/G$6</f>
        <v>4.269712344607924E-3</v>
      </c>
      <c r="I14" s="126">
        <v>11901.83</v>
      </c>
      <c r="J14" s="123">
        <f t="shared" ref="J14" si="14">I14/I$6</f>
        <v>5.6179884801835943E-3</v>
      </c>
      <c r="K14" s="111"/>
    </row>
    <row r="15" spans="1:11" ht="14.85" customHeight="1">
      <c r="A15" s="14"/>
      <c r="B15" s="55" t="s">
        <v>54</v>
      </c>
      <c r="C15" s="126">
        <v>142577.46</v>
      </c>
      <c r="D15" s="123">
        <f t="shared" si="0"/>
        <v>1.3503624107021548E-2</v>
      </c>
      <c r="E15" s="126">
        <v>120159.45</v>
      </c>
      <c r="F15" s="123">
        <f t="shared" si="0"/>
        <v>1.6258071756559404E-2</v>
      </c>
      <c r="G15" s="126">
        <v>8266.7199999999993</v>
      </c>
      <c r="H15" s="123">
        <f t="shared" ref="H15" si="15">G15/G$6</f>
        <v>7.8792143298473585E-3</v>
      </c>
      <c r="I15" s="126">
        <v>14151.3</v>
      </c>
      <c r="J15" s="123">
        <f t="shared" ref="J15" si="16">I15/I$6</f>
        <v>6.6797996929566367E-3</v>
      </c>
      <c r="K15" s="111"/>
    </row>
    <row r="16" spans="1:11" ht="14.85" customHeight="1">
      <c r="A16" s="14"/>
      <c r="B16" s="55" t="s">
        <v>55</v>
      </c>
      <c r="C16" s="126">
        <v>210114.6</v>
      </c>
      <c r="D16" s="123">
        <f t="shared" si="0"/>
        <v>1.9900120101713062E-2</v>
      </c>
      <c r="E16" s="126">
        <v>179642.21</v>
      </c>
      <c r="F16" s="123">
        <f t="shared" si="0"/>
        <v>2.4306335795369515E-2</v>
      </c>
      <c r="G16" s="126">
        <v>8364.1200000000008</v>
      </c>
      <c r="H16" s="123">
        <f t="shared" ref="H16" si="17">G16/G$6</f>
        <v>7.9720486674960452E-3</v>
      </c>
      <c r="I16" s="126">
        <v>22108.27</v>
      </c>
      <c r="J16" s="123">
        <f t="shared" ref="J16" si="18">I16/I$6</f>
        <v>1.0435706624677764E-2</v>
      </c>
      <c r="K16" s="111"/>
    </row>
    <row r="17" spans="1:11" ht="14.85" customHeight="1">
      <c r="A17" s="14"/>
      <c r="B17" s="55" t="s">
        <v>56</v>
      </c>
      <c r="C17" s="126">
        <v>35289.82</v>
      </c>
      <c r="D17" s="123">
        <f t="shared" si="0"/>
        <v>3.3423267891323862E-3</v>
      </c>
      <c r="E17" s="126">
        <v>13415.9</v>
      </c>
      <c r="F17" s="123">
        <f t="shared" si="0"/>
        <v>1.8152268912584512E-3</v>
      </c>
      <c r="G17" s="126">
        <v>7239.38</v>
      </c>
      <c r="H17" s="123">
        <f t="shared" ref="H17" si="19">G17/G$6</f>
        <v>6.9000312863155373E-3</v>
      </c>
      <c r="I17" s="126">
        <v>14634.55</v>
      </c>
      <c r="J17" s="123">
        <f t="shared" ref="J17" si="20">I17/I$6</f>
        <v>6.9079068775701564E-3</v>
      </c>
      <c r="K17" s="111"/>
    </row>
    <row r="18" spans="1:11" ht="14.85" customHeight="1">
      <c r="A18" s="14"/>
      <c r="B18" s="55" t="s">
        <v>57</v>
      </c>
      <c r="C18" s="126">
        <v>31149.11</v>
      </c>
      <c r="D18" s="123">
        <f t="shared" si="0"/>
        <v>2.9501568670690726E-3</v>
      </c>
      <c r="E18" s="126">
        <v>10038.57</v>
      </c>
      <c r="F18" s="123">
        <f t="shared" si="0"/>
        <v>1.3582601401158588E-3</v>
      </c>
      <c r="G18" s="126">
        <v>8479.9699999999993</v>
      </c>
      <c r="H18" s="123">
        <f t="shared" ref="H18" si="21">G18/G$6</f>
        <v>8.0824681543194537E-3</v>
      </c>
      <c r="I18" s="126">
        <v>12630.56</v>
      </c>
      <c r="J18" s="123">
        <f t="shared" ref="J18" si="22">I18/I$6</f>
        <v>5.9619689222806657E-3</v>
      </c>
      <c r="K18" s="111"/>
    </row>
    <row r="19" spans="1:11" ht="14.85" customHeight="1">
      <c r="A19" s="14"/>
      <c r="B19" s="55" t="s">
        <v>58</v>
      </c>
      <c r="C19" s="126">
        <v>37875.67</v>
      </c>
      <c r="D19" s="123">
        <f t="shared" si="0"/>
        <v>3.5872346897019547E-3</v>
      </c>
      <c r="E19" s="126">
        <v>11460.01</v>
      </c>
      <c r="F19" s="123">
        <f t="shared" si="0"/>
        <v>1.5505868652934776E-3</v>
      </c>
      <c r="G19" s="126">
        <v>8940.6200000000008</v>
      </c>
      <c r="H19" s="123">
        <f t="shared" ref="H19" si="23">G19/G$6</f>
        <v>8.5215250089176724E-3</v>
      </c>
      <c r="I19" s="126">
        <v>17475.04</v>
      </c>
      <c r="J19" s="123">
        <f t="shared" ref="J19" si="24">I19/I$6</f>
        <v>8.2486956552687719E-3</v>
      </c>
      <c r="K19" s="111"/>
    </row>
    <row r="20" spans="1:11" ht="14.85" customHeight="1">
      <c r="A20" s="14"/>
      <c r="B20" s="55" t="s">
        <v>59</v>
      </c>
      <c r="C20" s="126">
        <v>38968.449999999997</v>
      </c>
      <c r="D20" s="123">
        <f t="shared" si="0"/>
        <v>3.6907327485933882E-3</v>
      </c>
      <c r="E20" s="126">
        <v>13512.83</v>
      </c>
      <c r="F20" s="123">
        <f t="shared" si="0"/>
        <v>1.8283419221225515E-3</v>
      </c>
      <c r="G20" s="126">
        <v>10565.59</v>
      </c>
      <c r="H20" s="123">
        <f t="shared" ref="H20" si="25">G20/G$6</f>
        <v>1.0070323917018112E-2</v>
      </c>
      <c r="I20" s="126">
        <v>14890.04</v>
      </c>
      <c r="J20" s="123">
        <f t="shared" ref="J20" si="26">I20/I$6</f>
        <v>7.0285051281586885E-3</v>
      </c>
      <c r="K20" s="111"/>
    </row>
    <row r="21" spans="1:11" ht="14.85" customHeight="1">
      <c r="A21" s="14"/>
      <c r="B21" s="55" t="s">
        <v>60</v>
      </c>
      <c r="C21" s="126">
        <v>285512.14</v>
      </c>
      <c r="D21" s="123">
        <f t="shared" si="0"/>
        <v>2.7041080803033746E-2</v>
      </c>
      <c r="E21" s="126">
        <v>227647.21</v>
      </c>
      <c r="F21" s="123">
        <f t="shared" si="0"/>
        <v>3.0801611320296053E-2</v>
      </c>
      <c r="G21" s="126">
        <v>4566.28</v>
      </c>
      <c r="H21" s="123">
        <f t="shared" ref="H21" si="27">G21/G$6</f>
        <v>4.3522338739059021E-3</v>
      </c>
      <c r="I21" s="126">
        <v>53298.65</v>
      </c>
      <c r="J21" s="123">
        <f t="shared" ref="J21" si="28">I21/I$6</f>
        <v>2.5158416958512876E-2</v>
      </c>
      <c r="K21" s="111"/>
    </row>
    <row r="22" spans="1:11" ht="14.85" customHeight="1">
      <c r="A22" s="14"/>
      <c r="B22" s="55" t="s">
        <v>61</v>
      </c>
      <c r="C22" s="126">
        <v>76551.38</v>
      </c>
      <c r="D22" s="123">
        <f t="shared" si="0"/>
        <v>7.2502418011498263E-3</v>
      </c>
      <c r="E22" s="126">
        <v>61048.63</v>
      </c>
      <c r="F22" s="123">
        <f t="shared" si="0"/>
        <v>8.2601327417830654E-3</v>
      </c>
      <c r="G22" s="126">
        <v>4873.1400000000003</v>
      </c>
      <c r="H22" s="123">
        <f t="shared" ref="H22" si="29">G22/G$6</f>
        <v>4.6447096937300841E-3</v>
      </c>
      <c r="I22" s="126">
        <v>10629.61</v>
      </c>
      <c r="J22" s="123">
        <f t="shared" ref="J22" si="30">I22/I$6</f>
        <v>5.0174659299321482E-3</v>
      </c>
      <c r="K22" s="111"/>
    </row>
    <row r="23" spans="1:11" ht="14.85" customHeight="1">
      <c r="A23" s="14"/>
      <c r="B23" s="55" t="s">
        <v>62</v>
      </c>
      <c r="C23" s="126">
        <v>40493.14</v>
      </c>
      <c r="D23" s="123">
        <f t="shared" si="0"/>
        <v>3.8351373455032694E-3</v>
      </c>
      <c r="E23" s="126">
        <v>26925.99</v>
      </c>
      <c r="F23" s="123">
        <f t="shared" si="0"/>
        <v>3.6431980800211805E-3</v>
      </c>
      <c r="G23" s="126">
        <v>6570.45</v>
      </c>
      <c r="H23" s="123">
        <f t="shared" ref="H23" si="31">G23/G$6</f>
        <v>6.2624576365893098E-3</v>
      </c>
      <c r="I23" s="126">
        <v>6996.7</v>
      </c>
      <c r="J23" s="123">
        <f t="shared" ref="J23" si="32">I23/I$6</f>
        <v>3.3026332924685152E-3</v>
      </c>
      <c r="K23" s="111"/>
    </row>
    <row r="24" spans="1:11" ht="14.85" customHeight="1">
      <c r="A24" s="14"/>
      <c r="B24" s="55" t="s">
        <v>63</v>
      </c>
      <c r="C24" s="126">
        <v>49562.38</v>
      </c>
      <c r="D24" s="123">
        <f t="shared" si="0"/>
        <v>4.6940922455019378E-3</v>
      </c>
      <c r="E24" s="126">
        <v>37129.480000000003</v>
      </c>
      <c r="F24" s="123">
        <f t="shared" si="0"/>
        <v>5.0237725798822925E-3</v>
      </c>
      <c r="G24" s="126">
        <v>1935.71</v>
      </c>
      <c r="H24" s="123">
        <f t="shared" ref="H24" si="33">G24/G$6</f>
        <v>1.8449728514367044E-3</v>
      </c>
      <c r="I24" s="126">
        <v>10497.19</v>
      </c>
      <c r="J24" s="123">
        <f t="shared" ref="J24" si="34">I24/I$6</f>
        <v>4.9549600770888531E-3</v>
      </c>
      <c r="K24" s="111"/>
    </row>
    <row r="25" spans="1:11" ht="14.85" customHeight="1">
      <c r="A25" s="14"/>
      <c r="B25" s="55" t="s">
        <v>64</v>
      </c>
      <c r="C25" s="126">
        <v>177512.34</v>
      </c>
      <c r="D25" s="123">
        <f t="shared" si="0"/>
        <v>1.6812334247768235E-2</v>
      </c>
      <c r="E25" s="126">
        <v>8722.31</v>
      </c>
      <c r="F25" s="123">
        <f t="shared" si="0"/>
        <v>1.1801647050061869E-3</v>
      </c>
      <c r="G25" s="126">
        <v>159420.26999999999</v>
      </c>
      <c r="H25" s="123">
        <f t="shared" ref="H25" si="35">G25/G$6</f>
        <v>0.15194738370866984</v>
      </c>
      <c r="I25" s="126">
        <v>9369.76</v>
      </c>
      <c r="J25" s="123">
        <f t="shared" ref="J25" si="36">I25/I$6</f>
        <v>4.4227823571740673E-3</v>
      </c>
      <c r="K25" s="111"/>
    </row>
    <row r="26" spans="1:11" ht="14.85" customHeight="1">
      <c r="A26" s="14"/>
      <c r="B26" s="55" t="s">
        <v>65</v>
      </c>
      <c r="C26" s="126">
        <v>489448.29</v>
      </c>
      <c r="D26" s="123">
        <f t="shared" si="0"/>
        <v>4.6356035014121263E-2</v>
      </c>
      <c r="E26" s="126">
        <v>330588.65000000002</v>
      </c>
      <c r="F26" s="123">
        <f t="shared" si="0"/>
        <v>4.4730014939350193E-2</v>
      </c>
      <c r="G26" s="126">
        <v>10415.33</v>
      </c>
      <c r="H26" s="123">
        <f t="shared" ref="H26" si="37">G26/G$6</f>
        <v>9.9271074121403766E-3</v>
      </c>
      <c r="I26" s="126">
        <v>148444.29999999999</v>
      </c>
      <c r="J26" s="123">
        <f t="shared" ref="J26" si="38">I26/I$6</f>
        <v>7.0069759637712642E-2</v>
      </c>
      <c r="K26" s="111"/>
    </row>
    <row r="27" spans="1:11" ht="14.85" customHeight="1">
      <c r="A27" s="14"/>
      <c r="B27" s="55" t="s">
        <v>66</v>
      </c>
      <c r="C27" s="126">
        <v>255109.36</v>
      </c>
      <c r="D27" s="123">
        <f t="shared" si="0"/>
        <v>2.4161609441091452E-2</v>
      </c>
      <c r="E27" s="126">
        <v>157084.74</v>
      </c>
      <c r="F27" s="123">
        <f t="shared" si="0"/>
        <v>2.1254216582886135E-2</v>
      </c>
      <c r="G27" s="126">
        <v>20047.39</v>
      </c>
      <c r="H27" s="123">
        <f t="shared" ref="H27" si="39">G27/G$6</f>
        <v>1.9107660905902057E-2</v>
      </c>
      <c r="I27" s="126">
        <v>77977.23</v>
      </c>
      <c r="J27" s="123">
        <f t="shared" ref="J27" si="40">I27/I$6</f>
        <v>3.6807380029510298E-2</v>
      </c>
      <c r="K27" s="111"/>
    </row>
    <row r="28" spans="1:11" ht="14.85" customHeight="1">
      <c r="A28" s="16"/>
      <c r="B28" s="55" t="s">
        <v>67</v>
      </c>
      <c r="C28" s="126">
        <v>132458.81</v>
      </c>
      <c r="D28" s="123">
        <f t="shared" si="0"/>
        <v>1.2545278755164996E-2</v>
      </c>
      <c r="E28" s="126">
        <v>89992.38</v>
      </c>
      <c r="F28" s="123">
        <f t="shared" si="0"/>
        <v>1.2176342115277338E-2</v>
      </c>
      <c r="G28" s="126">
        <v>4767.93</v>
      </c>
      <c r="H28" s="123">
        <f t="shared" ref="H28" si="41">G28/G$6</f>
        <v>4.5444314528264081E-3</v>
      </c>
      <c r="I28" s="126">
        <v>37698.5</v>
      </c>
      <c r="J28" s="123">
        <f t="shared" ref="J28" si="42">I28/I$6</f>
        <v>1.7794720536270577E-2</v>
      </c>
      <c r="K28" s="111"/>
    </row>
    <row r="29" spans="1:11" ht="14.85" customHeight="1">
      <c r="A29" s="16"/>
      <c r="B29" s="55" t="s">
        <v>68</v>
      </c>
      <c r="C29" s="126">
        <v>40651.19</v>
      </c>
      <c r="D29" s="123">
        <f t="shared" si="0"/>
        <v>3.8501063861224164E-3</v>
      </c>
      <c r="E29" s="126">
        <v>12352.6</v>
      </c>
      <c r="F29" s="123">
        <f t="shared" si="0"/>
        <v>1.6713579929008972E-3</v>
      </c>
      <c r="G29" s="126">
        <v>9911.3799999999992</v>
      </c>
      <c r="H29" s="123">
        <f t="shared" ref="H29" si="43">G29/G$6</f>
        <v>9.4467802616470028E-3</v>
      </c>
      <c r="I29" s="126">
        <v>18387.2</v>
      </c>
      <c r="J29" s="123">
        <f t="shared" ref="J29" si="44">I29/I$6</f>
        <v>8.6792600619259204E-3</v>
      </c>
      <c r="K29" s="111"/>
    </row>
    <row r="30" spans="1:11" ht="14.85" customHeight="1">
      <c r="A30" s="16"/>
      <c r="B30" s="55" t="s">
        <v>69</v>
      </c>
      <c r="C30" s="126">
        <v>64726.69</v>
      </c>
      <c r="D30" s="123">
        <f t="shared" si="0"/>
        <v>6.130316050318968E-3</v>
      </c>
      <c r="E30" s="126">
        <v>23050.71</v>
      </c>
      <c r="F30" s="123">
        <f t="shared" si="0"/>
        <v>3.1188566294173404E-3</v>
      </c>
      <c r="G30" s="126">
        <v>2058.11</v>
      </c>
      <c r="H30" s="123">
        <f t="shared" ref="H30" si="45">G30/G$6</f>
        <v>1.9616353044982957E-3</v>
      </c>
      <c r="I30" s="126">
        <v>39617.870000000003</v>
      </c>
      <c r="J30" s="123">
        <f t="shared" ref="J30" si="46">I30/I$6</f>
        <v>1.8700715542854438E-2</v>
      </c>
      <c r="K30" s="111"/>
    </row>
    <row r="31" spans="1:11" ht="14.85" customHeight="1">
      <c r="A31" s="16"/>
      <c r="B31" s="55" t="s">
        <v>70</v>
      </c>
      <c r="C31" s="126">
        <v>33364.78</v>
      </c>
      <c r="D31" s="123">
        <f t="shared" si="0"/>
        <v>3.1600047267883046E-3</v>
      </c>
      <c r="E31" s="126">
        <v>21880.02</v>
      </c>
      <c r="F31" s="123">
        <f t="shared" si="0"/>
        <v>2.960457418829355E-3</v>
      </c>
      <c r="G31" s="126">
        <v>2687.1</v>
      </c>
      <c r="H31" s="123">
        <f t="shared" ref="H31" si="47">G31/G$6</f>
        <v>2.5611411570408624E-3</v>
      </c>
      <c r="I31" s="126">
        <v>8797.65</v>
      </c>
      <c r="J31" s="123">
        <f t="shared" ref="J31" si="48">I31/I$6</f>
        <v>4.1527308281740869E-3</v>
      </c>
      <c r="K31" s="111"/>
    </row>
    <row r="32" spans="1:11" ht="14.85" customHeight="1">
      <c r="A32" s="83"/>
      <c r="B32" s="65" t="s">
        <v>214</v>
      </c>
      <c r="C32" s="126">
        <v>18367.91</v>
      </c>
      <c r="D32" s="123">
        <f t="shared" si="0"/>
        <v>1.7396392969239471E-3</v>
      </c>
      <c r="E32" s="126">
        <v>9081.2000000000007</v>
      </c>
      <c r="F32" s="123">
        <f t="shared" si="0"/>
        <v>1.2287240099356921E-3</v>
      </c>
      <c r="G32" s="126">
        <v>1571.25</v>
      </c>
      <c r="H32" s="123">
        <f t="shared" ref="H32" si="49">G32/G$6</f>
        <v>1.4975970537011855E-3</v>
      </c>
      <c r="I32" s="126">
        <v>7715.46</v>
      </c>
      <c r="J32" s="123">
        <f t="shared" ref="J32" si="50">I32/I$6</f>
        <v>3.6419076225519364E-3</v>
      </c>
      <c r="K32" s="112"/>
    </row>
    <row r="33" spans="1:11" ht="14.85" customHeight="1">
      <c r="A33" s="93"/>
      <c r="B33" s="65" t="s">
        <v>213</v>
      </c>
      <c r="C33" s="126">
        <v>16825.04</v>
      </c>
      <c r="D33" s="123">
        <f t="shared" si="0"/>
        <v>1.5935128578219999E-3</v>
      </c>
      <c r="E33" s="126">
        <v>2236.52</v>
      </c>
      <c r="F33" s="123">
        <f t="shared" si="0"/>
        <v>3.0261042843471937E-4</v>
      </c>
      <c r="G33" s="126">
        <v>4333.68</v>
      </c>
      <c r="H33" s="123">
        <f t="shared" ref="H33" si="51">G33/G$6</f>
        <v>4.1305370881042185E-3</v>
      </c>
      <c r="I33" s="126">
        <v>10254.83</v>
      </c>
      <c r="J33" s="123">
        <f t="shared" ref="J33" si="52">I33/I$6</f>
        <v>4.8405595447289307E-3</v>
      </c>
      <c r="K33" s="112"/>
    </row>
    <row r="34" spans="1:11" ht="14.85" customHeight="1">
      <c r="A34" s="93"/>
      <c r="B34" s="65" t="s">
        <v>212</v>
      </c>
      <c r="C34" s="126">
        <v>86861.55</v>
      </c>
      <c r="D34" s="123">
        <f t="shared" si="0"/>
        <v>8.2267261638218105E-3</v>
      </c>
      <c r="E34" s="126">
        <v>31770.99</v>
      </c>
      <c r="F34" s="123">
        <f t="shared" si="0"/>
        <v>4.2987466670073088E-3</v>
      </c>
      <c r="G34" s="126">
        <v>8504.4500000000007</v>
      </c>
      <c r="H34" s="123">
        <f t="shared" ref="H34" si="53">G34/G$6</f>
        <v>8.1058006449317727E-3</v>
      </c>
      <c r="I34" s="126">
        <v>46586.11</v>
      </c>
      <c r="J34" s="123">
        <f t="shared" ref="J34" si="54">I34/I$6</f>
        <v>2.1989914938842659E-2</v>
      </c>
      <c r="K34" s="112"/>
    </row>
    <row r="35" spans="1:11" ht="14.85" customHeight="1">
      <c r="A35" s="93"/>
      <c r="B35" s="65" t="s">
        <v>211</v>
      </c>
      <c r="C35" s="126">
        <v>33967.42</v>
      </c>
      <c r="D35" s="123">
        <f t="shared" si="0"/>
        <v>3.2170812382639295E-3</v>
      </c>
      <c r="E35" s="126">
        <v>15227.38</v>
      </c>
      <c r="F35" s="123">
        <f t="shared" si="0"/>
        <v>2.0603276455110069E-3</v>
      </c>
      <c r="G35" s="126">
        <v>3619.76</v>
      </c>
      <c r="H35" s="123">
        <f t="shared" ref="H35" si="55">G35/G$6</f>
        <v>3.4500823618809251E-3</v>
      </c>
      <c r="I35" s="126">
        <v>15120.29</v>
      </c>
      <c r="J35" s="123">
        <f t="shared" ref="J35" si="56">I35/I$6</f>
        <v>7.1371894101188811E-3</v>
      </c>
      <c r="K35" s="112"/>
    </row>
    <row r="36" spans="1:11" ht="14.85" customHeight="1">
      <c r="A36" s="93"/>
      <c r="B36" s="65" t="s">
        <v>210</v>
      </c>
      <c r="C36" s="126">
        <v>34280.03</v>
      </c>
      <c r="D36" s="123">
        <f t="shared" si="0"/>
        <v>3.2466887788393894E-3</v>
      </c>
      <c r="E36" s="126">
        <v>16882.8</v>
      </c>
      <c r="F36" s="123">
        <f t="shared" si="0"/>
        <v>2.2843128347511672E-3</v>
      </c>
      <c r="G36" s="126">
        <v>1684.03</v>
      </c>
      <c r="H36" s="123">
        <f t="shared" ref="H36" si="57">G36/G$6</f>
        <v>1.60509044795189E-3</v>
      </c>
      <c r="I36" s="126">
        <v>15713.2</v>
      </c>
      <c r="J36" s="123">
        <f t="shared" ref="J36" si="58">I36/I$6</f>
        <v>7.4170591066097273E-3</v>
      </c>
      <c r="K36" s="112"/>
    </row>
    <row r="37" spans="1:11" ht="14.85" customHeight="1">
      <c r="A37" s="93"/>
      <c r="B37" s="65" t="s">
        <v>209</v>
      </c>
      <c r="C37" s="126">
        <v>43755.86</v>
      </c>
      <c r="D37" s="123">
        <f t="shared" si="0"/>
        <v>4.1441521396121091E-3</v>
      </c>
      <c r="E37" s="126">
        <v>31085.91</v>
      </c>
      <c r="F37" s="123">
        <f t="shared" si="0"/>
        <v>4.2060525027199074E-3</v>
      </c>
      <c r="G37" s="126">
        <v>4128.95</v>
      </c>
      <c r="H37" s="123">
        <f t="shared" ref="H37" si="59">G37/G$6</f>
        <v>3.9354038853648427E-3</v>
      </c>
      <c r="I37" s="126">
        <v>8541.01</v>
      </c>
      <c r="J37" s="123">
        <f t="shared" ref="J37" si="60">I37/I$6</f>
        <v>4.0315897462098581E-3</v>
      </c>
      <c r="K37" s="112"/>
    </row>
    <row r="38" spans="1:11" ht="14.85" customHeight="1">
      <c r="A38" s="93"/>
      <c r="B38" s="65" t="s">
        <v>208</v>
      </c>
      <c r="C38" s="126">
        <v>61867.64</v>
      </c>
      <c r="D38" s="123">
        <f t="shared" si="0"/>
        <v>5.8595331614725828E-3</v>
      </c>
      <c r="E38" s="126">
        <v>31875.42</v>
      </c>
      <c r="F38" s="123">
        <f t="shared" si="0"/>
        <v>4.3128764789658143E-3</v>
      </c>
      <c r="G38" s="126">
        <v>3719.97</v>
      </c>
      <c r="H38" s="123">
        <f t="shared" ref="H38" si="61">G38/G$6</f>
        <v>3.5455949797020196E-3</v>
      </c>
      <c r="I38" s="126">
        <v>26272.25</v>
      </c>
      <c r="J38" s="123">
        <f t="shared" ref="J38" si="62">I38/I$6</f>
        <v>1.2401218791438243E-2</v>
      </c>
      <c r="K38" s="112"/>
    </row>
    <row r="39" spans="1:11" ht="14.85" customHeight="1">
      <c r="A39" s="93"/>
      <c r="B39" s="65" t="s">
        <v>207</v>
      </c>
      <c r="C39" s="126">
        <v>97970.37</v>
      </c>
      <c r="D39" s="123">
        <f t="shared" si="0"/>
        <v>9.2788513002393276E-3</v>
      </c>
      <c r="E39" s="126">
        <v>40244.17</v>
      </c>
      <c r="F39" s="123">
        <f t="shared" si="0"/>
        <v>5.445203050140254E-3</v>
      </c>
      <c r="G39" s="126">
        <v>6769.73</v>
      </c>
      <c r="H39" s="123">
        <f t="shared" ref="H39" si="63">G39/G$6</f>
        <v>6.452396310168672E-3</v>
      </c>
      <c r="I39" s="126">
        <v>50956.46</v>
      </c>
      <c r="J39" s="123">
        <f t="shared" ref="J39" si="64">I39/I$6</f>
        <v>2.4052839376040164E-2</v>
      </c>
      <c r="K39" s="112"/>
    </row>
    <row r="40" spans="1:11" ht="14.85" customHeight="1">
      <c r="A40" s="93"/>
      <c r="B40" s="65" t="s">
        <v>206</v>
      </c>
      <c r="C40" s="126">
        <v>96341.759999999995</v>
      </c>
      <c r="D40" s="123">
        <f t="shared" si="0"/>
        <v>9.1246043578619256E-3</v>
      </c>
      <c r="E40" s="126">
        <v>50199.040000000001</v>
      </c>
      <c r="F40" s="123">
        <f t="shared" si="0"/>
        <v>6.7921382332425447E-3</v>
      </c>
      <c r="G40" s="126">
        <v>5793.9</v>
      </c>
      <c r="H40" s="123">
        <f t="shared" ref="H40" si="65">G40/G$6</f>
        <v>5.5223087156336019E-3</v>
      </c>
      <c r="I40" s="126">
        <v>40348.82</v>
      </c>
      <c r="J40" s="123">
        <f t="shared" ref="J40" si="66">I40/I$6</f>
        <v>1.9045743885520244E-2</v>
      </c>
      <c r="K40" s="112"/>
    </row>
    <row r="41" spans="1:11" ht="14.85" customHeight="1">
      <c r="A41" s="93"/>
      <c r="B41" s="65" t="s">
        <v>205</v>
      </c>
      <c r="C41" s="126">
        <v>98312.3</v>
      </c>
      <c r="D41" s="123">
        <f t="shared" si="0"/>
        <v>9.3112357612257553E-3</v>
      </c>
      <c r="E41" s="126">
        <v>13718.56</v>
      </c>
      <c r="F41" s="123">
        <f t="shared" si="0"/>
        <v>1.8561780440628315E-3</v>
      </c>
      <c r="G41" s="126">
        <v>1607.3</v>
      </c>
      <c r="H41" s="123">
        <f t="shared" ref="H41" si="67">G41/G$6</f>
        <v>1.5319571961265968E-3</v>
      </c>
      <c r="I41" s="126">
        <v>82986.44</v>
      </c>
      <c r="J41" s="123">
        <f t="shared" ref="J41" si="68">I41/I$6</f>
        <v>3.9171863816862371E-2</v>
      </c>
      <c r="K41" s="112"/>
    </row>
    <row r="42" spans="1:11" ht="14.85" customHeight="1">
      <c r="A42" s="93"/>
      <c r="B42" s="65" t="s">
        <v>204</v>
      </c>
      <c r="C42" s="126">
        <v>36818.14</v>
      </c>
      <c r="D42" s="123">
        <f t="shared" si="0"/>
        <v>3.4870751862159303E-3</v>
      </c>
      <c r="E42" s="126">
        <v>18448.09</v>
      </c>
      <c r="F42" s="123">
        <f t="shared" si="0"/>
        <v>2.4961030613194885E-3</v>
      </c>
      <c r="G42" s="126">
        <v>5353.41</v>
      </c>
      <c r="H42" s="123">
        <f t="shared" ref="H42" si="69">G42/G$6</f>
        <v>5.1024668533043516E-3</v>
      </c>
      <c r="I42" s="126">
        <v>13016.64</v>
      </c>
      <c r="J42" s="123">
        <f t="shared" ref="J42" si="70">I42/I$6</f>
        <v>6.1442092157842094E-3</v>
      </c>
      <c r="K42" s="112"/>
    </row>
    <row r="43" spans="1:11" ht="14.85" customHeight="1">
      <c r="A43" s="93"/>
      <c r="B43" s="65" t="s">
        <v>203</v>
      </c>
      <c r="C43" s="126">
        <v>20995.439999999999</v>
      </c>
      <c r="D43" s="123">
        <f t="shared" si="0"/>
        <v>1.9884947432891884E-3</v>
      </c>
      <c r="E43" s="126">
        <v>8868.56</v>
      </c>
      <c r="F43" s="123">
        <f t="shared" si="0"/>
        <v>1.1999529363470995E-3</v>
      </c>
      <c r="G43" s="126">
        <v>1538.78</v>
      </c>
      <c r="H43" s="123">
        <f t="shared" ref="H43" si="71">G43/G$6</f>
        <v>1.4666490974029021E-3</v>
      </c>
      <c r="I43" s="126">
        <v>10588.1</v>
      </c>
      <c r="J43" s="123">
        <f t="shared" ref="J43" si="72">I43/I$6</f>
        <v>4.9978720774059042E-3</v>
      </c>
      <c r="K43" s="112"/>
    </row>
    <row r="44" spans="1:11" ht="14.85" customHeight="1">
      <c r="A44" s="93"/>
      <c r="B44" s="65" t="s">
        <v>202</v>
      </c>
      <c r="C44" s="126">
        <v>73766.539999999994</v>
      </c>
      <c r="D44" s="123">
        <f t="shared" si="0"/>
        <v>6.9864874001512537E-3</v>
      </c>
      <c r="E44" s="126">
        <v>39233.75</v>
      </c>
      <c r="F44" s="123">
        <f t="shared" si="0"/>
        <v>5.3084890350189899E-3</v>
      </c>
      <c r="G44" s="126">
        <v>2484.5300000000002</v>
      </c>
      <c r="H44" s="123">
        <f t="shared" ref="H44" si="73">G44/G$6</f>
        <v>2.3680667034731624E-3</v>
      </c>
      <c r="I44" s="126">
        <v>32048.25</v>
      </c>
      <c r="J44" s="123">
        <f t="shared" ref="J44" si="74">I44/I$6</f>
        <v>1.5127648379286535E-2</v>
      </c>
      <c r="K44" s="112"/>
    </row>
    <row r="45" spans="1:11" ht="14.85" customHeight="1">
      <c r="A45" s="93"/>
      <c r="B45" s="65" t="s">
        <v>201</v>
      </c>
      <c r="C45" s="126">
        <v>159966.66</v>
      </c>
      <c r="D45" s="123">
        <f t="shared" si="0"/>
        <v>1.515056900505676E-2</v>
      </c>
      <c r="E45" s="126">
        <v>125016.27</v>
      </c>
      <c r="F45" s="123">
        <f t="shared" si="0"/>
        <v>1.6915219638550319E-2</v>
      </c>
      <c r="G45" s="126">
        <v>3588.1</v>
      </c>
      <c r="H45" s="123">
        <f t="shared" ref="H45" si="75">G45/G$6</f>
        <v>3.4199064365220194E-3</v>
      </c>
      <c r="I45" s="126">
        <v>31362.28</v>
      </c>
      <c r="J45" s="123">
        <f t="shared" ref="J45" si="76">I45/I$6</f>
        <v>1.4803851823819726E-2</v>
      </c>
      <c r="K45" s="112"/>
    </row>
    <row r="46" spans="1:11" ht="14.85" customHeight="1">
      <c r="A46" s="93"/>
      <c r="B46" s="65" t="s">
        <v>200</v>
      </c>
      <c r="C46" s="126">
        <v>61442.45</v>
      </c>
      <c r="D46" s="123">
        <f t="shared" si="0"/>
        <v>5.8192630799739744E-3</v>
      </c>
      <c r="E46" s="126">
        <v>29219.09</v>
      </c>
      <c r="F46" s="123">
        <f t="shared" si="0"/>
        <v>3.9534640170320965E-3</v>
      </c>
      <c r="G46" s="126">
        <v>2260.77</v>
      </c>
      <c r="H46" s="123">
        <f t="shared" ref="H46" si="77">G46/G$6</f>
        <v>2.154795539281482E-3</v>
      </c>
      <c r="I46" s="126">
        <v>29962.59</v>
      </c>
      <c r="J46" s="123">
        <f t="shared" ref="J46" si="78">I46/I$6</f>
        <v>1.4143159955776897E-2</v>
      </c>
      <c r="K46" s="112"/>
    </row>
    <row r="47" spans="1:11" ht="14.85" customHeight="1">
      <c r="A47" s="93"/>
      <c r="B47" s="65" t="s">
        <v>199</v>
      </c>
      <c r="C47" s="126">
        <v>33842.120000000003</v>
      </c>
      <c r="D47" s="123">
        <f t="shared" si="0"/>
        <v>3.2052139760710857E-3</v>
      </c>
      <c r="E47" s="126">
        <v>15459.51</v>
      </c>
      <c r="F47" s="123">
        <f t="shared" si="0"/>
        <v>2.0917357969035951E-3</v>
      </c>
      <c r="G47" s="126">
        <v>3165.88</v>
      </c>
      <c r="H47" s="123">
        <f t="shared" ref="H47" si="79">G47/G$6</f>
        <v>3.0174781609365211E-3</v>
      </c>
      <c r="I47" s="126">
        <v>15216.73</v>
      </c>
      <c r="J47" s="123">
        <f t="shared" ref="J47" si="80">I47/I$6</f>
        <v>7.1827117213121086E-3</v>
      </c>
      <c r="K47" s="112"/>
    </row>
    <row r="48" spans="1:11" ht="14.85" customHeight="1">
      <c r="A48" s="93"/>
      <c r="B48" s="65" t="s">
        <v>198</v>
      </c>
      <c r="C48" s="126">
        <v>65299.07</v>
      </c>
      <c r="D48" s="123">
        <f t="shared" si="0"/>
        <v>6.1845266132394819E-3</v>
      </c>
      <c r="E48" s="126">
        <v>27064.97</v>
      </c>
      <c r="F48" s="123">
        <f t="shared" si="0"/>
        <v>3.6620026502212489E-3</v>
      </c>
      <c r="G48" s="126">
        <v>2508.08</v>
      </c>
      <c r="H48" s="123">
        <f t="shared" ref="H48" si="81">G48/G$6</f>
        <v>2.3905127881921201E-3</v>
      </c>
      <c r="I48" s="126">
        <v>35726.019999999997</v>
      </c>
      <c r="J48" s="123">
        <f t="shared" ref="J48" si="82">I48/I$6</f>
        <v>1.6863656160675179E-2</v>
      </c>
      <c r="K48" s="112"/>
    </row>
    <row r="49" spans="1:11" ht="14.85" customHeight="1">
      <c r="A49" s="93"/>
      <c r="B49" s="65" t="s">
        <v>197</v>
      </c>
      <c r="C49" s="126">
        <v>136272.72</v>
      </c>
      <c r="D49" s="123">
        <f t="shared" si="0"/>
        <v>1.2906497190519438E-2</v>
      </c>
      <c r="E49" s="126">
        <v>66281.47</v>
      </c>
      <c r="F49" s="123">
        <f t="shared" si="0"/>
        <v>8.9681576887231055E-3</v>
      </c>
      <c r="G49" s="126">
        <v>9540.59</v>
      </c>
      <c r="H49" s="123">
        <f t="shared" ref="H49" si="83">G49/G$6</f>
        <v>9.0933711850889366E-3</v>
      </c>
      <c r="I49" s="126">
        <v>60450.66</v>
      </c>
      <c r="J49" s="123">
        <f t="shared" ref="J49" si="84">I49/I$6</f>
        <v>2.8534360808337475E-2</v>
      </c>
      <c r="K49" s="112"/>
    </row>
    <row r="50" spans="1:11" ht="14.85" customHeight="1">
      <c r="A50" s="93"/>
      <c r="B50" s="65" t="s">
        <v>196</v>
      </c>
      <c r="C50" s="126">
        <v>92078.51</v>
      </c>
      <c r="D50" s="123">
        <f t="shared" si="0"/>
        <v>8.720828575390702E-3</v>
      </c>
      <c r="E50" s="126">
        <v>56837.06</v>
      </c>
      <c r="F50" s="123">
        <f t="shared" si="0"/>
        <v>7.6902898599475302E-3</v>
      </c>
      <c r="G50" s="126">
        <v>4444.87</v>
      </c>
      <c r="H50" s="123">
        <f t="shared" ref="H50" si="85">G50/G$6</f>
        <v>4.2365150142146622E-3</v>
      </c>
      <c r="I50" s="126">
        <v>30796.58</v>
      </c>
      <c r="J50" s="123">
        <f t="shared" ref="J50" si="86">I50/I$6</f>
        <v>1.4536825989705153E-2</v>
      </c>
      <c r="K50" s="112"/>
    </row>
    <row r="51" spans="1:11" ht="14.85" customHeight="1">
      <c r="A51" s="93"/>
      <c r="B51" s="65" t="s">
        <v>195</v>
      </c>
      <c r="C51" s="126">
        <v>218601.27</v>
      </c>
      <c r="D51" s="123">
        <f t="shared" si="0"/>
        <v>2.0703899335824377E-2</v>
      </c>
      <c r="E51" s="126">
        <v>176932.05</v>
      </c>
      <c r="F51" s="123">
        <f t="shared" si="0"/>
        <v>2.3939639911260881E-2</v>
      </c>
      <c r="G51" s="126">
        <v>4230.42</v>
      </c>
      <c r="H51" s="123">
        <f t="shared" ref="H51" si="87">G51/G$6</f>
        <v>4.0321174402027484E-3</v>
      </c>
      <c r="I51" s="126">
        <v>37438.81</v>
      </c>
      <c r="J51" s="123">
        <f t="shared" ref="J51" si="88">I51/I$6</f>
        <v>1.767213977109254E-2</v>
      </c>
      <c r="K51" s="112"/>
    </row>
    <row r="52" spans="1:11" ht="14.85" customHeight="1">
      <c r="A52" s="93"/>
      <c r="B52" s="65" t="s">
        <v>194</v>
      </c>
      <c r="C52" s="126">
        <v>241855.4</v>
      </c>
      <c r="D52" s="123">
        <f t="shared" si="0"/>
        <v>2.2906316397089271E-2</v>
      </c>
      <c r="E52" s="126">
        <v>153448.57</v>
      </c>
      <c r="F52" s="123">
        <f t="shared" si="0"/>
        <v>2.0762227706613411E-2</v>
      </c>
      <c r="G52" s="126">
        <v>7293.81</v>
      </c>
      <c r="H52" s="123">
        <f t="shared" ref="H52" si="89">G52/G$6</f>
        <v>6.9519098591925184E-3</v>
      </c>
      <c r="I52" s="126">
        <v>81113.03</v>
      </c>
      <c r="J52" s="123">
        <f t="shared" ref="J52" si="90">I52/I$6</f>
        <v>3.8287563184215057E-2</v>
      </c>
      <c r="K52" s="112"/>
    </row>
    <row r="53" spans="1:11" ht="14.85" customHeight="1">
      <c r="A53" s="95"/>
      <c r="B53" s="65" t="s">
        <v>193</v>
      </c>
      <c r="C53" s="126">
        <v>91721.62</v>
      </c>
      <c r="D53" s="123">
        <f t="shared" si="0"/>
        <v>8.6870272409612977E-3</v>
      </c>
      <c r="E53" s="126">
        <v>33963.82</v>
      </c>
      <c r="F53" s="123">
        <f t="shared" si="0"/>
        <v>4.595445657306749E-3</v>
      </c>
      <c r="G53" s="126">
        <v>4192.51</v>
      </c>
      <c r="H53" s="123">
        <f t="shared" ref="H53" si="91">G53/G$6</f>
        <v>3.9959844859906168E-3</v>
      </c>
      <c r="I53" s="126">
        <v>53565.29</v>
      </c>
      <c r="J53" s="123">
        <f t="shared" ref="J53" si="92">I53/I$6</f>
        <v>2.5284278313309254E-2</v>
      </c>
      <c r="K53" s="112"/>
    </row>
    <row r="54" spans="1:11" ht="10.5" customHeight="1"/>
    <row r="55" spans="1:11" ht="14.1" customHeight="1">
      <c r="A55" s="77" t="s">
        <v>396</v>
      </c>
      <c r="B55" s="77"/>
      <c r="C55" s="77"/>
      <c r="D55" s="77"/>
    </row>
    <row r="56" spans="1:11" ht="14.1" customHeight="1">
      <c r="A56" s="77" t="s">
        <v>182</v>
      </c>
      <c r="B56" s="77"/>
      <c r="C56" s="77"/>
      <c r="D56" s="77"/>
    </row>
    <row r="57" spans="1:11" ht="14.1" customHeight="1">
      <c r="A57" s="77" t="s">
        <v>181</v>
      </c>
      <c r="B57" s="77"/>
      <c r="C57" s="77"/>
      <c r="D57" s="77"/>
    </row>
    <row r="58" spans="1:11" ht="14.1" customHeight="1">
      <c r="A58" s="77" t="s">
        <v>339</v>
      </c>
      <c r="B58" s="77"/>
      <c r="C58" s="77"/>
      <c r="D58" s="77"/>
    </row>
    <row r="59" spans="1:11" ht="14.1" customHeight="1">
      <c r="A59" s="77" t="s">
        <v>323</v>
      </c>
      <c r="B59" s="77"/>
      <c r="C59" s="77"/>
      <c r="D59" s="77"/>
    </row>
    <row r="60" spans="1:11" ht="14.1" customHeight="1">
      <c r="A60" s="77" t="s">
        <v>340</v>
      </c>
      <c r="B60" s="77"/>
      <c r="C60" s="77"/>
      <c r="D60" s="77"/>
    </row>
    <row r="61" spans="1:11" ht="14.1" customHeight="1">
      <c r="A61" s="77" t="s">
        <v>341</v>
      </c>
      <c r="B61" s="77"/>
      <c r="C61" s="77"/>
      <c r="D61" s="77"/>
    </row>
    <row r="62" spans="1:11" ht="14.1" customHeight="1">
      <c r="A62" s="77" t="s">
        <v>342</v>
      </c>
      <c r="B62" s="77"/>
      <c r="C62" s="77"/>
      <c r="D62" s="77"/>
    </row>
    <row r="63" spans="1:11" ht="14.1" customHeight="1">
      <c r="A63" s="77" t="s">
        <v>343</v>
      </c>
      <c r="B63" s="77"/>
      <c r="C63" s="77"/>
      <c r="D63" s="77"/>
    </row>
    <row r="64" spans="1:11" ht="14.1" customHeight="1">
      <c r="A64" s="77" t="s">
        <v>344</v>
      </c>
      <c r="B64" s="77"/>
      <c r="C64" s="77"/>
      <c r="D64" s="77"/>
    </row>
    <row r="65" spans="1:8" ht="14.1" customHeight="1">
      <c r="A65" s="77" t="s">
        <v>180</v>
      </c>
      <c r="B65" s="77"/>
      <c r="C65" s="77"/>
      <c r="D65" s="77"/>
    </row>
    <row r="66" spans="1:8" ht="14.1" customHeight="1">
      <c r="A66" s="77" t="s">
        <v>179</v>
      </c>
      <c r="B66" s="77"/>
      <c r="C66" s="77"/>
      <c r="D66" s="77"/>
    </row>
    <row r="67" spans="1:8" ht="14.1" customHeight="1">
      <c r="A67" s="77" t="s">
        <v>178</v>
      </c>
      <c r="B67" s="77"/>
      <c r="C67" s="77"/>
      <c r="D67" s="77"/>
      <c r="E67" s="77"/>
      <c r="F67" s="77"/>
      <c r="G67" s="77"/>
      <c r="H67" s="77"/>
    </row>
    <row r="68" spans="1:8" ht="14.1" customHeight="1">
      <c r="A68" s="77"/>
      <c r="B68" s="77"/>
      <c r="C68" s="77"/>
      <c r="D68" s="77"/>
      <c r="E68" s="77"/>
      <c r="F68" s="77"/>
      <c r="G68" s="77"/>
      <c r="H68" s="77"/>
    </row>
    <row r="69" spans="1:8" ht="14.1" customHeight="1">
      <c r="A69" s="77"/>
      <c r="B69" s="77"/>
      <c r="C69" s="77"/>
      <c r="D69" s="77"/>
      <c r="E69" s="77"/>
      <c r="F69" s="77"/>
      <c r="G69" s="77"/>
      <c r="H69" s="77"/>
    </row>
    <row r="70" spans="1:8" ht="18" customHeight="1">
      <c r="A70" s="77"/>
      <c r="B70" s="77"/>
      <c r="C70" s="77"/>
      <c r="D70" s="77"/>
      <c r="E70" s="77"/>
      <c r="F70" s="77"/>
      <c r="G70" s="77"/>
      <c r="H70" s="77"/>
    </row>
    <row r="71" spans="1:8" ht="18" customHeight="1">
      <c r="A71" s="77"/>
      <c r="B71" s="77"/>
      <c r="C71" s="77"/>
      <c r="D71" s="77"/>
      <c r="E71" s="77"/>
      <c r="F71" s="77"/>
      <c r="G71" s="77"/>
      <c r="H71" s="77"/>
    </row>
    <row r="72" spans="1:8" ht="18" customHeight="1">
      <c r="A72" s="77"/>
      <c r="B72" s="77"/>
      <c r="C72" s="77"/>
      <c r="D72" s="77"/>
      <c r="E72" s="77"/>
      <c r="F72" s="77"/>
      <c r="G72" s="77"/>
      <c r="H72" s="77"/>
    </row>
    <row r="73" spans="1:8" ht="18" customHeight="1">
      <c r="A73" s="77"/>
      <c r="B73" s="77"/>
      <c r="C73" s="77"/>
      <c r="D73" s="77"/>
      <c r="E73" s="77"/>
      <c r="F73" s="77"/>
      <c r="G73" s="77"/>
      <c r="H73" s="77"/>
    </row>
    <row r="74" spans="1:8" ht="18" customHeight="1">
      <c r="A74" s="77"/>
      <c r="B74" s="77"/>
      <c r="C74" s="77"/>
      <c r="D74" s="77"/>
      <c r="E74" s="77"/>
      <c r="F74" s="77"/>
      <c r="G74" s="77"/>
      <c r="H74" s="77"/>
    </row>
    <row r="75" spans="1:8" ht="18" customHeight="1">
      <c r="A75" s="77"/>
      <c r="B75" s="77"/>
      <c r="C75" s="77"/>
      <c r="D75" s="77"/>
      <c r="E75" s="77"/>
      <c r="F75" s="77"/>
      <c r="G75" s="77"/>
      <c r="H75" s="77"/>
    </row>
    <row r="76" spans="1:8" ht="18" customHeight="1">
      <c r="A76" s="77"/>
      <c r="B76" s="77"/>
      <c r="C76" s="77"/>
      <c r="D76" s="77"/>
      <c r="E76" s="77"/>
      <c r="F76" s="77"/>
      <c r="G76" s="77"/>
      <c r="H76" s="77"/>
    </row>
    <row r="77" spans="1:8" ht="18" customHeight="1">
      <c r="A77" s="77"/>
      <c r="B77" s="77"/>
      <c r="C77" s="77"/>
      <c r="D77" s="77"/>
      <c r="E77" s="77"/>
      <c r="F77" s="77"/>
      <c r="G77" s="77"/>
      <c r="H77" s="77"/>
    </row>
    <row r="78" spans="1:8" ht="18" customHeight="1">
      <c r="A78" s="77"/>
      <c r="B78" s="77"/>
      <c r="C78" s="77"/>
      <c r="D78" s="77"/>
      <c r="E78" s="77"/>
      <c r="F78" s="77"/>
      <c r="G78" s="77"/>
      <c r="H78" s="77"/>
    </row>
    <row r="79" spans="1:8" ht="18" customHeight="1">
      <c r="A79" s="77"/>
      <c r="B79" s="77"/>
      <c r="C79" s="77"/>
      <c r="D79" s="77"/>
      <c r="E79" s="77"/>
      <c r="F79" s="77"/>
      <c r="G79" s="77"/>
      <c r="H79" s="77"/>
    </row>
    <row r="80" spans="1:8" ht="18" customHeight="1">
      <c r="A80" s="77"/>
      <c r="B80" s="77"/>
      <c r="C80" s="77"/>
      <c r="D80" s="77"/>
      <c r="E80" s="77"/>
      <c r="F80" s="77"/>
      <c r="G80" s="77"/>
      <c r="H80" s="77"/>
    </row>
  </sheetData>
  <mergeCells count="5">
    <mergeCell ref="A3:B3"/>
    <mergeCell ref="E4:F4"/>
    <mergeCell ref="G4:H4"/>
    <mergeCell ref="I4:J4"/>
    <mergeCell ref="C4:D4"/>
  </mergeCells>
  <phoneticPr fontId="3"/>
  <pageMargins left="0.59055118110236227" right="0.59055118110236227" top="0.78740157480314965" bottom="0.78740157480314965" header="0.51181102362204722" footer="0.51181102362204722"/>
  <pageSetup paperSize="9" scale="8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I21"/>
  <sheetViews>
    <sheetView showGridLines="0" zoomScaleNormal="100" workbookViewId="0"/>
  </sheetViews>
  <sheetFormatPr defaultRowHeight="13.5"/>
  <cols>
    <col min="1" max="1" width="1.5" style="9" customWidth="1"/>
    <col min="2" max="2" width="8" style="9" customWidth="1"/>
    <col min="3" max="10" width="10.125" style="9" customWidth="1"/>
    <col min="11" max="14" width="7.625" style="9" customWidth="1"/>
    <col min="15" max="15" width="9" style="9"/>
    <col min="36" max="16384" width="9" style="9"/>
  </cols>
  <sheetData>
    <row r="1" spans="1:14" ht="13.5" customHeight="1">
      <c r="A1" s="9" t="s">
        <v>220</v>
      </c>
    </row>
    <row r="2" spans="1:14" ht="13.5" customHeight="1">
      <c r="N2" s="11" t="s">
        <v>219</v>
      </c>
    </row>
    <row r="3" spans="1:14" ht="16.5" customHeight="1">
      <c r="A3" s="185" t="s">
        <v>1</v>
      </c>
      <c r="B3" s="187"/>
      <c r="C3" s="193" t="s">
        <v>97</v>
      </c>
      <c r="D3" s="212"/>
      <c r="E3" s="212"/>
      <c r="F3" s="194"/>
      <c r="G3" s="193" t="s">
        <v>96</v>
      </c>
      <c r="H3" s="212"/>
      <c r="I3" s="212"/>
      <c r="J3" s="194"/>
      <c r="K3" s="193" t="s">
        <v>218</v>
      </c>
      <c r="L3" s="212"/>
      <c r="M3" s="212"/>
      <c r="N3" s="194"/>
    </row>
    <row r="4" spans="1:14" ht="16.5" customHeight="1">
      <c r="A4" s="5"/>
      <c r="B4" s="52"/>
      <c r="C4" s="43" t="s">
        <v>95</v>
      </c>
      <c r="D4" s="193" t="s">
        <v>217</v>
      </c>
      <c r="E4" s="194"/>
      <c r="F4" s="43" t="s">
        <v>216</v>
      </c>
      <c r="G4" s="43" t="s">
        <v>95</v>
      </c>
      <c r="H4" s="193" t="s">
        <v>217</v>
      </c>
      <c r="I4" s="194"/>
      <c r="J4" s="43" t="s">
        <v>216</v>
      </c>
      <c r="K4" s="215" t="s">
        <v>95</v>
      </c>
      <c r="L4" s="193" t="s">
        <v>217</v>
      </c>
      <c r="M4" s="194"/>
      <c r="N4" s="213" t="s">
        <v>326</v>
      </c>
    </row>
    <row r="5" spans="1:14" ht="16.5" customHeight="1">
      <c r="A5" s="6"/>
      <c r="B5" s="38"/>
      <c r="C5" s="4"/>
      <c r="D5" s="2" t="s">
        <v>94</v>
      </c>
      <c r="E5" s="2" t="s">
        <v>93</v>
      </c>
      <c r="F5" s="4"/>
      <c r="G5" s="4"/>
      <c r="H5" s="2" t="s">
        <v>94</v>
      </c>
      <c r="I5" s="2" t="s">
        <v>93</v>
      </c>
      <c r="J5" s="4"/>
      <c r="K5" s="214"/>
      <c r="L5" s="2" t="s">
        <v>94</v>
      </c>
      <c r="M5" s="2" t="s">
        <v>93</v>
      </c>
      <c r="N5" s="214"/>
    </row>
    <row r="6" spans="1:14" ht="17.25" customHeight="1">
      <c r="A6" s="13"/>
      <c r="B6" s="49" t="s">
        <v>0</v>
      </c>
      <c r="C6" s="135">
        <v>40911241</v>
      </c>
      <c r="D6" s="135">
        <v>31993488</v>
      </c>
      <c r="E6" s="135">
        <v>1285978</v>
      </c>
      <c r="F6" s="135">
        <v>7631775</v>
      </c>
      <c r="G6" s="134">
        <v>16241964.98</v>
      </c>
      <c r="H6" s="134">
        <v>12595565.689999999</v>
      </c>
      <c r="I6" s="134">
        <v>2217603.2999999998</v>
      </c>
      <c r="J6" s="134">
        <v>1428795.99</v>
      </c>
      <c r="K6" s="134">
        <v>3970.05</v>
      </c>
      <c r="L6" s="134">
        <v>3936.92</v>
      </c>
      <c r="M6" s="134">
        <v>17244.490000000002</v>
      </c>
      <c r="N6" s="134">
        <v>1872.17</v>
      </c>
    </row>
    <row r="7" spans="1:14" ht="17.25" customHeight="1">
      <c r="A7" s="14"/>
      <c r="B7" s="15"/>
      <c r="C7" s="131" t="s">
        <v>324</v>
      </c>
      <c r="D7" s="132">
        <f>D6/$C6</f>
        <v>0.78202193866473035</v>
      </c>
      <c r="E7" s="132">
        <f>E6/$C6</f>
        <v>3.1433365709927989E-2</v>
      </c>
      <c r="F7" s="132">
        <f>F6/$C6</f>
        <v>0.18654469562534171</v>
      </c>
      <c r="G7" s="131" t="s">
        <v>324</v>
      </c>
      <c r="H7" s="132">
        <f>H6/$G6</f>
        <v>0.7754951882675466</v>
      </c>
      <c r="I7" s="132">
        <f t="shared" ref="I7:J7" si="0">I6/$G6</f>
        <v>0.13653540706008835</v>
      </c>
      <c r="J7" s="132">
        <f t="shared" si="0"/>
        <v>8.7969404672364956E-2</v>
      </c>
      <c r="K7" s="131"/>
      <c r="L7" s="133"/>
      <c r="M7" s="133"/>
      <c r="N7" s="133"/>
    </row>
    <row r="8" spans="1:14" ht="17.25" customHeight="1">
      <c r="A8" s="16"/>
      <c r="B8" s="17" t="s">
        <v>2</v>
      </c>
      <c r="C8" s="135">
        <v>7719117</v>
      </c>
      <c r="D8" s="135">
        <v>6935817</v>
      </c>
      <c r="E8" s="135">
        <v>375044</v>
      </c>
      <c r="F8" s="135">
        <v>408256</v>
      </c>
      <c r="G8" s="134">
        <v>626062.68000000005</v>
      </c>
      <c r="H8" s="134">
        <v>462419.36</v>
      </c>
      <c r="I8" s="134">
        <v>128275.99</v>
      </c>
      <c r="J8" s="134">
        <v>35367.33</v>
      </c>
      <c r="K8" s="134">
        <v>811.05</v>
      </c>
      <c r="L8" s="134">
        <v>666.71</v>
      </c>
      <c r="M8" s="134">
        <v>3420.29</v>
      </c>
      <c r="N8" s="134">
        <v>866.3</v>
      </c>
    </row>
    <row r="9" spans="1:14" ht="17.25" customHeight="1">
      <c r="A9" s="16"/>
      <c r="B9" s="18"/>
      <c r="C9" s="131" t="s">
        <v>324</v>
      </c>
      <c r="D9" s="132">
        <f>D8/$C8</f>
        <v>0.89852466285975452</v>
      </c>
      <c r="E9" s="132">
        <f t="shared" ref="E9" si="1">E8/$C8</f>
        <v>4.8586386240809666E-2</v>
      </c>
      <c r="F9" s="132">
        <f>F8/$C8</f>
        <v>5.288895089943578E-2</v>
      </c>
      <c r="G9" s="131" t="s">
        <v>324</v>
      </c>
      <c r="H9" s="132">
        <f>H8/$G8</f>
        <v>0.73861511757896181</v>
      </c>
      <c r="I9" s="132">
        <f t="shared" ref="I9" si="2">I8/$G8</f>
        <v>0.20489320653963913</v>
      </c>
      <c r="J9" s="132">
        <f t="shared" ref="J9" si="3">J8/$G8</f>
        <v>5.6491675881398966E-2</v>
      </c>
      <c r="K9" s="131"/>
      <c r="L9" s="133"/>
      <c r="M9" s="133"/>
      <c r="N9" s="133"/>
    </row>
    <row r="10" spans="1:14" ht="17.25" customHeight="1">
      <c r="A10" s="16"/>
      <c r="B10" s="17" t="s">
        <v>12</v>
      </c>
      <c r="C10" s="135">
        <v>27269324</v>
      </c>
      <c r="D10" s="135">
        <v>21449544</v>
      </c>
      <c r="E10" s="135">
        <v>766891</v>
      </c>
      <c r="F10" s="135">
        <v>5052889</v>
      </c>
      <c r="G10" s="134">
        <v>9674446.7699999996</v>
      </c>
      <c r="H10" s="134">
        <v>7658619.7199999997</v>
      </c>
      <c r="I10" s="134">
        <v>1222567.8400000001</v>
      </c>
      <c r="J10" s="134">
        <v>793259.21</v>
      </c>
      <c r="K10" s="134">
        <v>3547.74</v>
      </c>
      <c r="L10" s="134">
        <v>3570.53</v>
      </c>
      <c r="M10" s="134">
        <v>15941.87</v>
      </c>
      <c r="N10" s="134">
        <v>1569.91</v>
      </c>
    </row>
    <row r="11" spans="1:14" ht="17.25" customHeight="1">
      <c r="A11" s="16"/>
      <c r="B11" s="18"/>
      <c r="C11" s="131" t="s">
        <v>324</v>
      </c>
      <c r="D11" s="132">
        <f>D10/$C10</f>
        <v>0.78658143487531995</v>
      </c>
      <c r="E11" s="132">
        <f t="shared" ref="E11" si="4">E10/$C10</f>
        <v>2.8122846022879042E-2</v>
      </c>
      <c r="F11" s="132">
        <f>F10/$C10</f>
        <v>0.18529571910180098</v>
      </c>
      <c r="G11" s="131" t="s">
        <v>324</v>
      </c>
      <c r="H11" s="132">
        <f>H10/$G10</f>
        <v>0.79163386827958127</v>
      </c>
      <c r="I11" s="132">
        <f t="shared" ref="I11" si="5">I10/$G10</f>
        <v>0.12637082709381636</v>
      </c>
      <c r="J11" s="132">
        <f t="shared" ref="J11" si="6">J10/$G10</f>
        <v>8.1995304626602442E-2</v>
      </c>
      <c r="K11" s="131"/>
      <c r="L11" s="133"/>
      <c r="M11" s="133"/>
      <c r="N11" s="133"/>
    </row>
    <row r="12" spans="1:14" ht="17.25" customHeight="1">
      <c r="A12" s="16"/>
      <c r="B12" s="17" t="s">
        <v>3</v>
      </c>
      <c r="C12" s="135">
        <v>5922800</v>
      </c>
      <c r="D12" s="135">
        <v>3608127</v>
      </c>
      <c r="E12" s="135">
        <v>144043</v>
      </c>
      <c r="F12" s="135">
        <v>2170630</v>
      </c>
      <c r="G12" s="134">
        <v>5941455.5300000003</v>
      </c>
      <c r="H12" s="134">
        <v>4474526.6100000003</v>
      </c>
      <c r="I12" s="134">
        <v>866759.47</v>
      </c>
      <c r="J12" s="134">
        <v>600169.44999999995</v>
      </c>
      <c r="K12" s="134">
        <v>10031.5</v>
      </c>
      <c r="L12" s="134">
        <v>12401.24</v>
      </c>
      <c r="M12" s="134">
        <v>60173.66</v>
      </c>
      <c r="N12" s="134">
        <v>2764.96</v>
      </c>
    </row>
    <row r="13" spans="1:14" ht="17.25" customHeight="1">
      <c r="A13" s="12"/>
      <c r="B13" s="18"/>
      <c r="C13" s="131" t="s">
        <v>324</v>
      </c>
      <c r="D13" s="132">
        <f>D12/$C12</f>
        <v>0.60919278044168301</v>
      </c>
      <c r="E13" s="132">
        <f t="shared" ref="E13" si="7">E12/$C12</f>
        <v>2.4320085094887554E-2</v>
      </c>
      <c r="F13" s="132">
        <f>F12/$C12</f>
        <v>0.36648713446342945</v>
      </c>
      <c r="G13" s="131" t="s">
        <v>324</v>
      </c>
      <c r="H13" s="132">
        <f>H12/$G12</f>
        <v>0.75310276874192139</v>
      </c>
      <c r="I13" s="132">
        <f t="shared" ref="I13" si="8">I12/$G12</f>
        <v>0.14588335562279298</v>
      </c>
      <c r="J13" s="132">
        <f t="shared" ref="J13" si="9">J12/$G12</f>
        <v>0.1010138756352856</v>
      </c>
      <c r="K13" s="131"/>
      <c r="L13" s="133"/>
      <c r="M13" s="133"/>
      <c r="N13" s="133"/>
    </row>
    <row r="14" spans="1:14" ht="14.1" customHeight="1"/>
    <row r="15" spans="1:14" ht="14.1" customHeight="1">
      <c r="A15" s="9" t="s">
        <v>345</v>
      </c>
    </row>
    <row r="16" spans="1:14" ht="14.1" customHeight="1">
      <c r="A16" s="9" t="s">
        <v>346</v>
      </c>
    </row>
    <row r="17" ht="14.1" customHeight="1"/>
    <row r="18" ht="14.1" customHeight="1"/>
    <row r="19" ht="14.1" customHeight="1"/>
    <row r="20" ht="14.1" customHeight="1"/>
    <row r="21" ht="14.1" customHeight="1"/>
  </sheetData>
  <mergeCells count="9">
    <mergeCell ref="A3:B3"/>
    <mergeCell ref="C3:F3"/>
    <mergeCell ref="G3:J3"/>
    <mergeCell ref="K3:N3"/>
    <mergeCell ref="D4:E4"/>
    <mergeCell ref="H4:I4"/>
    <mergeCell ref="L4:M4"/>
    <mergeCell ref="N4:N5"/>
    <mergeCell ref="K4:K5"/>
  </mergeCells>
  <phoneticPr fontId="3"/>
  <pageMargins left="0.59055118110236227" right="0.59055118110236227" top="0.78740157480314965" bottom="0.78740157480314965" header="0.51181102362204722" footer="0.51181102362204722"/>
  <pageSetup paperSize="9" scale="76"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M36"/>
  <sheetViews>
    <sheetView showGridLines="0" zoomScaleNormal="100" workbookViewId="0"/>
  </sheetViews>
  <sheetFormatPr defaultRowHeight="13.5"/>
  <cols>
    <col min="1" max="5" width="1.375" style="9" customWidth="1"/>
    <col min="6" max="6" width="7.75" style="9" customWidth="1"/>
    <col min="7" max="14" width="10.125" style="9" customWidth="1"/>
    <col min="15" max="18" width="7.625" style="9" customWidth="1"/>
    <col min="19" max="19" width="9" style="9"/>
    <col min="40" max="16384" width="9" style="9"/>
  </cols>
  <sheetData>
    <row r="1" spans="1:18" ht="13.5" customHeight="1">
      <c r="A1" s="9" t="s">
        <v>221</v>
      </c>
    </row>
    <row r="2" spans="1:18" ht="13.5" customHeight="1">
      <c r="R2" s="11" t="s">
        <v>219</v>
      </c>
    </row>
    <row r="3" spans="1:18" ht="15.75" customHeight="1">
      <c r="A3" s="185" t="s">
        <v>1</v>
      </c>
      <c r="B3" s="186"/>
      <c r="C3" s="186"/>
      <c r="D3" s="186"/>
      <c r="E3" s="186"/>
      <c r="F3" s="187"/>
      <c r="G3" s="193" t="s">
        <v>97</v>
      </c>
      <c r="H3" s="212"/>
      <c r="I3" s="212"/>
      <c r="J3" s="194"/>
      <c r="K3" s="193" t="s">
        <v>96</v>
      </c>
      <c r="L3" s="212"/>
      <c r="M3" s="212"/>
      <c r="N3" s="194"/>
      <c r="O3" s="193" t="s">
        <v>218</v>
      </c>
      <c r="P3" s="212"/>
      <c r="Q3" s="212"/>
      <c r="R3" s="194"/>
    </row>
    <row r="4" spans="1:18" ht="15.75" customHeight="1">
      <c r="A4" s="5"/>
      <c r="B4" s="3"/>
      <c r="C4" s="3"/>
      <c r="D4" s="3"/>
      <c r="E4" s="3"/>
      <c r="F4" s="52"/>
      <c r="G4" s="43" t="s">
        <v>95</v>
      </c>
      <c r="H4" s="193" t="s">
        <v>217</v>
      </c>
      <c r="I4" s="194"/>
      <c r="J4" s="43" t="s">
        <v>216</v>
      </c>
      <c r="K4" s="43" t="s">
        <v>95</v>
      </c>
      <c r="L4" s="193" t="s">
        <v>217</v>
      </c>
      <c r="M4" s="194"/>
      <c r="N4" s="43" t="s">
        <v>216</v>
      </c>
      <c r="O4" s="215" t="s">
        <v>95</v>
      </c>
      <c r="P4" s="193" t="s">
        <v>217</v>
      </c>
      <c r="Q4" s="194"/>
      <c r="R4" s="213" t="s">
        <v>326</v>
      </c>
    </row>
    <row r="5" spans="1:18" ht="15.75" customHeight="1">
      <c r="A5" s="6"/>
      <c r="B5" s="37"/>
      <c r="C5" s="37"/>
      <c r="D5" s="37"/>
      <c r="E5" s="37"/>
      <c r="F5" s="38"/>
      <c r="G5" s="4"/>
      <c r="H5" s="2" t="s">
        <v>94</v>
      </c>
      <c r="I5" s="2" t="s">
        <v>93</v>
      </c>
      <c r="J5" s="4"/>
      <c r="K5" s="4"/>
      <c r="L5" s="2" t="s">
        <v>94</v>
      </c>
      <c r="M5" s="2" t="s">
        <v>93</v>
      </c>
      <c r="N5" s="4"/>
      <c r="O5" s="214"/>
      <c r="P5" s="2" t="s">
        <v>94</v>
      </c>
      <c r="Q5" s="2" t="s">
        <v>93</v>
      </c>
      <c r="R5" s="214"/>
    </row>
    <row r="6" spans="1:18" ht="13.5" customHeight="1">
      <c r="A6" s="13"/>
      <c r="B6" s="8" t="s">
        <v>0</v>
      </c>
      <c r="C6" s="8"/>
      <c r="D6" s="8"/>
      <c r="E6" s="8"/>
      <c r="F6" s="10"/>
      <c r="G6" s="130">
        <v>40911241</v>
      </c>
      <c r="H6" s="130">
        <v>31993488</v>
      </c>
      <c r="I6" s="130">
        <v>1285978</v>
      </c>
      <c r="J6" s="130">
        <v>7631775</v>
      </c>
      <c r="K6" s="134">
        <v>16241964.98</v>
      </c>
      <c r="L6" s="134">
        <v>12595565.689999999</v>
      </c>
      <c r="M6" s="134">
        <v>2217603.2999999998</v>
      </c>
      <c r="N6" s="134">
        <v>1428795.99</v>
      </c>
      <c r="O6" s="134">
        <v>3970.05</v>
      </c>
      <c r="P6" s="134">
        <v>3936.92</v>
      </c>
      <c r="Q6" s="134">
        <v>17244.490000000002</v>
      </c>
      <c r="R6" s="134">
        <v>1872.17</v>
      </c>
    </row>
    <row r="7" spans="1:18" ht="13.5" customHeight="1">
      <c r="A7" s="14"/>
      <c r="B7" s="32"/>
      <c r="C7" s="32"/>
      <c r="D7" s="32"/>
      <c r="E7" s="32"/>
      <c r="F7" s="29"/>
      <c r="G7" s="131" t="s">
        <v>324</v>
      </c>
      <c r="H7" s="132">
        <f>H6/$G6</f>
        <v>0.78202193866473035</v>
      </c>
      <c r="I7" s="132">
        <f>I6/$G6</f>
        <v>3.1433365709927989E-2</v>
      </c>
      <c r="J7" s="132">
        <f>J6/$G6</f>
        <v>0.18654469562534171</v>
      </c>
      <c r="K7" s="131" t="s">
        <v>324</v>
      </c>
      <c r="L7" s="132">
        <f>L6/$K6</f>
        <v>0.7754951882675466</v>
      </c>
      <c r="M7" s="132">
        <f>M6/$K6</f>
        <v>0.13653540706008835</v>
      </c>
      <c r="N7" s="132">
        <f>N6/$K6</f>
        <v>8.7969404672364956E-2</v>
      </c>
      <c r="O7" s="131"/>
      <c r="P7" s="133"/>
      <c r="Q7" s="133"/>
      <c r="R7" s="133"/>
    </row>
    <row r="8" spans="1:18" ht="13.5" customHeight="1">
      <c r="A8" s="16"/>
      <c r="B8" s="13" t="s">
        <v>14</v>
      </c>
      <c r="C8" s="10"/>
      <c r="D8" s="39"/>
      <c r="E8" s="39"/>
      <c r="F8" s="39"/>
      <c r="G8" s="130">
        <v>15562304</v>
      </c>
      <c r="H8" s="130">
        <v>13619427</v>
      </c>
      <c r="I8" s="130">
        <v>556498</v>
      </c>
      <c r="J8" s="130">
        <v>1386379</v>
      </c>
      <c r="K8" s="134">
        <v>1979247.26</v>
      </c>
      <c r="L8" s="134">
        <v>1499965.53</v>
      </c>
      <c r="M8" s="134">
        <v>344123.03</v>
      </c>
      <c r="N8" s="134">
        <v>135158.70000000001</v>
      </c>
      <c r="O8" s="134">
        <v>1271.82</v>
      </c>
      <c r="P8" s="134">
        <v>1101.3399999999999</v>
      </c>
      <c r="Q8" s="134">
        <v>6183.72</v>
      </c>
      <c r="R8" s="134">
        <v>974.9</v>
      </c>
    </row>
    <row r="9" spans="1:18" ht="13.5" customHeight="1">
      <c r="A9" s="16"/>
      <c r="B9" s="14"/>
      <c r="C9" s="24"/>
      <c r="D9" s="32"/>
      <c r="E9" s="32"/>
      <c r="F9" s="29"/>
      <c r="G9" s="131" t="s">
        <v>324</v>
      </c>
      <c r="H9" s="132">
        <f>H8/$G8</f>
        <v>0.87515492564597119</v>
      </c>
      <c r="I9" s="132">
        <f t="shared" ref="I9" si="0">I8/$G8</f>
        <v>3.5759357997376222E-2</v>
      </c>
      <c r="J9" s="132">
        <f>J8/$G8</f>
        <v>8.9085716356652592E-2</v>
      </c>
      <c r="K9" s="131" t="s">
        <v>370</v>
      </c>
      <c r="L9" s="132">
        <f>L8/$K8</f>
        <v>0.7578464602750038</v>
      </c>
      <c r="M9" s="132">
        <f t="shared" ref="M9" si="1">M8/$K8</f>
        <v>0.17386560888809821</v>
      </c>
      <c r="N9" s="132">
        <f>N8/$K8</f>
        <v>6.8287930836898075E-2</v>
      </c>
      <c r="O9" s="131"/>
      <c r="P9" s="133"/>
      <c r="Q9" s="133"/>
      <c r="R9" s="133"/>
    </row>
    <row r="10" spans="1:18" ht="13.5" customHeight="1">
      <c r="A10" s="16"/>
      <c r="B10" s="16"/>
      <c r="C10" s="13" t="s">
        <v>15</v>
      </c>
      <c r="D10" s="8"/>
      <c r="E10" s="8"/>
      <c r="F10" s="10"/>
      <c r="G10" s="130">
        <v>7888338</v>
      </c>
      <c r="H10" s="130">
        <v>7033394</v>
      </c>
      <c r="I10" s="130">
        <v>280967</v>
      </c>
      <c r="J10" s="130">
        <v>573977</v>
      </c>
      <c r="K10" s="134">
        <v>806175.24</v>
      </c>
      <c r="L10" s="134">
        <v>629253.63</v>
      </c>
      <c r="M10" s="134">
        <v>130861.33</v>
      </c>
      <c r="N10" s="134">
        <v>46060.29</v>
      </c>
      <c r="O10" s="134">
        <v>1021.98</v>
      </c>
      <c r="P10" s="134">
        <v>894.67</v>
      </c>
      <c r="Q10" s="134">
        <v>4657.53</v>
      </c>
      <c r="R10" s="134">
        <v>802.48</v>
      </c>
    </row>
    <row r="11" spans="1:18" ht="13.5" customHeight="1">
      <c r="A11" s="16"/>
      <c r="B11" s="16"/>
      <c r="C11" s="14"/>
      <c r="D11" s="32"/>
      <c r="E11" s="32"/>
      <c r="F11" s="29"/>
      <c r="G11" s="131" t="s">
        <v>324</v>
      </c>
      <c r="H11" s="132">
        <f>H10/$G10</f>
        <v>0.89161924856668162</v>
      </c>
      <c r="I11" s="132">
        <f t="shared" ref="I11" si="2">I10/$G10</f>
        <v>3.5618022452891848E-2</v>
      </c>
      <c r="J11" s="132">
        <f>J10/$G10</f>
        <v>7.2762728980426544E-2</v>
      </c>
      <c r="K11" s="131" t="s">
        <v>370</v>
      </c>
      <c r="L11" s="132">
        <f>L10/$K10</f>
        <v>0.78054199481492392</v>
      </c>
      <c r="M11" s="132">
        <f t="shared" ref="M11" si="3">M10/$K10</f>
        <v>0.16232367791399796</v>
      </c>
      <c r="N11" s="132">
        <f>N10/$K10</f>
        <v>5.7134339675329153E-2</v>
      </c>
      <c r="O11" s="131"/>
      <c r="P11" s="133"/>
      <c r="Q11" s="133"/>
      <c r="R11" s="133"/>
    </row>
    <row r="12" spans="1:18" ht="13.5" customHeight="1">
      <c r="A12" s="16"/>
      <c r="B12" s="16"/>
      <c r="C12" s="16"/>
      <c r="D12" s="150" t="s">
        <v>16</v>
      </c>
      <c r="E12" s="151"/>
      <c r="F12" s="10"/>
      <c r="G12" s="130">
        <v>2178778</v>
      </c>
      <c r="H12" s="130">
        <v>2019975</v>
      </c>
      <c r="I12" s="130">
        <v>109407</v>
      </c>
      <c r="J12" s="130">
        <v>49396</v>
      </c>
      <c r="K12" s="134">
        <v>103375.89</v>
      </c>
      <c r="L12" s="134">
        <v>75214.350000000006</v>
      </c>
      <c r="M12" s="134">
        <v>22016.36</v>
      </c>
      <c r="N12" s="134">
        <v>6145.18</v>
      </c>
      <c r="O12" s="134">
        <v>474.47</v>
      </c>
      <c r="P12" s="134">
        <v>372.35</v>
      </c>
      <c r="Q12" s="134">
        <v>2012.34</v>
      </c>
      <c r="R12" s="134">
        <v>1244.06</v>
      </c>
    </row>
    <row r="13" spans="1:18" ht="13.5" customHeight="1">
      <c r="A13" s="16"/>
      <c r="B13" s="16"/>
      <c r="C13" s="16"/>
      <c r="D13" s="14"/>
      <c r="E13" s="32"/>
      <c r="F13" s="29"/>
      <c r="G13" s="131" t="s">
        <v>324</v>
      </c>
      <c r="H13" s="132">
        <f>H12/$G12</f>
        <v>0.92711373072428671</v>
      </c>
      <c r="I13" s="132">
        <f t="shared" ref="I13" si="4">I12/$G12</f>
        <v>5.0214845202218861E-2</v>
      </c>
      <c r="J13" s="132">
        <f>J12/$G12</f>
        <v>2.2671424073494408E-2</v>
      </c>
      <c r="K13" s="131" t="s">
        <v>370</v>
      </c>
      <c r="L13" s="132">
        <f>L12/$K12</f>
        <v>0.72758116036534248</v>
      </c>
      <c r="M13" s="132">
        <f t="shared" ref="M13" si="5">M12/$K12</f>
        <v>0.21297383751665888</v>
      </c>
      <c r="N13" s="132">
        <f>N12/$K12</f>
        <v>5.9445002117998698E-2</v>
      </c>
      <c r="O13" s="131"/>
      <c r="P13" s="133"/>
      <c r="Q13" s="133"/>
      <c r="R13" s="133"/>
    </row>
    <row r="14" spans="1:18" ht="13.5" customHeight="1">
      <c r="A14" s="16"/>
      <c r="B14" s="16"/>
      <c r="C14" s="16"/>
      <c r="D14" s="16"/>
      <c r="E14" s="150" t="s">
        <v>17</v>
      </c>
      <c r="F14" s="10"/>
      <c r="G14" s="130">
        <v>1303115</v>
      </c>
      <c r="H14" s="130">
        <v>1203501</v>
      </c>
      <c r="I14" s="130">
        <v>86239</v>
      </c>
      <c r="J14" s="130">
        <v>13375</v>
      </c>
      <c r="K14" s="134">
        <v>33279.480000000003</v>
      </c>
      <c r="L14" s="134">
        <v>24332.79</v>
      </c>
      <c r="M14" s="134">
        <v>8932.66</v>
      </c>
      <c r="N14" s="134">
        <v>14.03</v>
      </c>
      <c r="O14" s="134">
        <v>255.38</v>
      </c>
      <c r="P14" s="134">
        <v>202.18</v>
      </c>
      <c r="Q14" s="134">
        <v>1035.8</v>
      </c>
      <c r="R14" s="134">
        <v>10.49</v>
      </c>
    </row>
    <row r="15" spans="1:18" ht="13.5" customHeight="1">
      <c r="A15" s="16"/>
      <c r="B15" s="16"/>
      <c r="C15" s="16"/>
      <c r="D15" s="16"/>
      <c r="E15" s="33"/>
      <c r="F15" s="29"/>
      <c r="G15" s="131" t="s">
        <v>324</v>
      </c>
      <c r="H15" s="132">
        <f>H14/$G14</f>
        <v>0.92355701530563306</v>
      </c>
      <c r="I15" s="132">
        <f t="shared" ref="I15:I19" si="6">I14/$G14</f>
        <v>6.6179116962048631E-2</v>
      </c>
      <c r="J15" s="132">
        <f>J14/$G14</f>
        <v>1.0263867732318329E-2</v>
      </c>
      <c r="K15" s="131" t="s">
        <v>370</v>
      </c>
      <c r="L15" s="132">
        <f>L14/$K14</f>
        <v>0.73116497012573511</v>
      </c>
      <c r="M15" s="132">
        <f t="shared" ref="M15:M19" si="7">M14/$K14</f>
        <v>0.2684134487678293</v>
      </c>
      <c r="N15" s="132">
        <f>N14/$K14</f>
        <v>4.2158110643555723E-4</v>
      </c>
      <c r="O15" s="131"/>
      <c r="P15" s="133"/>
      <c r="Q15" s="133"/>
      <c r="R15" s="133"/>
    </row>
    <row r="16" spans="1:18" ht="13.5" customHeight="1">
      <c r="A16" s="16"/>
      <c r="B16" s="16"/>
      <c r="C16" s="14"/>
      <c r="D16" s="16"/>
      <c r="E16" s="150" t="s">
        <v>376</v>
      </c>
      <c r="F16" s="10"/>
      <c r="G16" s="130">
        <v>875663</v>
      </c>
      <c r="H16" s="130">
        <v>816474</v>
      </c>
      <c r="I16" s="130">
        <v>23168</v>
      </c>
      <c r="J16" s="130">
        <v>36021</v>
      </c>
      <c r="K16" s="134">
        <v>70096.41</v>
      </c>
      <c r="L16" s="134">
        <v>50881.56</v>
      </c>
      <c r="M16" s="134">
        <v>13083.7</v>
      </c>
      <c r="N16" s="134">
        <v>6131.15</v>
      </c>
      <c r="O16" s="134">
        <v>800.5</v>
      </c>
      <c r="P16" s="134">
        <v>623.19000000000005</v>
      </c>
      <c r="Q16" s="134">
        <v>5647.32</v>
      </c>
      <c r="R16" s="134">
        <v>1702.1</v>
      </c>
    </row>
    <row r="17" spans="1:18" ht="13.5" customHeight="1">
      <c r="A17" s="16"/>
      <c r="B17" s="16"/>
      <c r="C17" s="14"/>
      <c r="D17" s="12"/>
      <c r="E17" s="33"/>
      <c r="F17" s="29"/>
      <c r="G17" s="131" t="s">
        <v>324</v>
      </c>
      <c r="H17" s="132">
        <f>H16/$G16</f>
        <v>0.93240664502211468</v>
      </c>
      <c r="I17" s="132">
        <f t="shared" si="6"/>
        <v>2.6457666933512092E-2</v>
      </c>
      <c r="J17" s="132">
        <f>J16/$G16</f>
        <v>4.1135688044373238E-2</v>
      </c>
      <c r="K17" s="131" t="s">
        <v>324</v>
      </c>
      <c r="L17" s="132">
        <f>L16/$K16</f>
        <v>0.7258796848511927</v>
      </c>
      <c r="M17" s="132">
        <f t="shared" si="7"/>
        <v>0.18665292559205243</v>
      </c>
      <c r="N17" s="132">
        <f>N16/$K16</f>
        <v>8.7467389556754746E-2</v>
      </c>
      <c r="O17" s="131"/>
      <c r="P17" s="133"/>
      <c r="Q17" s="133"/>
      <c r="R17" s="133"/>
    </row>
    <row r="18" spans="1:18" ht="13.5" customHeight="1">
      <c r="A18" s="16"/>
      <c r="B18" s="16"/>
      <c r="C18" s="14"/>
      <c r="D18" s="150" t="s">
        <v>375</v>
      </c>
      <c r="E18" s="151"/>
      <c r="F18" s="10"/>
      <c r="G18" s="130">
        <v>5709560</v>
      </c>
      <c r="H18" s="130">
        <v>5013419</v>
      </c>
      <c r="I18" s="130">
        <v>171560</v>
      </c>
      <c r="J18" s="130">
        <v>524581</v>
      </c>
      <c r="K18" s="134">
        <v>702799.35</v>
      </c>
      <c r="L18" s="134">
        <v>554039.28</v>
      </c>
      <c r="M18" s="134">
        <v>108844.96</v>
      </c>
      <c r="N18" s="134">
        <v>39915.11</v>
      </c>
      <c r="O18" s="134">
        <v>1230.92</v>
      </c>
      <c r="P18" s="134">
        <v>1105.1099999999999</v>
      </c>
      <c r="Q18" s="134">
        <v>6344.43</v>
      </c>
      <c r="R18" s="134">
        <v>760.9</v>
      </c>
    </row>
    <row r="19" spans="1:18" ht="13.5" customHeight="1">
      <c r="A19" s="16"/>
      <c r="B19" s="16"/>
      <c r="C19" s="14"/>
      <c r="D19" s="33"/>
      <c r="E19" s="32"/>
      <c r="F19" s="29"/>
      <c r="G19" s="131" t="s">
        <v>324</v>
      </c>
      <c r="H19" s="132">
        <f>H18/$G18</f>
        <v>0.87807449260538462</v>
      </c>
      <c r="I19" s="132">
        <f t="shared" si="6"/>
        <v>3.004784957159571E-2</v>
      </c>
      <c r="J19" s="132">
        <f>J18/$G18</f>
        <v>9.187765782301964E-2</v>
      </c>
      <c r="K19" s="131" t="s">
        <v>324</v>
      </c>
      <c r="L19" s="132">
        <f>L18/$K18</f>
        <v>0.78833208937942256</v>
      </c>
      <c r="M19" s="132">
        <f t="shared" si="7"/>
        <v>0.15487345001101668</v>
      </c>
      <c r="N19" s="132">
        <f>N18/$K18</f>
        <v>5.67944606095609E-2</v>
      </c>
      <c r="O19" s="131"/>
      <c r="P19" s="133"/>
      <c r="Q19" s="133"/>
      <c r="R19" s="133"/>
    </row>
    <row r="20" spans="1:18" ht="13.5" customHeight="1">
      <c r="A20" s="16"/>
      <c r="B20" s="16"/>
      <c r="C20" s="13" t="s">
        <v>18</v>
      </c>
      <c r="D20" s="8"/>
      <c r="E20" s="8"/>
      <c r="F20" s="10"/>
      <c r="G20" s="130">
        <v>2816947</v>
      </c>
      <c r="H20" s="130">
        <v>2332307</v>
      </c>
      <c r="I20" s="130">
        <v>89236</v>
      </c>
      <c r="J20" s="130">
        <v>395404</v>
      </c>
      <c r="K20" s="134">
        <v>536832.12</v>
      </c>
      <c r="L20" s="134">
        <v>405563.1</v>
      </c>
      <c r="M20" s="134">
        <v>89110.81</v>
      </c>
      <c r="N20" s="134">
        <v>42158.21</v>
      </c>
      <c r="O20" s="134">
        <v>1905.72</v>
      </c>
      <c r="P20" s="134">
        <v>1738.89</v>
      </c>
      <c r="Q20" s="134">
        <v>9985.9699999999993</v>
      </c>
      <c r="R20" s="134">
        <v>1066.21</v>
      </c>
    </row>
    <row r="21" spans="1:18" ht="13.5" customHeight="1">
      <c r="A21" s="16"/>
      <c r="B21" s="16"/>
      <c r="C21" s="33"/>
      <c r="D21" s="32"/>
      <c r="E21" s="32"/>
      <c r="F21" s="29"/>
      <c r="G21" s="131" t="s">
        <v>324</v>
      </c>
      <c r="H21" s="132">
        <f>H20/$G20</f>
        <v>0.8279555845388642</v>
      </c>
      <c r="I21" s="132">
        <f t="shared" ref="I21" si="8">I20/$G20</f>
        <v>3.1678267287243954E-2</v>
      </c>
      <c r="J21" s="132">
        <f>J20/$G20</f>
        <v>0.14036614817389181</v>
      </c>
      <c r="K21" s="131" t="s">
        <v>370</v>
      </c>
      <c r="L21" s="132">
        <f>L20/$K20</f>
        <v>0.75547472830053464</v>
      </c>
      <c r="M21" s="132">
        <f t="shared" ref="M21" si="9">M20/$K20</f>
        <v>0.16599381199470703</v>
      </c>
      <c r="N21" s="132">
        <f>N20/$K20</f>
        <v>7.8531459704758347E-2</v>
      </c>
      <c r="O21" s="131"/>
      <c r="P21" s="133"/>
      <c r="Q21" s="133"/>
      <c r="R21" s="133"/>
    </row>
    <row r="22" spans="1:18" ht="13.5" customHeight="1">
      <c r="A22" s="16"/>
      <c r="B22" s="16"/>
      <c r="C22" s="13" t="s">
        <v>19</v>
      </c>
      <c r="D22" s="8"/>
      <c r="E22" s="8"/>
      <c r="F22" s="10"/>
      <c r="G22" s="130">
        <v>4857019</v>
      </c>
      <c r="H22" s="130">
        <v>4253726</v>
      </c>
      <c r="I22" s="130">
        <v>186295</v>
      </c>
      <c r="J22" s="130">
        <v>416998</v>
      </c>
      <c r="K22" s="134">
        <v>636239.9</v>
      </c>
      <c r="L22" s="134">
        <v>465148.8</v>
      </c>
      <c r="M22" s="134">
        <v>124150.89</v>
      </c>
      <c r="N22" s="134">
        <v>46940.21</v>
      </c>
      <c r="O22" s="134">
        <v>1309.94</v>
      </c>
      <c r="P22" s="134">
        <v>1093.51</v>
      </c>
      <c r="Q22" s="134">
        <v>6664.21</v>
      </c>
      <c r="R22" s="134">
        <v>1125.67</v>
      </c>
    </row>
    <row r="23" spans="1:18" ht="13.5" customHeight="1">
      <c r="A23" s="16"/>
      <c r="B23" s="12"/>
      <c r="C23" s="33"/>
      <c r="D23" s="32"/>
      <c r="E23" s="32"/>
      <c r="F23" s="29"/>
      <c r="G23" s="131" t="s">
        <v>324</v>
      </c>
      <c r="H23" s="132">
        <f>H22/$G22</f>
        <v>0.87578945027804089</v>
      </c>
      <c r="I23" s="132">
        <f t="shared" ref="I23" si="10">I22/$G22</f>
        <v>3.835583101486735E-2</v>
      </c>
      <c r="J23" s="132">
        <f>J22/$G22</f>
        <v>8.5854718707091743E-2</v>
      </c>
      <c r="K23" s="131" t="s">
        <v>370</v>
      </c>
      <c r="L23" s="132">
        <f>L22/$K22</f>
        <v>0.73109026956655809</v>
      </c>
      <c r="M23" s="132">
        <f t="shared" ref="M23" si="11">M22/$K22</f>
        <v>0.19513219777634191</v>
      </c>
      <c r="N23" s="132">
        <f>N22/$K22</f>
        <v>7.3777532657099937E-2</v>
      </c>
      <c r="O23" s="131"/>
      <c r="P23" s="133"/>
      <c r="Q23" s="133"/>
      <c r="R23" s="133"/>
    </row>
    <row r="24" spans="1:18" ht="13.5" customHeight="1">
      <c r="A24" s="16"/>
      <c r="B24" s="13" t="s">
        <v>20</v>
      </c>
      <c r="C24" s="8"/>
      <c r="D24" s="8"/>
      <c r="E24" s="8"/>
      <c r="F24" s="10"/>
      <c r="G24" s="130">
        <v>25348937</v>
      </c>
      <c r="H24" s="130">
        <v>18374061</v>
      </c>
      <c r="I24" s="130">
        <v>729480</v>
      </c>
      <c r="J24" s="130">
        <v>6245396</v>
      </c>
      <c r="K24" s="134">
        <v>14262717.720000001</v>
      </c>
      <c r="L24" s="134">
        <v>11095600.16</v>
      </c>
      <c r="M24" s="134">
        <v>1873480.28</v>
      </c>
      <c r="N24" s="134">
        <v>1293637.28</v>
      </c>
      <c r="O24" s="134">
        <v>5626.55</v>
      </c>
      <c r="P24" s="134">
        <v>6038.73</v>
      </c>
      <c r="Q24" s="134">
        <v>25682.41</v>
      </c>
      <c r="R24" s="134">
        <v>2071.35</v>
      </c>
    </row>
    <row r="25" spans="1:18" ht="13.5" customHeight="1">
      <c r="A25" s="16"/>
      <c r="B25" s="14"/>
      <c r="C25" s="32"/>
      <c r="D25" s="32"/>
      <c r="E25" s="32"/>
      <c r="F25" s="29"/>
      <c r="G25" s="131" t="s">
        <v>324</v>
      </c>
      <c r="H25" s="132">
        <f>H24/$G24</f>
        <v>0.72484542448466383</v>
      </c>
      <c r="I25" s="132">
        <f t="shared" ref="I25" si="12">I24/$G24</f>
        <v>2.8777538087691804E-2</v>
      </c>
      <c r="J25" s="132">
        <f>J24/$G24</f>
        <v>0.24637703742764441</v>
      </c>
      <c r="K25" s="131" t="s">
        <v>370</v>
      </c>
      <c r="L25" s="132">
        <f>L24/$K24</f>
        <v>0.77794431452857782</v>
      </c>
      <c r="M25" s="132">
        <f t="shared" ref="M25" si="13">M24/$K24</f>
        <v>0.13135506968443317</v>
      </c>
      <c r="N25" s="132">
        <f>N24/$K24</f>
        <v>9.0700615786989014E-2</v>
      </c>
      <c r="O25" s="131"/>
      <c r="P25" s="133"/>
      <c r="Q25" s="133"/>
      <c r="R25" s="133"/>
    </row>
    <row r="26" spans="1:18" ht="13.5" customHeight="1">
      <c r="A26" s="16"/>
      <c r="B26" s="16"/>
      <c r="C26" s="13" t="s">
        <v>98</v>
      </c>
      <c r="D26" s="8"/>
      <c r="E26" s="8"/>
      <c r="F26" s="10"/>
      <c r="G26" s="130">
        <v>2145251</v>
      </c>
      <c r="H26" s="130">
        <v>1368699</v>
      </c>
      <c r="I26" s="130">
        <v>73253</v>
      </c>
      <c r="J26" s="130">
        <v>703299</v>
      </c>
      <c r="K26" s="134">
        <v>2730104.21</v>
      </c>
      <c r="L26" s="134">
        <v>1773576.36</v>
      </c>
      <c r="M26" s="134">
        <v>665498.80000000005</v>
      </c>
      <c r="N26" s="134">
        <v>291029.03999999998</v>
      </c>
      <c r="O26" s="134">
        <v>12726.27</v>
      </c>
      <c r="P26" s="134">
        <v>12958.12</v>
      </c>
      <c r="Q26" s="134">
        <v>90849.36</v>
      </c>
      <c r="R26" s="134">
        <v>4138.0600000000004</v>
      </c>
    </row>
    <row r="27" spans="1:18" ht="13.5" customHeight="1">
      <c r="A27" s="16"/>
      <c r="B27" s="16"/>
      <c r="C27" s="33"/>
      <c r="D27" s="32"/>
      <c r="E27" s="32"/>
      <c r="F27" s="29"/>
      <c r="G27" s="131" t="s">
        <v>324</v>
      </c>
      <c r="H27" s="132">
        <f>H26/$G26</f>
        <v>0.63801345390352926</v>
      </c>
      <c r="I27" s="132">
        <f t="shared" ref="I27" si="14">I26/$G26</f>
        <v>3.4146587042728334E-2</v>
      </c>
      <c r="J27" s="132">
        <f>J26/$G26</f>
        <v>0.32783995905374241</v>
      </c>
      <c r="K27" s="131" t="s">
        <v>324</v>
      </c>
      <c r="L27" s="132">
        <f>L26/$K26</f>
        <v>0.64963687228627809</v>
      </c>
      <c r="M27" s="132">
        <f t="shared" ref="M27" si="15">M26/$K26</f>
        <v>0.24376314924623338</v>
      </c>
      <c r="N27" s="132">
        <f>N26/$K26</f>
        <v>0.10659997480462476</v>
      </c>
      <c r="O27" s="131"/>
      <c r="P27" s="133"/>
      <c r="Q27" s="133"/>
      <c r="R27" s="133"/>
    </row>
    <row r="28" spans="1:18" ht="13.5" customHeight="1">
      <c r="A28" s="16"/>
      <c r="B28" s="16"/>
      <c r="C28" s="13" t="s">
        <v>22</v>
      </c>
      <c r="D28" s="8"/>
      <c r="E28" s="8"/>
      <c r="F28" s="10"/>
      <c r="G28" s="130">
        <v>23203686</v>
      </c>
      <c r="H28" s="130">
        <v>17005362</v>
      </c>
      <c r="I28" s="130">
        <v>656227</v>
      </c>
      <c r="J28" s="130">
        <v>5542097</v>
      </c>
      <c r="K28" s="134">
        <v>11532613.51</v>
      </c>
      <c r="L28" s="134">
        <v>9322023.8000000007</v>
      </c>
      <c r="M28" s="134">
        <v>1207981.48</v>
      </c>
      <c r="N28" s="134">
        <v>1002608.24</v>
      </c>
      <c r="O28" s="134">
        <v>4970.16</v>
      </c>
      <c r="P28" s="134">
        <v>5481.81</v>
      </c>
      <c r="Q28" s="134">
        <v>18407.98</v>
      </c>
      <c r="R28" s="134">
        <v>1809.08</v>
      </c>
    </row>
    <row r="29" spans="1:18" ht="13.5" customHeight="1">
      <c r="A29" s="12"/>
      <c r="B29" s="12"/>
      <c r="C29" s="33"/>
      <c r="D29" s="32"/>
      <c r="E29" s="32"/>
      <c r="F29" s="29"/>
      <c r="G29" s="131" t="s">
        <v>324</v>
      </c>
      <c r="H29" s="132">
        <f>H28/$G28</f>
        <v>0.73287330297436359</v>
      </c>
      <c r="I29" s="132">
        <f t="shared" ref="I29" si="16">I28/$G28</f>
        <v>2.828115326159818E-2</v>
      </c>
      <c r="J29" s="132">
        <f>J28/$G28</f>
        <v>0.23884554376403819</v>
      </c>
      <c r="K29" s="131" t="s">
        <v>371</v>
      </c>
      <c r="L29" s="132">
        <f>L28/$K28</f>
        <v>0.80831840865184779</v>
      </c>
      <c r="M29" s="132">
        <f t="shared" ref="M29" si="17">M28/$K28</f>
        <v>0.10474481599097653</v>
      </c>
      <c r="N29" s="132">
        <f>N28/$K28</f>
        <v>8.6936776224281878E-2</v>
      </c>
      <c r="O29" s="131"/>
      <c r="P29" s="133"/>
      <c r="Q29" s="133"/>
      <c r="R29" s="133"/>
    </row>
    <row r="30" spans="1:18" ht="14.1" customHeight="1">
      <c r="G30" s="34"/>
      <c r="H30" s="34"/>
      <c r="I30" s="34"/>
      <c r="J30" s="34"/>
      <c r="K30" s="34"/>
      <c r="L30" s="34"/>
      <c r="M30" s="34"/>
      <c r="N30" s="34"/>
      <c r="O30" s="34"/>
      <c r="P30" s="34"/>
      <c r="Q30" s="34"/>
      <c r="R30" s="34"/>
    </row>
    <row r="31" spans="1:18" ht="14.1" customHeight="1">
      <c r="A31" s="9" t="s">
        <v>345</v>
      </c>
      <c r="G31" s="34"/>
      <c r="H31" s="34"/>
      <c r="I31" s="34"/>
      <c r="J31" s="34"/>
      <c r="K31" s="34"/>
      <c r="L31" s="34"/>
      <c r="M31" s="34"/>
      <c r="N31" s="34"/>
      <c r="O31" s="34"/>
      <c r="P31" s="34"/>
      <c r="Q31" s="34"/>
      <c r="R31" s="34"/>
    </row>
    <row r="32" spans="1:18" ht="14.1" customHeight="1">
      <c r="A32" s="9" t="s">
        <v>346</v>
      </c>
    </row>
    <row r="33" ht="14.1" customHeight="1"/>
    <row r="34" ht="14.1" customHeight="1"/>
    <row r="35" ht="14.1" customHeight="1"/>
    <row r="36" ht="14.1" customHeight="1"/>
  </sheetData>
  <mergeCells count="9">
    <mergeCell ref="A3:F3"/>
    <mergeCell ref="G3:J3"/>
    <mergeCell ref="K3:N3"/>
    <mergeCell ref="O3:R3"/>
    <mergeCell ref="H4:I4"/>
    <mergeCell ref="L4:M4"/>
    <mergeCell ref="P4:Q4"/>
    <mergeCell ref="O4:O5"/>
    <mergeCell ref="R4:R5"/>
  </mergeCells>
  <phoneticPr fontId="3"/>
  <pageMargins left="0.59055118110236227" right="0.59055118110236227" top="0.78740157480314965" bottom="0.78740157480314965" header="0.51181102362204722" footer="0.51181102362204722"/>
  <pageSetup paperSize="9" scale="7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35</vt:i4>
      </vt:variant>
    </vt:vector>
  </HeadingPairs>
  <TitlesOfParts>
    <vt:vector size="35" baseType="lpstr">
      <vt:lpstr>2-1-1</vt:lpstr>
      <vt:lpstr>2-1-2</vt:lpstr>
      <vt:lpstr>2-1-3</vt:lpstr>
      <vt:lpstr>2-2-1</vt:lpstr>
      <vt:lpstr>2-2-2</vt:lpstr>
      <vt:lpstr>2-2-3</vt:lpstr>
      <vt:lpstr>2-2-4</vt:lpstr>
      <vt:lpstr>2-3-1</vt:lpstr>
      <vt:lpstr>2-3-2</vt:lpstr>
      <vt:lpstr>2-3-3</vt:lpstr>
      <vt:lpstr>2-3-4</vt:lpstr>
      <vt:lpstr>2-3-5</vt:lpstr>
      <vt:lpstr>2-4-1</vt:lpstr>
      <vt:lpstr>2-4-2</vt:lpstr>
      <vt:lpstr>2-4-3</vt:lpstr>
      <vt:lpstr>2-4-4</vt:lpstr>
      <vt:lpstr>2-4-5</vt:lpstr>
      <vt:lpstr>2-5-1</vt:lpstr>
      <vt:lpstr>2-5-2</vt:lpstr>
      <vt:lpstr>2-5-3</vt:lpstr>
      <vt:lpstr>2-5-4</vt:lpstr>
      <vt:lpstr>2-5-5</vt:lpstr>
      <vt:lpstr>2-6-1</vt:lpstr>
      <vt:lpstr>2-6-2</vt:lpstr>
      <vt:lpstr>2-6-3</vt:lpstr>
      <vt:lpstr>2-6-4</vt:lpstr>
      <vt:lpstr>2-6-5</vt:lpstr>
      <vt:lpstr>2-7-1</vt:lpstr>
      <vt:lpstr>2-8-1</vt:lpstr>
      <vt:lpstr>2-8-2</vt:lpstr>
      <vt:lpstr>2-8-3</vt:lpstr>
      <vt:lpstr>2-9-1</vt:lpstr>
      <vt:lpstr>2-9-2</vt:lpstr>
      <vt:lpstr>2-9-3</vt:lpstr>
      <vt:lpstr>2-9-4</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FJ-USER</cp:lastModifiedBy>
  <cp:lastPrinted>2017-08-28T02:06:44Z</cp:lastPrinted>
  <dcterms:created xsi:type="dcterms:W3CDTF">2009-01-05T10:00:41Z</dcterms:created>
  <dcterms:modified xsi:type="dcterms:W3CDTF">2022-03-22T01:20:41Z</dcterms:modified>
</cp:coreProperties>
</file>