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共有デスクトップPC（LAWTRCDT001）フォルダ\不動産投資市場整備室\【000】平成30年度以降のフォルダ\16.データ・調査\2.不動産証券化の実態調査\1.REIT\令和５年度\06_最終資料\"/>
    </mc:Choice>
  </mc:AlternateContent>
  <xr:revisionPtr revIDLastSave="0" documentId="13_ncr:1_{3FA9C204-1938-4931-ACCE-1FA548D51A03}" xr6:coauthVersionLast="47" xr6:coauthVersionMax="47" xr10:uidLastSave="{00000000-0000-0000-0000-000000000000}"/>
  <bookViews>
    <workbookView xWindow="28680" yWindow="-120" windowWidth="29040" windowHeight="15720" tabRatio="666" xr2:uid="{00000000-000D-0000-FFFF-FFFF00000000}"/>
  </bookViews>
  <sheets>
    <sheet name="まとめ表 " sheetId="19" r:id="rId1"/>
    <sheet name="令和3年度_REITまとめ" sheetId="15" state="hidden" r:id="rId2"/>
  </sheets>
  <definedNames>
    <definedName name="_xlnm.Print_Area" localSheetId="1">令和3年度_REITまとめ!$A$1:$Y$63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4" i="19" l="1"/>
  <c r="R114" i="19"/>
  <c r="Q114" i="19"/>
  <c r="P114" i="19"/>
  <c r="O114" i="19"/>
  <c r="G15" i="19"/>
  <c r="L84" i="19" l="1"/>
  <c r="L74" i="19"/>
  <c r="L82" i="19"/>
  <c r="L77" i="19"/>
  <c r="L78" i="19"/>
  <c r="L83" i="19"/>
  <c r="L85" i="19"/>
  <c r="L75" i="19"/>
  <c r="L76" i="19"/>
  <c r="L80" i="19" l="1"/>
  <c r="L72" i="19"/>
  <c r="L79" i="19"/>
  <c r="L88" i="19"/>
  <c r="L81" i="19"/>
  <c r="L73" i="19"/>
  <c r="K29" i="15" l="1"/>
  <c r="P29" i="15"/>
  <c r="O29" i="15"/>
  <c r="N29" i="15"/>
  <c r="M29" i="15"/>
  <c r="L29" i="15"/>
  <c r="P30" i="15"/>
  <c r="O30" i="15"/>
  <c r="N30" i="15"/>
  <c r="M30" i="15"/>
  <c r="L30" i="15"/>
  <c r="K30" i="15"/>
  <c r="L28" i="15"/>
  <c r="M28" i="15"/>
  <c r="N28" i="15"/>
  <c r="O28" i="15"/>
  <c r="P28" i="15"/>
  <c r="K28" i="15"/>
  <c r="P27" i="15"/>
  <c r="O27" i="15"/>
  <c r="N27" i="15"/>
  <c r="M27" i="15"/>
  <c r="L27" i="15"/>
  <c r="K27" i="15"/>
  <c r="P26" i="15"/>
  <c r="O26" i="15"/>
  <c r="N26" i="15"/>
  <c r="M26" i="15"/>
  <c r="L26" i="15"/>
  <c r="K26" i="15"/>
  <c r="P25" i="15"/>
  <c r="O25" i="15"/>
  <c r="N25" i="15"/>
  <c r="M25" i="15"/>
  <c r="L25" i="15"/>
  <c r="K25" i="15"/>
  <c r="K62" i="15"/>
  <c r="L62" i="15"/>
  <c r="M62" i="15"/>
  <c r="N62" i="15"/>
  <c r="O62" i="15"/>
  <c r="P62" i="15"/>
  <c r="P61" i="15"/>
  <c r="O61" i="15"/>
  <c r="N61" i="15"/>
  <c r="M61" i="15"/>
  <c r="L61" i="15"/>
  <c r="K61" i="15"/>
  <c r="L60" i="15"/>
  <c r="M60" i="15"/>
  <c r="N60" i="15"/>
  <c r="O60" i="15"/>
  <c r="P60" i="15"/>
  <c r="K60" i="15"/>
  <c r="K58" i="15"/>
  <c r="L58" i="15"/>
  <c r="M58" i="15"/>
  <c r="N58" i="15"/>
  <c r="O58" i="15"/>
  <c r="P58" i="15"/>
  <c r="K59" i="15"/>
  <c r="L59" i="15"/>
  <c r="M59" i="15"/>
  <c r="N59" i="15"/>
  <c r="O59" i="15"/>
  <c r="P59" i="15"/>
  <c r="L57" i="15"/>
  <c r="M57" i="15"/>
  <c r="N57" i="15"/>
  <c r="O57" i="15"/>
  <c r="P57" i="15"/>
  <c r="K57" i="15"/>
  <c r="K55" i="15"/>
  <c r="L55" i="15"/>
  <c r="M55" i="15"/>
  <c r="N55" i="15"/>
  <c r="O55" i="15"/>
  <c r="P55" i="15"/>
  <c r="K56" i="15"/>
  <c r="L56" i="15"/>
  <c r="M56" i="15"/>
  <c r="N56" i="15"/>
  <c r="O56" i="15"/>
  <c r="P56" i="15"/>
  <c r="L54" i="15"/>
  <c r="M54" i="15"/>
  <c r="N54" i="15"/>
  <c r="O54" i="15"/>
  <c r="P54" i="15"/>
  <c r="K54" i="15"/>
  <c r="L23" i="15"/>
  <c r="M23" i="15"/>
  <c r="N23" i="15"/>
  <c r="O23" i="15"/>
  <c r="P23" i="15"/>
  <c r="L24" i="15"/>
  <c r="M24" i="15"/>
  <c r="N24" i="15"/>
  <c r="O24" i="15"/>
  <c r="P24" i="15"/>
  <c r="K24" i="15"/>
  <c r="K23" i="15"/>
  <c r="P22" i="15"/>
  <c r="O22" i="15"/>
  <c r="N22" i="15"/>
  <c r="M22" i="15"/>
  <c r="L22" i="15"/>
  <c r="K22" i="15"/>
  <c r="O31" i="15" l="1"/>
  <c r="K63" i="15"/>
  <c r="M63" i="15"/>
  <c r="O63" i="15"/>
  <c r="N63" i="15"/>
  <c r="L63" i="15"/>
  <c r="M31" i="15"/>
  <c r="P31" i="15"/>
  <c r="N31" i="15"/>
  <c r="K31" i="15"/>
  <c r="P63" i="15"/>
  <c r="L31" i="15"/>
</calcChain>
</file>

<file path=xl/sharedStrings.xml><?xml version="1.0" encoding="utf-8"?>
<sst xmlns="http://schemas.openxmlformats.org/spreadsheetml/2006/main" count="395" uniqueCount="182">
  <si>
    <t>オフィス</t>
  </si>
  <si>
    <t>物流施設</t>
    <rPh sb="0" eb="2">
      <t>ブツリュウ</t>
    </rPh>
    <rPh sb="2" eb="4">
      <t>シセツ</t>
    </rPh>
    <phoneticPr fontId="3"/>
  </si>
  <si>
    <t>宿泊施設</t>
    <rPh sb="0" eb="2">
      <t>シュクハク</t>
    </rPh>
    <rPh sb="2" eb="4">
      <t>シセツ</t>
    </rPh>
    <phoneticPr fontId="3"/>
  </si>
  <si>
    <t>ヘルスケア施設</t>
    <rPh sb="5" eb="7">
      <t>シセツ</t>
    </rPh>
    <phoneticPr fontId="3"/>
  </si>
  <si>
    <t>底地</t>
    <rPh sb="0" eb="2">
      <t>ソコチ</t>
    </rPh>
    <phoneticPr fontId="3"/>
  </si>
  <si>
    <t>その他</t>
    <rPh sb="2" eb="3">
      <t>タ</t>
    </rPh>
    <phoneticPr fontId="3"/>
  </si>
  <si>
    <t>宮城県</t>
  </si>
  <si>
    <t>埼玉県</t>
  </si>
  <si>
    <t>千葉県</t>
  </si>
  <si>
    <t>東京都</t>
  </si>
  <si>
    <t>神奈川県</t>
  </si>
  <si>
    <t>広島県</t>
  </si>
  <si>
    <t>福岡県</t>
  </si>
  <si>
    <t>愛知県</t>
  </si>
  <si>
    <t>京都府</t>
  </si>
  <si>
    <t>大阪府</t>
  </si>
  <si>
    <t>兵庫県</t>
  </si>
  <si>
    <t>実物不動産</t>
    <rPh sb="0" eb="2">
      <t>ジツブツ</t>
    </rPh>
    <rPh sb="2" eb="5">
      <t>フドウサン</t>
    </rPh>
    <phoneticPr fontId="3"/>
  </si>
  <si>
    <t>住宅</t>
    <rPh sb="0" eb="2">
      <t>ジュウタク</t>
    </rPh>
    <phoneticPr fontId="3"/>
  </si>
  <si>
    <t>商業施設</t>
    <rPh sb="0" eb="2">
      <t>ショウギョウ</t>
    </rPh>
    <rPh sb="2" eb="4">
      <t>シセツ</t>
    </rPh>
    <phoneticPr fontId="3"/>
  </si>
  <si>
    <t>北海道</t>
  </si>
  <si>
    <t>－</t>
  </si>
  <si>
    <t>三重県</t>
    <rPh sb="0" eb="3">
      <t>ミエケン</t>
    </rPh>
    <phoneticPr fontId="3"/>
  </si>
  <si>
    <t>工場</t>
    <rPh sb="0" eb="2">
      <t>コウジョウ</t>
    </rPh>
    <phoneticPr fontId="3"/>
  </si>
  <si>
    <t>静岡県</t>
    <rPh sb="0" eb="3">
      <t>シズオカケン</t>
    </rPh>
    <phoneticPr fontId="3"/>
  </si>
  <si>
    <t>物件所在地</t>
    <rPh sb="0" eb="2">
      <t>ブッケン</t>
    </rPh>
    <rPh sb="2" eb="5">
      <t>ショザイチ</t>
    </rPh>
    <phoneticPr fontId="11"/>
  </si>
  <si>
    <t>取得額</t>
    <rPh sb="0" eb="3">
      <t>シュトクガク</t>
    </rPh>
    <phoneticPr fontId="11"/>
  </si>
  <si>
    <t>件数</t>
    <rPh sb="0" eb="2">
      <t>ケンスウ</t>
    </rPh>
    <phoneticPr fontId="11"/>
  </si>
  <si>
    <t>物件の用途</t>
    <rPh sb="0" eb="2">
      <t>ブッケン</t>
    </rPh>
    <rPh sb="3" eb="5">
      <t>ヨウト</t>
    </rPh>
    <phoneticPr fontId="11"/>
  </si>
  <si>
    <t>実物不動産or信託受益権</t>
    <rPh sb="0" eb="2">
      <t>ジツブツ</t>
    </rPh>
    <rPh sb="2" eb="5">
      <t>フドウサン</t>
    </rPh>
    <rPh sb="7" eb="9">
      <t>シンタク</t>
    </rPh>
    <rPh sb="9" eb="11">
      <t>ジュエキ</t>
    </rPh>
    <rPh sb="11" eb="12">
      <t>ケン</t>
    </rPh>
    <phoneticPr fontId="11"/>
  </si>
  <si>
    <t>総額</t>
    <rPh sb="0" eb="2">
      <t>ソウガク</t>
    </rPh>
    <phoneticPr fontId="3"/>
  </si>
  <si>
    <t>うち、上場REIT</t>
    <rPh sb="3" eb="5">
      <t>ジョウジョウ</t>
    </rPh>
    <phoneticPr fontId="3"/>
  </si>
  <si>
    <t>うち、私募REIT</t>
    <rPh sb="3" eb="5">
      <t>シボ</t>
    </rPh>
    <phoneticPr fontId="3"/>
  </si>
  <si>
    <t>信託受益権</t>
    <rPh sb="0" eb="2">
      <t>シンタク</t>
    </rPh>
    <rPh sb="2" eb="4">
      <t>ジュエキ</t>
    </rPh>
    <rPh sb="4" eb="5">
      <t>ケン</t>
    </rPh>
    <phoneticPr fontId="3"/>
  </si>
  <si>
    <t>合計</t>
    <rPh sb="0" eb="2">
      <t>ゴウケイ</t>
    </rPh>
    <phoneticPr fontId="11"/>
  </si>
  <si>
    <t>ヘルスケア施設</t>
    <rPh sb="5" eb="7">
      <t>シセツ</t>
    </rPh>
    <phoneticPr fontId="4"/>
  </si>
  <si>
    <t>複合施設</t>
    <rPh sb="0" eb="4">
      <t>フクゴウシセツ</t>
    </rPh>
    <phoneticPr fontId="3"/>
  </si>
  <si>
    <t>合計</t>
    <rPh sb="0" eb="2">
      <t>ゴウケイ</t>
    </rPh>
    <phoneticPr fontId="3"/>
  </si>
  <si>
    <t>静岡県</t>
    <rPh sb="0" eb="2">
      <t>シズオカ</t>
    </rPh>
    <rPh sb="2" eb="3">
      <t>ケン</t>
    </rPh>
    <phoneticPr fontId="3"/>
  </si>
  <si>
    <t>（実態調査公表用に組み替え）</t>
    <rPh sb="1" eb="3">
      <t>ジッタイ</t>
    </rPh>
    <rPh sb="3" eb="5">
      <t>チョウサ</t>
    </rPh>
    <rPh sb="5" eb="7">
      <t>コウヒョウ</t>
    </rPh>
    <rPh sb="7" eb="8">
      <t>ヨウ</t>
    </rPh>
    <rPh sb="9" eb="10">
      <t>ク</t>
    </rPh>
    <rPh sb="11" eb="12">
      <t>カ</t>
    </rPh>
    <phoneticPr fontId="3"/>
  </si>
  <si>
    <t>その他</t>
    <rPh sb="2" eb="3">
      <t>タ</t>
    </rPh>
    <phoneticPr fontId="18"/>
  </si>
  <si>
    <t>住宅</t>
    <rPh sb="0" eb="2">
      <t>ジュウタク</t>
    </rPh>
    <phoneticPr fontId="5"/>
  </si>
  <si>
    <t>商業施設</t>
    <rPh sb="0" eb="2">
      <t>ショウギョウ</t>
    </rPh>
    <rPh sb="2" eb="4">
      <t>シセツ</t>
    </rPh>
    <phoneticPr fontId="5"/>
  </si>
  <si>
    <t>物流施設</t>
    <rPh sb="0" eb="2">
      <t>ブツリュウ</t>
    </rPh>
    <rPh sb="2" eb="4">
      <t>シセツ</t>
    </rPh>
    <phoneticPr fontId="5"/>
  </si>
  <si>
    <t>複合施設</t>
    <rPh sb="0" eb="2">
      <t>フクゴウ</t>
    </rPh>
    <rPh sb="2" eb="4">
      <t>シセツ</t>
    </rPh>
    <phoneticPr fontId="6"/>
  </si>
  <si>
    <t>その他</t>
    <rPh sb="2" eb="3">
      <t>タ</t>
    </rPh>
    <phoneticPr fontId="5"/>
  </si>
  <si>
    <t>売却額</t>
    <rPh sb="0" eb="2">
      <t>バイキャク</t>
    </rPh>
    <rPh sb="2" eb="3">
      <t>ガク</t>
    </rPh>
    <phoneticPr fontId="11"/>
  </si>
  <si>
    <t>売却額</t>
    <rPh sb="0" eb="3">
      <t>バイキャクガク</t>
    </rPh>
    <phoneticPr fontId="11"/>
  </si>
  <si>
    <t>データーセンター</t>
    <phoneticPr fontId="3"/>
  </si>
  <si>
    <t>保育所</t>
    <rPh sb="0" eb="3">
      <t>ホイクジョ</t>
    </rPh>
    <phoneticPr fontId="3"/>
  </si>
  <si>
    <t>社宅</t>
    <rPh sb="0" eb="2">
      <t>シャタク</t>
    </rPh>
    <phoneticPr fontId="3"/>
  </si>
  <si>
    <t>■取得</t>
    <rPh sb="1" eb="3">
      <t>シュトク</t>
    </rPh>
    <phoneticPr fontId="3"/>
  </si>
  <si>
    <t>（単位：10億円）</t>
    <rPh sb="1" eb="3">
      <t>タンイ</t>
    </rPh>
    <rPh sb="6" eb="8">
      <t>オクエン</t>
    </rPh>
    <phoneticPr fontId="3"/>
  </si>
  <si>
    <t>■譲渡</t>
    <rPh sb="1" eb="3">
      <t>ジョウト</t>
    </rPh>
    <phoneticPr fontId="3"/>
  </si>
  <si>
    <t>図表1－1　スキーム別　証券化の対象となる不動産の取得・譲渡実績</t>
    <rPh sb="0" eb="2">
      <t>ズヒョウ</t>
    </rPh>
    <rPh sb="10" eb="11">
      <t>ベツ</t>
    </rPh>
    <rPh sb="12" eb="15">
      <t>ショウケンカ</t>
    </rPh>
    <rPh sb="16" eb="18">
      <t>タイショウ</t>
    </rPh>
    <rPh sb="21" eb="24">
      <t>フドウサン</t>
    </rPh>
    <rPh sb="25" eb="27">
      <t>シュトク</t>
    </rPh>
    <rPh sb="28" eb="30">
      <t>ジョウト</t>
    </rPh>
    <rPh sb="30" eb="32">
      <t>ジッセキ</t>
    </rPh>
    <phoneticPr fontId="3"/>
  </si>
  <si>
    <t>実物</t>
  </si>
  <si>
    <t>信託受益権等</t>
    <rPh sb="5" eb="6">
      <t>トウ</t>
    </rPh>
    <phoneticPr fontId="12"/>
  </si>
  <si>
    <t>計</t>
  </si>
  <si>
    <r>
      <t>リート</t>
    </r>
    <r>
      <rPr>
        <sz val="9"/>
        <rFont val="Meiryo UI"/>
        <family val="3"/>
        <charset val="128"/>
      </rPr>
      <t>（私募リートを含む）</t>
    </r>
    <rPh sb="4" eb="6">
      <t>シボ</t>
    </rPh>
    <rPh sb="10" eb="11">
      <t>フク</t>
    </rPh>
    <phoneticPr fontId="3"/>
  </si>
  <si>
    <t>不動産特定共同事業</t>
  </si>
  <si>
    <t>リート等合計</t>
    <rPh sb="3" eb="4">
      <t>トウ</t>
    </rPh>
    <rPh sb="4" eb="6">
      <t>ゴウケイ</t>
    </rPh>
    <phoneticPr fontId="3"/>
  </si>
  <si>
    <t>総計</t>
    <rPh sb="0" eb="2">
      <t>ソウケイ</t>
    </rPh>
    <phoneticPr fontId="3"/>
  </si>
  <si>
    <t>（注1）四捨五入をしているため合計額が一致しないことがある。</t>
    <phoneticPr fontId="13"/>
  </si>
  <si>
    <t>図表1－2　スキーム別　証券化の対象となる不動産の取得・譲渡実績の推移</t>
    <rPh sb="0" eb="2">
      <t>ズヒョウ</t>
    </rPh>
    <rPh sb="10" eb="11">
      <t>ベツ</t>
    </rPh>
    <rPh sb="12" eb="15">
      <t>ショウケンカ</t>
    </rPh>
    <rPh sb="16" eb="18">
      <t>タイショウ</t>
    </rPh>
    <rPh sb="21" eb="24">
      <t>フドウサン</t>
    </rPh>
    <rPh sb="25" eb="27">
      <t>シュトク</t>
    </rPh>
    <rPh sb="28" eb="30">
      <t>ジョウト</t>
    </rPh>
    <rPh sb="30" eb="32">
      <t>ジッセキ</t>
    </rPh>
    <rPh sb="33" eb="35">
      <t>スイイ</t>
    </rPh>
    <phoneticPr fontId="3"/>
  </si>
  <si>
    <t>平成9</t>
    <rPh sb="0" eb="2">
      <t>ヘイセイ</t>
    </rPh>
    <phoneticPr fontId="13"/>
  </si>
  <si>
    <t>平成10</t>
    <rPh sb="0" eb="2">
      <t>ヘイセイ</t>
    </rPh>
    <phoneticPr fontId="13"/>
  </si>
  <si>
    <t>平成11</t>
    <rPh sb="0" eb="2">
      <t>ヘイセイ</t>
    </rPh>
    <phoneticPr fontId="13"/>
  </si>
  <si>
    <t>平成12</t>
    <rPh sb="0" eb="2">
      <t>ヘイセイ</t>
    </rPh>
    <phoneticPr fontId="13"/>
  </si>
  <si>
    <t>平成13</t>
    <rPh sb="0" eb="2">
      <t>ヘイセイ</t>
    </rPh>
    <phoneticPr fontId="3"/>
  </si>
  <si>
    <t>平成13</t>
    <rPh sb="0" eb="2">
      <t>ヘイセイ</t>
    </rPh>
    <phoneticPr fontId="13"/>
  </si>
  <si>
    <t>平成14</t>
    <rPh sb="0" eb="2">
      <t>ヘイセイ</t>
    </rPh>
    <phoneticPr fontId="3"/>
  </si>
  <si>
    <t>平成14</t>
    <rPh sb="0" eb="2">
      <t>ヘイセイ</t>
    </rPh>
    <phoneticPr fontId="13"/>
  </si>
  <si>
    <t>平成15</t>
    <rPh sb="0" eb="2">
      <t>ヘイセイ</t>
    </rPh>
    <phoneticPr fontId="3"/>
  </si>
  <si>
    <t>平成15</t>
    <rPh sb="0" eb="2">
      <t>ヘイセイ</t>
    </rPh>
    <phoneticPr fontId="13"/>
  </si>
  <si>
    <t>平成16</t>
    <rPh sb="0" eb="2">
      <t>ヘイセイ</t>
    </rPh>
    <phoneticPr fontId="3"/>
  </si>
  <si>
    <t>平成16</t>
    <rPh sb="0" eb="2">
      <t>ヘイセイ</t>
    </rPh>
    <phoneticPr fontId="13"/>
  </si>
  <si>
    <t>平成17</t>
    <rPh sb="0" eb="2">
      <t>ヘイセイ</t>
    </rPh>
    <phoneticPr fontId="3"/>
  </si>
  <si>
    <t>平成17</t>
    <rPh sb="0" eb="2">
      <t>ヘイセイ</t>
    </rPh>
    <phoneticPr fontId="13"/>
  </si>
  <si>
    <t>平成18</t>
    <rPh sb="0" eb="2">
      <t>ヘイセイ</t>
    </rPh>
    <phoneticPr fontId="3"/>
  </si>
  <si>
    <t>平成18</t>
    <rPh sb="0" eb="2">
      <t>ヘイセイ</t>
    </rPh>
    <phoneticPr fontId="13"/>
  </si>
  <si>
    <t>平成19</t>
    <rPh sb="0" eb="2">
      <t>ヘイセイ</t>
    </rPh>
    <phoneticPr fontId="3"/>
  </si>
  <si>
    <t>平成19</t>
    <rPh sb="0" eb="2">
      <t>ヘイセイ</t>
    </rPh>
    <phoneticPr fontId="13"/>
  </si>
  <si>
    <t>平成20</t>
    <rPh sb="0" eb="2">
      <t>ヘイセイ</t>
    </rPh>
    <phoneticPr fontId="3"/>
  </si>
  <si>
    <t>平成20</t>
    <rPh sb="0" eb="2">
      <t>ヘイセイ</t>
    </rPh>
    <phoneticPr fontId="13"/>
  </si>
  <si>
    <t>平成21</t>
    <rPh sb="0" eb="2">
      <t>ヘイセイ</t>
    </rPh>
    <phoneticPr fontId="3"/>
  </si>
  <si>
    <t>平成21</t>
    <rPh sb="0" eb="2">
      <t>ヘイセイ</t>
    </rPh>
    <phoneticPr fontId="13"/>
  </si>
  <si>
    <t>平成22</t>
    <rPh sb="0" eb="2">
      <t>ヘイセイ</t>
    </rPh>
    <phoneticPr fontId="3"/>
  </si>
  <si>
    <t>平成22</t>
    <rPh sb="0" eb="2">
      <t>ヘイセイ</t>
    </rPh>
    <phoneticPr fontId="13"/>
  </si>
  <si>
    <t>平成23</t>
    <rPh sb="0" eb="2">
      <t>ヘイセイ</t>
    </rPh>
    <phoneticPr fontId="3"/>
  </si>
  <si>
    <t>平成23</t>
    <rPh sb="0" eb="2">
      <t>ヘイセイ</t>
    </rPh>
    <phoneticPr fontId="13"/>
  </si>
  <si>
    <t>平成24</t>
    <rPh sb="0" eb="2">
      <t>ヘイセイ</t>
    </rPh>
    <phoneticPr fontId="3"/>
  </si>
  <si>
    <t>平成24</t>
    <rPh sb="0" eb="2">
      <t>ヘイセイ</t>
    </rPh>
    <phoneticPr fontId="13"/>
  </si>
  <si>
    <t>平成25</t>
    <rPh sb="0" eb="2">
      <t>ヘイセイ</t>
    </rPh>
    <phoneticPr fontId="3"/>
  </si>
  <si>
    <t>平成25</t>
    <rPh sb="0" eb="2">
      <t>ヘイセイ</t>
    </rPh>
    <phoneticPr fontId="13"/>
  </si>
  <si>
    <t>平成26</t>
    <rPh sb="0" eb="2">
      <t>ヘイセイ</t>
    </rPh>
    <phoneticPr fontId="3"/>
  </si>
  <si>
    <t>平成26</t>
    <rPh sb="0" eb="2">
      <t>ヘイセイ</t>
    </rPh>
    <phoneticPr fontId="13"/>
  </si>
  <si>
    <t>平成27</t>
    <rPh sb="0" eb="2">
      <t>ヘイセイ</t>
    </rPh>
    <phoneticPr fontId="3"/>
  </si>
  <si>
    <t>平成27</t>
    <rPh sb="0" eb="2">
      <t>ヘイセイ</t>
    </rPh>
    <phoneticPr fontId="13"/>
  </si>
  <si>
    <t>平成28</t>
    <rPh sb="0" eb="2">
      <t>ヘイセイ</t>
    </rPh>
    <phoneticPr fontId="3"/>
  </si>
  <si>
    <t>平成28</t>
    <rPh sb="0" eb="2">
      <t>ヘイセイ</t>
    </rPh>
    <phoneticPr fontId="13"/>
  </si>
  <si>
    <t>平成29</t>
    <rPh sb="0" eb="2">
      <t>ヘイセイ</t>
    </rPh>
    <phoneticPr fontId="3"/>
  </si>
  <si>
    <t>平成29</t>
    <rPh sb="0" eb="2">
      <t>ヘイセイ</t>
    </rPh>
    <phoneticPr fontId="13"/>
  </si>
  <si>
    <t>平成30</t>
    <rPh sb="0" eb="2">
      <t>ヘイセイ</t>
    </rPh>
    <phoneticPr fontId="3"/>
  </si>
  <si>
    <t>平成30</t>
    <rPh sb="0" eb="2">
      <t>ヘイセイ</t>
    </rPh>
    <phoneticPr fontId="13"/>
  </si>
  <si>
    <t>令和1</t>
    <rPh sb="0" eb="2">
      <t>レイワ</t>
    </rPh>
    <phoneticPr fontId="12"/>
  </si>
  <si>
    <t>令和2</t>
    <rPh sb="0" eb="2">
      <t>レイワ</t>
    </rPh>
    <phoneticPr fontId="12"/>
  </si>
  <si>
    <t>令和3</t>
    <rPh sb="0" eb="2">
      <t>レイワ</t>
    </rPh>
    <phoneticPr fontId="13"/>
  </si>
  <si>
    <t>リート</t>
    <phoneticPr fontId="12"/>
  </si>
  <si>
    <t>（実物）</t>
  </si>
  <si>
    <t>（信託受益権）</t>
  </si>
  <si>
    <t>不動産特定共同事業</t>
    <rPh sb="0" eb="3">
      <t>フドウサン</t>
    </rPh>
    <phoneticPr fontId="14"/>
  </si>
  <si>
    <t>合計</t>
    <phoneticPr fontId="12"/>
  </si>
  <si>
    <t>（注1）四捨五入をしているため合計額が一致しないことがある。</t>
    <rPh sb="1" eb="2">
      <t>チュウ</t>
    </rPh>
    <rPh sb="4" eb="8">
      <t>シシャゴニュウ</t>
    </rPh>
    <rPh sb="15" eb="18">
      <t>ゴウケイガク</t>
    </rPh>
    <rPh sb="19" eb="21">
      <t>イッチ</t>
    </rPh>
    <phoneticPr fontId="12"/>
  </si>
  <si>
    <t>令和1</t>
    <rPh sb="0" eb="2">
      <t>レイワ</t>
    </rPh>
    <phoneticPr fontId="3"/>
  </si>
  <si>
    <t>令和1</t>
    <rPh sb="0" eb="2">
      <t>レイワ</t>
    </rPh>
    <phoneticPr fontId="13"/>
  </si>
  <si>
    <t>令和2</t>
    <rPh sb="0" eb="2">
      <t>レイワ</t>
    </rPh>
    <phoneticPr fontId="13"/>
  </si>
  <si>
    <t>合計</t>
  </si>
  <si>
    <t>図表2－1　用途別　証券化の対象となる不動産の取得実績の推移</t>
    <rPh sb="0" eb="2">
      <t>ズヒョウ</t>
    </rPh>
    <rPh sb="6" eb="9">
      <t>ヨウトベツ</t>
    </rPh>
    <rPh sb="10" eb="13">
      <t>ショウケンカ</t>
    </rPh>
    <rPh sb="14" eb="16">
      <t>タイショウ</t>
    </rPh>
    <rPh sb="19" eb="22">
      <t>フドウサン</t>
    </rPh>
    <rPh sb="23" eb="25">
      <t>シュトク</t>
    </rPh>
    <rPh sb="25" eb="27">
      <t>ジッセキ</t>
    </rPh>
    <rPh sb="28" eb="30">
      <t>スイイ</t>
    </rPh>
    <phoneticPr fontId="3"/>
  </si>
  <si>
    <t>（単位：10億円）</t>
    <rPh sb="1" eb="3">
      <t>タンイ</t>
    </rPh>
    <rPh sb="6" eb="8">
      <t>オクエン</t>
    </rPh>
    <phoneticPr fontId="12"/>
  </si>
  <si>
    <t>（年度）</t>
    <rPh sb="1" eb="3">
      <t>ネンド</t>
    </rPh>
    <phoneticPr fontId="1"/>
  </si>
  <si>
    <t>オフィス</t>
    <phoneticPr fontId="23"/>
  </si>
  <si>
    <t>住宅</t>
    <rPh sb="0" eb="2">
      <t>ジュウタク</t>
    </rPh>
    <phoneticPr fontId="23"/>
  </si>
  <si>
    <t>商業施設</t>
    <rPh sb="0" eb="2">
      <t>ショウギョウ</t>
    </rPh>
    <rPh sb="2" eb="4">
      <t>シセツ</t>
    </rPh>
    <phoneticPr fontId="23"/>
  </si>
  <si>
    <t>物流施設</t>
    <rPh sb="0" eb="2">
      <t>ブツリュウ</t>
    </rPh>
    <rPh sb="2" eb="4">
      <t>シセツ</t>
    </rPh>
    <phoneticPr fontId="23"/>
  </si>
  <si>
    <t>宿泊施設</t>
    <rPh sb="0" eb="2">
      <t>シュクハク</t>
    </rPh>
    <rPh sb="2" eb="4">
      <t>シセツ</t>
    </rPh>
    <phoneticPr fontId="21"/>
  </si>
  <si>
    <t>ヘルスケア施設</t>
    <rPh sb="5" eb="7">
      <t>シセツ</t>
    </rPh>
    <phoneticPr fontId="23"/>
  </si>
  <si>
    <t>複合施設</t>
    <rPh sb="0" eb="2">
      <t>フクゴウ</t>
    </rPh>
    <rPh sb="2" eb="4">
      <t>シセツ</t>
    </rPh>
    <phoneticPr fontId="23"/>
  </si>
  <si>
    <t>その他</t>
    <rPh sb="2" eb="3">
      <t>タ</t>
    </rPh>
    <phoneticPr fontId="23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</si>
  <si>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</si>
  <si>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</si>
  <si>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</si>
  <si>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2"/>
  </si>
  <si>
    <t>平成20</t>
    <rPh sb="0" eb="2">
      <t>ヘイセイ</t>
    </rPh>
    <phoneticPr fontId="1"/>
  </si>
  <si>
    <t>平成21</t>
    <rPh sb="0" eb="2">
      <t>ヘイセイ</t>
    </rPh>
    <phoneticPr fontId="2"/>
  </si>
  <si>
    <t>平成21</t>
    <rPh sb="0" eb="2">
      <t>ヘイセイ</t>
    </rPh>
    <phoneticPr fontId="1"/>
  </si>
  <si>
    <t>平成22</t>
    <rPh sb="0" eb="2">
      <t>ヘイセイ</t>
    </rPh>
    <phoneticPr fontId="2"/>
  </si>
  <si>
    <t>平成22</t>
    <rPh sb="0" eb="2">
      <t>ヘイセイ</t>
    </rPh>
    <phoneticPr fontId="1"/>
  </si>
  <si>
    <t>平成23</t>
    <rPh sb="0" eb="2">
      <t>ヘイセイ</t>
    </rPh>
    <phoneticPr fontId="2"/>
  </si>
  <si>
    <t>平成23</t>
    <rPh sb="0" eb="2">
      <t>ヘイセイ</t>
    </rPh>
    <phoneticPr fontId="1"/>
  </si>
  <si>
    <t>平成24</t>
    <rPh sb="0" eb="2">
      <t>ヘイセイ</t>
    </rPh>
    <phoneticPr fontId="2"/>
  </si>
  <si>
    <t>平成24</t>
    <rPh sb="0" eb="2">
      <t>ヘイセイ</t>
    </rPh>
    <phoneticPr fontId="1"/>
  </si>
  <si>
    <t>平成25</t>
    <rPh sb="0" eb="2">
      <t>ヘイセイ</t>
    </rPh>
    <phoneticPr fontId="2"/>
  </si>
  <si>
    <t>平成25</t>
    <rPh sb="0" eb="2">
      <t>ヘイセイ</t>
    </rPh>
    <phoneticPr fontId="1"/>
  </si>
  <si>
    <t>平成26</t>
    <rPh sb="0" eb="2">
      <t>ヘイセイ</t>
    </rPh>
    <phoneticPr fontId="2"/>
  </si>
  <si>
    <t>平成26</t>
    <rPh sb="0" eb="2">
      <t>ヘイセイ</t>
    </rPh>
    <phoneticPr fontId="1"/>
  </si>
  <si>
    <t>平成27</t>
    <rPh sb="0" eb="2">
      <t>ヘイセイ</t>
    </rPh>
    <phoneticPr fontId="2"/>
  </si>
  <si>
    <t>平成27</t>
    <rPh sb="0" eb="2">
      <t>ヘイセイ</t>
    </rPh>
    <phoneticPr fontId="1"/>
  </si>
  <si>
    <t>平成28</t>
    <rPh sb="0" eb="2">
      <t>ヘイセイ</t>
    </rPh>
    <phoneticPr fontId="2"/>
  </si>
  <si>
    <t>平成28</t>
    <rPh sb="0" eb="2">
      <t>ヘイセイ</t>
    </rPh>
    <phoneticPr fontId="1"/>
  </si>
  <si>
    <t>平成29</t>
    <rPh sb="0" eb="2">
      <t>ヘイセイ</t>
    </rPh>
    <phoneticPr fontId="2"/>
  </si>
  <si>
    <t>平成29</t>
    <rPh sb="0" eb="2">
      <t>ヘイセイ</t>
    </rPh>
    <phoneticPr fontId="1"/>
  </si>
  <si>
    <t>平成30</t>
    <rPh sb="0" eb="2">
      <t>ヘイセイ</t>
    </rPh>
    <phoneticPr fontId="2"/>
  </si>
  <si>
    <t>平成30</t>
    <rPh sb="0" eb="2">
      <t>ヘイセイ</t>
    </rPh>
    <phoneticPr fontId="1"/>
  </si>
  <si>
    <t>令和3</t>
    <rPh sb="0" eb="2">
      <t>レイワ</t>
    </rPh>
    <phoneticPr fontId="2"/>
  </si>
  <si>
    <t>令和3</t>
    <rPh sb="0" eb="2">
      <t>レイワ</t>
    </rPh>
    <phoneticPr fontId="1"/>
  </si>
  <si>
    <t>（注2）上記取得実績は、リート及び不動産特定共同事業における取得実績であり、その他私募ファンド（TMK及びGK-TK）は含まない。</t>
    <rPh sb="1" eb="2">
      <t>チュウ</t>
    </rPh>
    <rPh sb="4" eb="6">
      <t>ジョウキ</t>
    </rPh>
    <rPh sb="6" eb="8">
      <t>シュトク</t>
    </rPh>
    <rPh sb="8" eb="10">
      <t>ジッセキ</t>
    </rPh>
    <rPh sb="15" eb="16">
      <t>オヨ</t>
    </rPh>
    <rPh sb="17" eb="20">
      <t>フドウサン</t>
    </rPh>
    <rPh sb="20" eb="22">
      <t>トクテイ</t>
    </rPh>
    <rPh sb="22" eb="24">
      <t>キョウドウ</t>
    </rPh>
    <rPh sb="24" eb="26">
      <t>ジギョウ</t>
    </rPh>
    <rPh sb="30" eb="32">
      <t>シュトク</t>
    </rPh>
    <rPh sb="32" eb="34">
      <t>ジッセキ</t>
    </rPh>
    <rPh sb="40" eb="41">
      <t>タ</t>
    </rPh>
    <rPh sb="41" eb="43">
      <t>シボ</t>
    </rPh>
    <rPh sb="51" eb="52">
      <t>オヨ</t>
    </rPh>
    <rPh sb="60" eb="61">
      <t>フク</t>
    </rPh>
    <phoneticPr fontId="3"/>
  </si>
  <si>
    <t>図表2－2　用途別　証券化の対象となる不動産の取得実績の推移（用途別資産額の割合）</t>
    <rPh sb="0" eb="2">
      <t>ズヒョウ</t>
    </rPh>
    <rPh sb="6" eb="9">
      <t>ヨウトベツ</t>
    </rPh>
    <rPh sb="10" eb="13">
      <t>ショウケンカ</t>
    </rPh>
    <rPh sb="14" eb="16">
      <t>タイショウ</t>
    </rPh>
    <rPh sb="19" eb="22">
      <t>フドウサン</t>
    </rPh>
    <rPh sb="23" eb="25">
      <t>シュトク</t>
    </rPh>
    <rPh sb="25" eb="27">
      <t>ジッセキ</t>
    </rPh>
    <rPh sb="28" eb="30">
      <t>スイイ</t>
    </rPh>
    <rPh sb="31" eb="34">
      <t>ヨウトベツ</t>
    </rPh>
    <rPh sb="34" eb="37">
      <t>シサンガク</t>
    </rPh>
    <rPh sb="38" eb="40">
      <t>ワリアイ</t>
    </rPh>
    <phoneticPr fontId="3"/>
  </si>
  <si>
    <t>（注）上記割合は、リート及び不動産特定共同事業における取得実績であり、その他私募ファンド（TMK及びGK-TK）は含まない。</t>
    <rPh sb="1" eb="2">
      <t>チュウ</t>
    </rPh>
    <rPh sb="3" eb="5">
      <t>ジョウキ</t>
    </rPh>
    <rPh sb="5" eb="7">
      <t>ワリアイ</t>
    </rPh>
    <rPh sb="12" eb="13">
      <t>オヨ</t>
    </rPh>
    <rPh sb="14" eb="17">
      <t>フドウサン</t>
    </rPh>
    <rPh sb="17" eb="19">
      <t>トクテイ</t>
    </rPh>
    <rPh sb="19" eb="21">
      <t>キョウドウ</t>
    </rPh>
    <rPh sb="21" eb="23">
      <t>ジギョウ</t>
    </rPh>
    <rPh sb="27" eb="29">
      <t>シュトク</t>
    </rPh>
    <rPh sb="29" eb="31">
      <t>ジッセキ</t>
    </rPh>
    <rPh sb="37" eb="38">
      <t>タ</t>
    </rPh>
    <rPh sb="38" eb="40">
      <t>シボ</t>
    </rPh>
    <rPh sb="48" eb="49">
      <t>オヨ</t>
    </rPh>
    <rPh sb="57" eb="58">
      <t>フク</t>
    </rPh>
    <phoneticPr fontId="3"/>
  </si>
  <si>
    <t>図表3－1　都道府県別　証券化の対象となる不動産の取得件数の推移</t>
    <rPh sb="0" eb="2">
      <t>ズヒョウ</t>
    </rPh>
    <rPh sb="6" eb="10">
      <t>トドウフケン</t>
    </rPh>
    <rPh sb="10" eb="11">
      <t>ベツ</t>
    </rPh>
    <rPh sb="12" eb="15">
      <t>ショウケンカ</t>
    </rPh>
    <rPh sb="16" eb="18">
      <t>タイショウ</t>
    </rPh>
    <rPh sb="21" eb="24">
      <t>フドウサン</t>
    </rPh>
    <rPh sb="25" eb="27">
      <t>シュトク</t>
    </rPh>
    <rPh sb="27" eb="29">
      <t>ケンスウ</t>
    </rPh>
    <rPh sb="30" eb="32">
      <t>スイイ</t>
    </rPh>
    <phoneticPr fontId="3"/>
  </si>
  <si>
    <t>■取得（件数）</t>
    <rPh sb="1" eb="3">
      <t>シュトク</t>
    </rPh>
    <rPh sb="4" eb="6">
      <t>ケンスウ</t>
    </rPh>
    <phoneticPr fontId="3"/>
  </si>
  <si>
    <t>（単位：件）</t>
    <rPh sb="1" eb="3">
      <t>タンイ</t>
    </rPh>
    <rPh sb="4" eb="5">
      <t>ケン</t>
    </rPh>
    <phoneticPr fontId="12"/>
  </si>
  <si>
    <t>令和1</t>
    <rPh sb="0" eb="2">
      <t>レイワ</t>
    </rPh>
    <phoneticPr fontId="2"/>
  </si>
  <si>
    <t>令和2</t>
    <rPh sb="0" eb="2">
      <t>レイワ</t>
    </rPh>
    <phoneticPr fontId="2"/>
  </si>
  <si>
    <t>その他</t>
    <rPh sb="2" eb="3">
      <t>タ</t>
    </rPh>
    <phoneticPr fontId="26"/>
  </si>
  <si>
    <t>合計</t>
    <rPh sb="0" eb="2">
      <t>ゴウケイ</t>
    </rPh>
    <phoneticPr fontId="21"/>
  </si>
  <si>
    <t>（注）上記取得実績は、リート及び不動産特定共同事業における取得実績であり、その他私募ファンド（TMK及びGK-TK）は含まない。</t>
    <rPh sb="1" eb="2">
      <t>チュウ</t>
    </rPh>
    <rPh sb="3" eb="5">
      <t>ジョウキ</t>
    </rPh>
    <rPh sb="5" eb="7">
      <t>シュトク</t>
    </rPh>
    <rPh sb="7" eb="9">
      <t>ジッセキ</t>
    </rPh>
    <rPh sb="14" eb="15">
      <t>オヨ</t>
    </rPh>
    <rPh sb="16" eb="19">
      <t>フドウサン</t>
    </rPh>
    <rPh sb="19" eb="21">
      <t>トクテイ</t>
    </rPh>
    <rPh sb="21" eb="23">
      <t>キョウドウ</t>
    </rPh>
    <rPh sb="23" eb="25">
      <t>ジギョウ</t>
    </rPh>
    <rPh sb="29" eb="31">
      <t>シュトク</t>
    </rPh>
    <rPh sb="31" eb="33">
      <t>ジッセキ</t>
    </rPh>
    <rPh sb="39" eb="40">
      <t>タ</t>
    </rPh>
    <rPh sb="40" eb="42">
      <t>シボ</t>
    </rPh>
    <rPh sb="50" eb="51">
      <t>オヨ</t>
    </rPh>
    <rPh sb="59" eb="60">
      <t>フク</t>
    </rPh>
    <phoneticPr fontId="3"/>
  </si>
  <si>
    <t>図表3－2　都道府県別　証券化の対象となる不動産の取得実績の推移（都道府県別件数の割合）</t>
    <rPh sb="0" eb="2">
      <t>ズヒョウ</t>
    </rPh>
    <rPh sb="6" eb="10">
      <t>トドウフケン</t>
    </rPh>
    <rPh sb="10" eb="11">
      <t>ベツ</t>
    </rPh>
    <rPh sb="12" eb="15">
      <t>ショウケンカ</t>
    </rPh>
    <rPh sb="16" eb="18">
      <t>タイショウ</t>
    </rPh>
    <rPh sb="21" eb="24">
      <t>フドウサン</t>
    </rPh>
    <rPh sb="25" eb="27">
      <t>シュトク</t>
    </rPh>
    <rPh sb="27" eb="29">
      <t>ジッセキ</t>
    </rPh>
    <rPh sb="30" eb="32">
      <t>スイイ</t>
    </rPh>
    <rPh sb="33" eb="37">
      <t>トドウフケン</t>
    </rPh>
    <rPh sb="37" eb="38">
      <t>ベツ</t>
    </rPh>
    <rPh sb="38" eb="40">
      <t>ケンスウ</t>
    </rPh>
    <rPh sb="41" eb="43">
      <t>ワリアイ</t>
    </rPh>
    <phoneticPr fontId="3"/>
  </si>
  <si>
    <t>■取得（全体の物件数の割合）</t>
    <rPh sb="1" eb="3">
      <t>シュトク</t>
    </rPh>
    <rPh sb="4" eb="6">
      <t>ゼンタイ</t>
    </rPh>
    <rPh sb="7" eb="10">
      <t>ブッケンスウ</t>
    </rPh>
    <rPh sb="11" eb="13">
      <t>ワリアイ</t>
    </rPh>
    <phoneticPr fontId="3"/>
  </si>
  <si>
    <t>図表4　不動産特定共同事業における開発型証券化の実績</t>
    <rPh sb="0" eb="2">
      <t>ズヒョウ</t>
    </rPh>
    <rPh sb="4" eb="13">
      <t>フドウサントクテイキョウドウジギョウ</t>
    </rPh>
    <rPh sb="17" eb="20">
      <t>カイハツガタ</t>
    </rPh>
    <rPh sb="20" eb="23">
      <t>ショウケンカ</t>
    </rPh>
    <rPh sb="24" eb="26">
      <t>ジッセキ</t>
    </rPh>
    <phoneticPr fontId="3"/>
  </si>
  <si>
    <t>件数（件）</t>
    <rPh sb="3" eb="4">
      <t>ケン</t>
    </rPh>
    <phoneticPr fontId="12"/>
  </si>
  <si>
    <t>金額（10億円）</t>
    <phoneticPr fontId="12"/>
  </si>
  <si>
    <t>（注）上記開発型証券化の実績は、不動産特定共同事業のみを対象としている。</t>
    <rPh sb="1" eb="2">
      <t>チュウ</t>
    </rPh>
    <rPh sb="3" eb="5">
      <t>ジョウキ</t>
    </rPh>
    <rPh sb="5" eb="8">
      <t>カイハツガタ</t>
    </rPh>
    <rPh sb="8" eb="11">
      <t>ショウケンカ</t>
    </rPh>
    <rPh sb="12" eb="14">
      <t>ジッセキ</t>
    </rPh>
    <rPh sb="16" eb="19">
      <t>フドウサン</t>
    </rPh>
    <rPh sb="19" eb="21">
      <t>トクテイ</t>
    </rPh>
    <rPh sb="21" eb="23">
      <t>キョウドウ</t>
    </rPh>
    <rPh sb="23" eb="25">
      <t>ジギョウ</t>
    </rPh>
    <rPh sb="28" eb="30">
      <t>タイショウ</t>
    </rPh>
    <phoneticPr fontId="3"/>
  </si>
  <si>
    <t>令和4</t>
    <rPh sb="0" eb="2">
      <t>レイワ</t>
    </rPh>
    <phoneticPr fontId="13"/>
  </si>
  <si>
    <t>令和4</t>
    <rPh sb="0" eb="2">
      <t>レイワ</t>
    </rPh>
    <phoneticPr fontId="1"/>
  </si>
  <si>
    <t>令和4</t>
    <rPh sb="0" eb="2">
      <t>レイワ</t>
    </rPh>
    <phoneticPr fontId="2"/>
  </si>
  <si>
    <t>■令和3年度取得分</t>
    <rPh sb="1" eb="3">
      <t>レイワ</t>
    </rPh>
    <rPh sb="4" eb="6">
      <t>ネンド</t>
    </rPh>
    <rPh sb="6" eb="9">
      <t>シュトクブン</t>
    </rPh>
    <phoneticPr fontId="11"/>
  </si>
  <si>
    <t>■令和3年度売却分</t>
    <rPh sb="1" eb="3">
      <t>レイワ</t>
    </rPh>
    <rPh sb="4" eb="6">
      <t>ネンド</t>
    </rPh>
    <rPh sb="5" eb="6">
      <t>ド</t>
    </rPh>
    <rPh sb="6" eb="8">
      <t>バイキャク</t>
    </rPh>
    <rPh sb="8" eb="9">
      <t>ブン</t>
    </rPh>
    <phoneticPr fontId="11"/>
  </si>
  <si>
    <t>令和5</t>
    <rPh sb="0" eb="2">
      <t>レイワ</t>
    </rPh>
    <phoneticPr fontId="2"/>
  </si>
  <si>
    <t>令和5</t>
    <rPh sb="0" eb="2">
      <t>レイワ</t>
    </rPh>
    <phoneticPr fontId="1"/>
  </si>
  <si>
    <t>令和5年度</t>
    <rPh sb="0" eb="2">
      <t>レイワ</t>
    </rPh>
    <rPh sb="3" eb="5">
      <t>ネンド</t>
    </rPh>
    <rPh sb="4" eb="5">
      <t>ド</t>
    </rPh>
    <phoneticPr fontId="3"/>
  </si>
  <si>
    <t>令和5</t>
    <rPh sb="0" eb="2">
      <t>レイワ</t>
    </rPh>
    <phoneticPr fontId="13"/>
  </si>
  <si>
    <t>令和５年度　不動産証券化の実態調査</t>
    <rPh sb="0" eb="2">
      <t>レイワ</t>
    </rPh>
    <rPh sb="3" eb="5">
      <t>ネンド</t>
    </rPh>
    <rPh sb="4" eb="5">
      <t>ド</t>
    </rPh>
    <rPh sb="6" eb="9">
      <t>フドウサン</t>
    </rPh>
    <rPh sb="9" eb="12">
      <t>ショウケンカ</t>
    </rPh>
    <rPh sb="13" eb="15">
      <t>ジッタイ</t>
    </rPh>
    <rPh sb="15" eb="17">
      <t>チョウサ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</si>
</sst>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&quot;億円&quot;"/>
    <numFmt numFmtId="178" formatCode="0&quot;件&quot;"/>
    <numFmt numFmtId="179" formatCode="#,##0_);[Red]\(#,##0\)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0" tint="-0.14999847407452621"/>
      <name val="Meiryo UI"/>
      <family val="3"/>
      <charset val="128"/>
    </font>
    <font>
      <sz val="16"/>
      <color indexed="8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 tint="-0.249977111117893"/>
      <name val="Meiryo UI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1"/>
      <color theme="0" tint="-0.34998626667073579"/>
      <name val="Meiryo UI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137">
    <xf numFmtId="0" fontId="0" fillId="0" borderId="0" xfId="0">
      <alignment vertical="center"/>
    </xf>
    <xf numFmtId="0" fontId="16" fillId="0" borderId="0" xfId="2" applyFont="1">
      <alignment vertical="center"/>
    </xf>
    <xf numFmtId="0" fontId="9" fillId="0" borderId="0" xfId="2" applyFont="1">
      <alignment vertical="center"/>
    </xf>
    <xf numFmtId="0" fontId="9" fillId="3" borderId="1" xfId="2" applyFont="1" applyFill="1" applyBorder="1">
      <alignment vertical="center"/>
    </xf>
    <xf numFmtId="0" fontId="9" fillId="0" borderId="1" xfId="2" applyFont="1" applyBorder="1">
      <alignment vertical="center"/>
    </xf>
    <xf numFmtId="177" fontId="9" fillId="0" borderId="1" xfId="2" applyNumberFormat="1" applyFont="1" applyBorder="1">
      <alignment vertical="center"/>
    </xf>
    <xf numFmtId="178" fontId="9" fillId="0" borderId="1" xfId="2" applyNumberFormat="1" applyFont="1" applyBorder="1">
      <alignment vertical="center"/>
    </xf>
    <xf numFmtId="0" fontId="9" fillId="0" borderId="10" xfId="2" applyFont="1" applyBorder="1">
      <alignment vertical="center"/>
    </xf>
    <xf numFmtId="177" fontId="9" fillId="0" borderId="10" xfId="2" applyNumberFormat="1" applyFont="1" applyBorder="1">
      <alignment vertical="center"/>
    </xf>
    <xf numFmtId="178" fontId="9" fillId="0" borderId="10" xfId="2" applyNumberFormat="1" applyFont="1" applyBorder="1">
      <alignment vertical="center"/>
    </xf>
    <xf numFmtId="0" fontId="9" fillId="0" borderId="7" xfId="2" applyFont="1" applyBorder="1">
      <alignment vertical="center"/>
    </xf>
    <xf numFmtId="177" fontId="9" fillId="0" borderId="7" xfId="2" applyNumberFormat="1" applyFont="1" applyBorder="1">
      <alignment vertical="center"/>
    </xf>
    <xf numFmtId="178" fontId="9" fillId="0" borderId="7" xfId="2" applyNumberFormat="1" applyFont="1" applyBorder="1">
      <alignment vertical="center"/>
    </xf>
    <xf numFmtId="177" fontId="9" fillId="0" borderId="0" xfId="2" applyNumberFormat="1" applyFont="1">
      <alignment vertical="center"/>
    </xf>
    <xf numFmtId="178" fontId="9" fillId="0" borderId="0" xfId="2" applyNumberFormat="1" applyFont="1">
      <alignment vertical="center"/>
    </xf>
    <xf numFmtId="0" fontId="9" fillId="0" borderId="6" xfId="2" applyFont="1" applyBorder="1">
      <alignment vertical="center"/>
    </xf>
    <xf numFmtId="177" fontId="9" fillId="0" borderId="6" xfId="2" applyNumberFormat="1" applyFont="1" applyBorder="1">
      <alignment vertical="center"/>
    </xf>
    <xf numFmtId="178" fontId="9" fillId="0" borderId="6" xfId="2" applyNumberFormat="1" applyFont="1" applyBorder="1">
      <alignment vertical="center"/>
    </xf>
    <xf numFmtId="178" fontId="9" fillId="0" borderId="11" xfId="2" applyNumberFormat="1" applyFont="1" applyBorder="1">
      <alignment vertical="center"/>
    </xf>
    <xf numFmtId="177" fontId="17" fillId="0" borderId="0" xfId="2" applyNumberFormat="1" applyFont="1">
      <alignment vertical="center"/>
    </xf>
    <xf numFmtId="38" fontId="20" fillId="0" borderId="0" xfId="3" applyFont="1">
      <alignment vertical="center"/>
    </xf>
    <xf numFmtId="0" fontId="20" fillId="0" borderId="0" xfId="2" applyFont="1">
      <alignment vertical="center"/>
    </xf>
    <xf numFmtId="178" fontId="20" fillId="0" borderId="0" xfId="2" applyNumberFormat="1" applyFont="1">
      <alignment vertical="center"/>
    </xf>
    <xf numFmtId="0" fontId="9" fillId="0" borderId="0" xfId="2" applyFont="1" applyBorder="1">
      <alignment vertical="center"/>
    </xf>
    <xf numFmtId="177" fontId="9" fillId="0" borderId="0" xfId="2" applyNumberFormat="1" applyFont="1" applyBorder="1">
      <alignment vertical="center"/>
    </xf>
    <xf numFmtId="178" fontId="9" fillId="0" borderId="0" xfId="2" applyNumberFormat="1" applyFont="1" applyBorder="1">
      <alignment vertical="center"/>
    </xf>
    <xf numFmtId="0" fontId="9" fillId="4" borderId="1" xfId="2" applyFont="1" applyFill="1" applyBorder="1">
      <alignment vertical="center"/>
    </xf>
    <xf numFmtId="178" fontId="9" fillId="0" borderId="0" xfId="2" applyNumberFormat="1" applyFont="1" applyAlignment="1">
      <alignment vertical="center" shrinkToFit="1"/>
    </xf>
    <xf numFmtId="0" fontId="9" fillId="0" borderId="0" xfId="2" applyFont="1" applyAlignment="1">
      <alignment vertical="center" shrinkToFit="1"/>
    </xf>
    <xf numFmtId="38" fontId="9" fillId="0" borderId="0" xfId="4" applyFont="1">
      <alignment vertical="center"/>
    </xf>
    <xf numFmtId="38" fontId="22" fillId="0" borderId="0" xfId="4" applyFont="1" applyFill="1" applyBorder="1">
      <alignment vertical="center"/>
    </xf>
    <xf numFmtId="38" fontId="9" fillId="0" borderId="0" xfId="4" applyFont="1" applyFill="1">
      <alignment vertical="center"/>
    </xf>
    <xf numFmtId="38" fontId="16" fillId="0" borderId="0" xfId="4" applyFont="1">
      <alignment vertical="center"/>
    </xf>
    <xf numFmtId="38" fontId="9" fillId="0" borderId="1" xfId="4" applyFont="1" applyBorder="1">
      <alignment vertical="center"/>
    </xf>
    <xf numFmtId="38" fontId="9" fillId="0" borderId="1" xfId="4" applyFont="1" applyFill="1" applyBorder="1">
      <alignment vertical="center"/>
    </xf>
    <xf numFmtId="0" fontId="1" fillId="0" borderId="0" xfId="5">
      <alignment vertical="center"/>
    </xf>
    <xf numFmtId="38" fontId="9" fillId="0" borderId="0" xfId="4" applyFont="1" applyAlignment="1">
      <alignment horizontal="right" vertical="center"/>
    </xf>
    <xf numFmtId="0" fontId="6" fillId="5" borderId="1" xfId="6" applyFont="1" applyFill="1" applyBorder="1" applyAlignment="1">
      <alignment horizontal="center" vertical="center"/>
    </xf>
    <xf numFmtId="0" fontId="6" fillId="2" borderId="6" xfId="6" applyFont="1" applyFill="1" applyBorder="1" applyAlignment="1">
      <alignment vertical="center" wrapText="1"/>
    </xf>
    <xf numFmtId="179" fontId="6" fillId="0" borderId="1" xfId="6" applyNumberFormat="1" applyFont="1" applyFill="1" applyBorder="1" applyAlignment="1">
      <alignment vertical="center"/>
    </xf>
    <xf numFmtId="0" fontId="6" fillId="2" borderId="13" xfId="6" applyFont="1" applyFill="1" applyBorder="1" applyAlignment="1">
      <alignment vertical="center" wrapText="1"/>
    </xf>
    <xf numFmtId="179" fontId="6" fillId="0" borderId="1" xfId="6" applyNumberFormat="1" applyFont="1" applyFill="1" applyBorder="1" applyAlignment="1">
      <alignment horizontal="right" vertical="center"/>
    </xf>
    <xf numFmtId="0" fontId="6" fillId="0" borderId="0" xfId="6" applyFont="1" applyFill="1" applyBorder="1">
      <alignment vertical="center"/>
    </xf>
    <xf numFmtId="0" fontId="6" fillId="0" borderId="0" xfId="6" applyFont="1" applyAlignment="1">
      <alignment vertical="center"/>
    </xf>
    <xf numFmtId="38" fontId="8" fillId="0" borderId="0" xfId="4" applyFont="1" applyFill="1" applyAlignment="1">
      <alignment vertical="center"/>
    </xf>
    <xf numFmtId="0" fontId="1" fillId="0" borderId="0" xfId="5" applyFill="1">
      <alignment vertical="center"/>
    </xf>
    <xf numFmtId="0" fontId="6" fillId="0" borderId="0" xfId="6" applyFont="1" applyFill="1" applyAlignment="1">
      <alignment vertical="center"/>
    </xf>
    <xf numFmtId="38" fontId="9" fillId="5" borderId="1" xfId="4" applyFont="1" applyFill="1" applyBorder="1" applyAlignment="1">
      <alignment horizontal="center" vertical="center"/>
    </xf>
    <xf numFmtId="38" fontId="9" fillId="0" borderId="2" xfId="4" applyFont="1" applyFill="1" applyBorder="1" applyAlignment="1">
      <alignment horizontal="right" vertical="center"/>
    </xf>
    <xf numFmtId="38" fontId="16" fillId="0" borderId="0" xfId="4" applyFont="1" applyFill="1">
      <alignment vertical="center"/>
    </xf>
    <xf numFmtId="38" fontId="6" fillId="0" borderId="0" xfId="4" applyFont="1" applyFill="1" applyBorder="1">
      <alignment vertical="center"/>
    </xf>
    <xf numFmtId="0" fontId="6" fillId="5" borderId="1" xfId="6" applyFont="1" applyFill="1" applyBorder="1">
      <alignment vertical="center"/>
    </xf>
    <xf numFmtId="0" fontId="6" fillId="6" borderId="1" xfId="6" applyFont="1" applyFill="1" applyBorder="1" applyAlignment="1">
      <alignment horizontal="left" vertical="center"/>
    </xf>
    <xf numFmtId="38" fontId="9" fillId="0" borderId="1" xfId="4" applyNumberFormat="1" applyFont="1" applyBorder="1">
      <alignment vertical="center"/>
    </xf>
    <xf numFmtId="38" fontId="6" fillId="0" borderId="1" xfId="4" applyNumberFormat="1" applyFont="1" applyFill="1" applyBorder="1" applyAlignment="1">
      <alignment horizontal="right" vertical="center"/>
    </xf>
    <xf numFmtId="38" fontId="6" fillId="0" borderId="0" xfId="4" applyFont="1" applyFill="1" applyBorder="1" applyAlignment="1">
      <alignment horizontal="center" vertical="center"/>
    </xf>
    <xf numFmtId="38" fontId="6" fillId="0" borderId="1" xfId="7" applyNumberFormat="1" applyFont="1" applyFill="1" applyBorder="1">
      <alignment vertical="center"/>
    </xf>
    <xf numFmtId="0" fontId="1" fillId="0" borderId="0" xfId="5" applyBorder="1">
      <alignment vertical="center"/>
    </xf>
    <xf numFmtId="38" fontId="6" fillId="0" borderId="0" xfId="7" applyNumberFormat="1" applyFont="1" applyFill="1" applyBorder="1">
      <alignment vertical="center"/>
    </xf>
    <xf numFmtId="38" fontId="25" fillId="0" borderId="0" xfId="4" applyFont="1">
      <alignment vertical="center"/>
    </xf>
    <xf numFmtId="38" fontId="6" fillId="0" borderId="0" xfId="4" applyFont="1">
      <alignment vertical="center"/>
    </xf>
    <xf numFmtId="176" fontId="6" fillId="0" borderId="1" xfId="8" applyNumberFormat="1" applyFont="1" applyFill="1" applyBorder="1">
      <alignment vertical="center"/>
    </xf>
    <xf numFmtId="9" fontId="24" fillId="0" borderId="0" xfId="8" applyFont="1">
      <alignment vertical="center"/>
    </xf>
    <xf numFmtId="179" fontId="6" fillId="5" borderId="4" xfId="9" applyNumberFormat="1" applyFont="1" applyFill="1" applyBorder="1" applyAlignment="1">
      <alignment vertical="center"/>
    </xf>
    <xf numFmtId="0" fontId="6" fillId="5" borderId="1" xfId="9" applyFont="1" applyFill="1" applyBorder="1" applyAlignment="1">
      <alignment horizontal="center"/>
    </xf>
    <xf numFmtId="179" fontId="6" fillId="6" borderId="4" xfId="9" applyNumberFormat="1" applyFont="1" applyFill="1" applyBorder="1" applyAlignment="1"/>
    <xf numFmtId="179" fontId="6" fillId="0" borderId="1" xfId="9" applyNumberFormat="1" applyFont="1" applyFill="1" applyBorder="1"/>
    <xf numFmtId="38" fontId="9" fillId="0" borderId="7" xfId="4" applyFont="1" applyFill="1" applyBorder="1">
      <alignment vertical="center"/>
    </xf>
    <xf numFmtId="179" fontId="6" fillId="6" borderId="17" xfId="9" applyNumberFormat="1" applyFont="1" applyFill="1" applyBorder="1" applyAlignment="1"/>
    <xf numFmtId="179" fontId="6" fillId="0" borderId="10" xfId="9" applyNumberFormat="1" applyFont="1" applyFill="1" applyBorder="1"/>
    <xf numFmtId="179" fontId="6" fillId="0" borderId="17" xfId="9" applyNumberFormat="1" applyFont="1" applyFill="1" applyBorder="1"/>
    <xf numFmtId="179" fontId="6" fillId="6" borderId="18" xfId="9" applyNumberFormat="1" applyFont="1" applyFill="1" applyBorder="1" applyAlignment="1"/>
    <xf numFmtId="179" fontId="6" fillId="0" borderId="11" xfId="9" applyNumberFormat="1" applyFont="1" applyFill="1" applyBorder="1"/>
    <xf numFmtId="38" fontId="8" fillId="0" borderId="0" xfId="4" applyFont="1">
      <alignment vertical="center"/>
    </xf>
    <xf numFmtId="176" fontId="6" fillId="0" borderId="1" xfId="8" applyNumberFormat="1" applyFont="1" applyFill="1" applyBorder="1" applyAlignment="1"/>
    <xf numFmtId="176" fontId="6" fillId="0" borderId="10" xfId="8" applyNumberFormat="1" applyFont="1" applyFill="1" applyBorder="1" applyAlignment="1"/>
    <xf numFmtId="176" fontId="9" fillId="0" borderId="11" xfId="8" applyNumberFormat="1" applyFont="1" applyBorder="1">
      <alignment vertical="center"/>
    </xf>
    <xf numFmtId="176" fontId="9" fillId="0" borderId="11" xfId="8" applyNumberFormat="1" applyFont="1" applyFill="1" applyBorder="1">
      <alignment vertical="center"/>
    </xf>
    <xf numFmtId="0" fontId="10" fillId="5" borderId="4" xfId="6" applyFont="1" applyFill="1" applyBorder="1" applyAlignment="1">
      <alignment horizontal="center" vertical="top" wrapText="1"/>
    </xf>
    <xf numFmtId="0" fontId="6" fillId="6" borderId="4" xfId="6" applyFont="1" applyFill="1" applyBorder="1" applyAlignment="1">
      <alignment horizontal="left" vertical="top" wrapText="1"/>
    </xf>
    <xf numFmtId="38" fontId="6" fillId="0" borderId="4" xfId="4" applyFont="1" applyFill="1" applyBorder="1" applyAlignment="1">
      <alignment vertical="top" wrapText="1"/>
    </xf>
    <xf numFmtId="38" fontId="6" fillId="0" borderId="1" xfId="4" applyFont="1" applyFill="1" applyBorder="1" applyAlignment="1">
      <alignment vertical="top" wrapText="1"/>
    </xf>
    <xf numFmtId="38" fontId="6" fillId="0" borderId="2" xfId="4" applyFont="1" applyFill="1" applyBorder="1" applyAlignment="1">
      <alignment vertical="top" wrapText="1"/>
    </xf>
    <xf numFmtId="38" fontId="6" fillId="0" borderId="7" xfId="4" applyFont="1" applyFill="1" applyBorder="1" applyAlignment="1">
      <alignment horizontal="right" vertical="top" wrapText="1"/>
    </xf>
    <xf numFmtId="38" fontId="6" fillId="0" borderId="1" xfId="4" applyFont="1" applyFill="1" applyBorder="1" applyAlignment="1">
      <alignment horizontal="right" vertical="top" wrapText="1"/>
    </xf>
    <xf numFmtId="38" fontId="6" fillId="0" borderId="1" xfId="4" applyFont="1" applyFill="1" applyBorder="1" applyAlignment="1">
      <alignment vertical="center" wrapText="1"/>
    </xf>
    <xf numFmtId="38" fontId="6" fillId="0" borderId="1" xfId="4" applyFont="1" applyFill="1" applyBorder="1" applyAlignment="1"/>
    <xf numFmtId="38" fontId="9" fillId="0" borderId="1" xfId="5" applyNumberFormat="1" applyFont="1" applyBorder="1">
      <alignment vertical="center"/>
    </xf>
    <xf numFmtId="38" fontId="9" fillId="0" borderId="1" xfId="5" applyNumberFormat="1" applyFont="1" applyFill="1" applyBorder="1">
      <alignment vertical="center"/>
    </xf>
    <xf numFmtId="178" fontId="17" fillId="0" borderId="0" xfId="2" applyNumberFormat="1" applyFont="1">
      <alignment vertical="center"/>
    </xf>
    <xf numFmtId="177" fontId="17" fillId="0" borderId="0" xfId="2" applyNumberFormat="1" applyFont="1" applyBorder="1">
      <alignment vertical="center"/>
    </xf>
    <xf numFmtId="178" fontId="17" fillId="0" borderId="0" xfId="2" applyNumberFormat="1" applyFont="1" applyBorder="1">
      <alignment vertical="center"/>
    </xf>
    <xf numFmtId="0" fontId="6" fillId="5" borderId="1" xfId="6" applyFont="1" applyFill="1" applyBorder="1" applyAlignment="1">
      <alignment horizontal="center" vertical="center" shrinkToFit="1"/>
    </xf>
    <xf numFmtId="38" fontId="22" fillId="0" borderId="0" xfId="4" applyFont="1">
      <alignment vertical="center"/>
    </xf>
    <xf numFmtId="0" fontId="6" fillId="5" borderId="4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vertical="top" wrapText="1"/>
    </xf>
    <xf numFmtId="0" fontId="10" fillId="0" borderId="0" xfId="6" applyFont="1" applyFill="1" applyBorder="1" applyAlignment="1">
      <alignment vertical="top" wrapText="1"/>
    </xf>
    <xf numFmtId="0" fontId="6" fillId="2" borderId="15" xfId="6" applyFont="1" applyFill="1" applyBorder="1" applyAlignment="1">
      <alignment horizontal="left" vertical="center"/>
    </xf>
    <xf numFmtId="0" fontId="6" fillId="2" borderId="12" xfId="6" applyFont="1" applyFill="1" applyBorder="1" applyAlignment="1">
      <alignment horizontal="left" vertical="center"/>
    </xf>
    <xf numFmtId="0" fontId="6" fillId="2" borderId="16" xfId="6" applyFont="1" applyFill="1" applyBorder="1" applyAlignment="1">
      <alignment horizontal="left" vertical="center"/>
    </xf>
    <xf numFmtId="0" fontId="6" fillId="5" borderId="5" xfId="6" applyFont="1" applyFill="1" applyBorder="1" applyAlignment="1">
      <alignment horizontal="center" vertical="center"/>
    </xf>
    <xf numFmtId="0" fontId="6" fillId="5" borderId="8" xfId="6" applyFont="1" applyFill="1" applyBorder="1" applyAlignment="1">
      <alignment horizontal="center" vertical="center"/>
    </xf>
    <xf numFmtId="0" fontId="6" fillId="5" borderId="3" xfId="6" applyFont="1" applyFill="1" applyBorder="1" applyAlignment="1">
      <alignment horizontal="center" vertical="center"/>
    </xf>
    <xf numFmtId="0" fontId="6" fillId="5" borderId="15" xfId="6" applyFont="1" applyFill="1" applyBorder="1" applyAlignment="1">
      <alignment horizontal="center" vertical="center"/>
    </xf>
    <xf numFmtId="0" fontId="6" fillId="5" borderId="12" xfId="6" applyFont="1" applyFill="1" applyBorder="1" applyAlignment="1">
      <alignment horizontal="center" vertical="center"/>
    </xf>
    <xf numFmtId="0" fontId="6" fillId="5" borderId="16" xfId="6" applyFont="1" applyFill="1" applyBorder="1" applyAlignment="1">
      <alignment horizontal="center" vertical="center"/>
    </xf>
    <xf numFmtId="0" fontId="6" fillId="5" borderId="4" xfId="6" applyFont="1" applyFill="1" applyBorder="1" applyAlignment="1">
      <alignment horizontal="center" vertical="center"/>
    </xf>
    <xf numFmtId="0" fontId="6" fillId="5" borderId="9" xfId="6" applyFont="1" applyFill="1" applyBorder="1" applyAlignment="1">
      <alignment horizontal="center" vertical="center"/>
    </xf>
    <xf numFmtId="0" fontId="6" fillId="5" borderId="2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left" vertical="center" shrinkToFit="1"/>
    </xf>
    <xf numFmtId="0" fontId="6" fillId="2" borderId="2" xfId="6" applyFont="1" applyFill="1" applyBorder="1" applyAlignment="1">
      <alignment horizontal="left" vertical="center" shrinkToFit="1"/>
    </xf>
    <xf numFmtId="0" fontId="7" fillId="2" borderId="4" xfId="6" applyFont="1" applyFill="1" applyBorder="1" applyAlignment="1">
      <alignment horizontal="left" vertical="center" shrinkToFit="1"/>
    </xf>
    <xf numFmtId="0" fontId="7" fillId="2" borderId="2" xfId="6" applyFont="1" applyFill="1" applyBorder="1" applyAlignment="1">
      <alignment horizontal="left" vertical="center" shrinkToFit="1"/>
    </xf>
    <xf numFmtId="0" fontId="6" fillId="2" borderId="15" xfId="6" applyFont="1" applyFill="1" applyBorder="1" applyAlignment="1">
      <alignment horizontal="left" vertical="center" wrapText="1"/>
    </xf>
    <xf numFmtId="0" fontId="6" fillId="2" borderId="12" xfId="6" applyFont="1" applyFill="1" applyBorder="1" applyAlignment="1">
      <alignment horizontal="left" vertical="center" wrapText="1"/>
    </xf>
    <xf numFmtId="0" fontId="6" fillId="2" borderId="16" xfId="6" applyFont="1" applyFill="1" applyBorder="1" applyAlignment="1">
      <alignment horizontal="left" vertical="center" wrapText="1"/>
    </xf>
    <xf numFmtId="0" fontId="6" fillId="2" borderId="9" xfId="6" applyFont="1" applyFill="1" applyBorder="1" applyAlignment="1">
      <alignment horizontal="left" vertical="center" wrapText="1"/>
    </xf>
    <xf numFmtId="0" fontId="6" fillId="2" borderId="2" xfId="6" applyFont="1" applyFill="1" applyBorder="1" applyAlignment="1">
      <alignment horizontal="left" vertical="center" wrapText="1"/>
    </xf>
    <xf numFmtId="38" fontId="9" fillId="5" borderId="4" xfId="4" applyFont="1" applyFill="1" applyBorder="1" applyAlignment="1">
      <alignment horizontal="center" vertical="center"/>
    </xf>
    <xf numFmtId="38" fontId="9" fillId="5" borderId="9" xfId="4" applyFont="1" applyFill="1" applyBorder="1" applyAlignment="1">
      <alignment horizontal="center" vertical="center"/>
    </xf>
    <xf numFmtId="38" fontId="9" fillId="5" borderId="2" xfId="4" applyFont="1" applyFill="1" applyBorder="1" applyAlignment="1">
      <alignment horizontal="center" vertical="center"/>
    </xf>
    <xf numFmtId="38" fontId="9" fillId="6" borderId="6" xfId="4" applyFont="1" applyFill="1" applyBorder="1" applyAlignment="1">
      <alignment horizontal="center" vertical="center"/>
    </xf>
    <xf numFmtId="38" fontId="9" fillId="6" borderId="13" xfId="4" applyFont="1" applyFill="1" applyBorder="1" applyAlignment="1">
      <alignment horizontal="center" vertical="center"/>
    </xf>
    <xf numFmtId="38" fontId="9" fillId="6" borderId="5" xfId="4" applyFont="1" applyFill="1" applyBorder="1" applyAlignment="1">
      <alignment horizontal="left" vertical="center"/>
    </xf>
    <xf numFmtId="38" fontId="9" fillId="6" borderId="9" xfId="4" applyFont="1" applyFill="1" applyBorder="1" applyAlignment="1">
      <alignment horizontal="left" vertical="center"/>
    </xf>
    <xf numFmtId="38" fontId="9" fillId="6" borderId="2" xfId="4" applyFont="1" applyFill="1" applyBorder="1" applyAlignment="1">
      <alignment horizontal="left" vertical="center"/>
    </xf>
    <xf numFmtId="38" fontId="9" fillId="6" borderId="14" xfId="4" applyFont="1" applyFill="1" applyBorder="1" applyAlignment="1">
      <alignment horizontal="center" vertical="center"/>
    </xf>
    <xf numFmtId="38" fontId="9" fillId="6" borderId="4" xfId="4" applyFont="1" applyFill="1" applyBorder="1" applyAlignment="1">
      <alignment horizontal="left" vertical="center"/>
    </xf>
    <xf numFmtId="38" fontId="9" fillId="6" borderId="15" xfId="4" applyFont="1" applyFill="1" applyBorder="1" applyAlignment="1">
      <alignment horizontal="left" vertical="center"/>
    </xf>
    <xf numFmtId="0" fontId="9" fillId="4" borderId="4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</cellXfs>
  <cellStyles count="10">
    <cellStyle name="パーセント 2" xfId="8" xr:uid="{00000000-0005-0000-0000-000001000000}"/>
    <cellStyle name="桁区切り 2" xfId="3" xr:uid="{00000000-0005-0000-0000-000003000000}"/>
    <cellStyle name="桁区切り 2 2" xfId="7" xr:uid="{00000000-0005-0000-0000-000004000000}"/>
    <cellStyle name="桁区切り 3" xfId="4" xr:uid="{00000000-0005-0000-0000-000005000000}"/>
    <cellStyle name="標準" xfId="0" builtinId="0"/>
    <cellStyle name="標準 2" xfId="1" xr:uid="{00000000-0005-0000-0000-000007000000}"/>
    <cellStyle name="標準 2 2" xfId="6" xr:uid="{00000000-0005-0000-0000-000008000000}"/>
    <cellStyle name="標準 3" xfId="2" xr:uid="{00000000-0005-0000-0000-000009000000}"/>
    <cellStyle name="標準 4" xfId="5" xr:uid="{00000000-0005-0000-0000-00000A000000}"/>
    <cellStyle name="標準_不動産特定共同事業" xfId="9" xr:uid="{00000000-0005-0000-0000-00000B000000}"/>
  </cellStyles>
  <dxfs count="0"/>
  <tableStyles count="0" defaultTableStyle="TableStyleMedium9" defaultPivotStyle="PivotStyleLight16"/>
  <colors>
    <mruColors>
      <color rgb="FF93B7FF"/>
      <color rgb="FF8BB2FF"/>
      <color rgb="FF6699FF"/>
      <color rgb="FF66CCFF"/>
      <color rgb="FFFFFF99"/>
      <color rgb="FF99FF99"/>
      <color rgb="FFCCCCFF"/>
      <color rgb="FFFFC5C5"/>
      <color rgb="FFFFCC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BC1DB-6338-43F0-983C-2CAE0AF39695}">
  <sheetPr>
    <tabColor theme="4" tint="0.79998168889431442"/>
    <pageSetUpPr fitToPage="1"/>
  </sheetPr>
  <dimension ref="B1:AQ138"/>
  <sheetViews>
    <sheetView tabSelected="1" zoomScale="85" zoomScaleNormal="85" workbookViewId="0">
      <selection activeCell="Y38" sqref="Y38"/>
    </sheetView>
  </sheetViews>
  <sheetFormatPr defaultColWidth="9" defaultRowHeight="13" x14ac:dyDescent="0.2"/>
  <cols>
    <col min="1" max="1" width="9" style="35"/>
    <col min="2" max="2" width="9" style="35" customWidth="1"/>
    <col min="3" max="3" width="21" style="35" customWidth="1"/>
    <col min="4" max="33" width="8.08984375" style="35" customWidth="1"/>
    <col min="34" max="16384" width="9" style="35"/>
  </cols>
  <sheetData>
    <row r="1" spans="2:43" ht="15" x14ac:dyDescent="0.2">
      <c r="B1" s="32" t="s">
        <v>181</v>
      </c>
    </row>
    <row r="2" spans="2:43" ht="15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1"/>
      <c r="Q2" s="31"/>
      <c r="R2" s="31"/>
      <c r="S2" s="30"/>
      <c r="T2" s="29"/>
      <c r="U2" s="29"/>
      <c r="V2" s="29"/>
      <c r="W2" s="30"/>
      <c r="X2" s="31"/>
      <c r="Y2" s="31"/>
      <c r="Z2" s="31"/>
      <c r="AA2" s="30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</row>
    <row r="3" spans="2:43" ht="15" x14ac:dyDescent="0.2">
      <c r="B3" s="32" t="s">
        <v>54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31"/>
      <c r="Q3" s="31"/>
      <c r="R3" s="31"/>
      <c r="S3" s="30"/>
      <c r="T3" s="29"/>
      <c r="U3" s="29"/>
      <c r="V3" s="29"/>
      <c r="W3" s="30"/>
      <c r="X3" s="31"/>
      <c r="Y3" s="31"/>
      <c r="Z3" s="31"/>
    </row>
    <row r="4" spans="2:43" ht="15" x14ac:dyDescent="0.2">
      <c r="C4" s="29" t="s">
        <v>51</v>
      </c>
      <c r="D4" s="29"/>
      <c r="E4" s="29"/>
      <c r="F4" s="29"/>
      <c r="G4" s="29"/>
      <c r="H4" s="29"/>
      <c r="I4" s="36" t="s">
        <v>52</v>
      </c>
      <c r="K4" s="29"/>
      <c r="L4" s="29"/>
      <c r="M4" s="29"/>
      <c r="N4" s="29"/>
      <c r="O4" s="29"/>
      <c r="P4" s="30"/>
      <c r="Q4" s="31"/>
      <c r="R4" s="31"/>
      <c r="S4" s="31"/>
      <c r="T4" s="30"/>
      <c r="U4" s="29"/>
      <c r="V4" s="29"/>
      <c r="W4" s="29"/>
      <c r="X4" s="30"/>
      <c r="Y4" s="31"/>
      <c r="Z4" s="31"/>
    </row>
    <row r="5" spans="2:43" ht="15" x14ac:dyDescent="0.2">
      <c r="C5" s="100"/>
      <c r="D5" s="101"/>
      <c r="E5" s="101"/>
      <c r="F5" s="102"/>
      <c r="G5" s="106" t="s">
        <v>179</v>
      </c>
      <c r="H5" s="107"/>
      <c r="I5" s="108"/>
      <c r="K5" s="29"/>
      <c r="L5" s="29"/>
      <c r="M5" s="29"/>
      <c r="N5" s="29"/>
      <c r="O5" s="29"/>
      <c r="P5" s="30"/>
      <c r="Q5" s="31"/>
      <c r="R5" s="31"/>
      <c r="S5" s="31"/>
      <c r="T5" s="30"/>
      <c r="U5" s="29"/>
      <c r="V5" s="29"/>
      <c r="W5" s="29"/>
      <c r="X5" s="30"/>
      <c r="Y5" s="31"/>
      <c r="Z5" s="31"/>
    </row>
    <row r="6" spans="2:43" ht="15" x14ac:dyDescent="0.2">
      <c r="C6" s="103"/>
      <c r="D6" s="104"/>
      <c r="E6" s="104"/>
      <c r="F6" s="105"/>
      <c r="G6" s="37" t="s">
        <v>55</v>
      </c>
      <c r="H6" s="92" t="s">
        <v>56</v>
      </c>
      <c r="I6" s="37" t="s">
        <v>57</v>
      </c>
      <c r="K6" s="29"/>
      <c r="L6" s="29"/>
      <c r="M6" s="29"/>
      <c r="N6" s="29"/>
      <c r="O6" s="29"/>
      <c r="P6" s="30"/>
      <c r="Q6" s="31"/>
      <c r="R6" s="31"/>
      <c r="S6" s="31"/>
      <c r="T6" s="30"/>
      <c r="U6" s="29"/>
      <c r="V6" s="29"/>
      <c r="W6" s="29"/>
      <c r="X6" s="30"/>
      <c r="Y6" s="31"/>
      <c r="Z6" s="31"/>
    </row>
    <row r="7" spans="2:43" ht="15" x14ac:dyDescent="0.2">
      <c r="C7" s="38"/>
      <c r="D7" s="38"/>
      <c r="E7" s="109" t="s">
        <v>58</v>
      </c>
      <c r="F7" s="110"/>
      <c r="G7" s="39">
        <v>255.4</v>
      </c>
      <c r="H7" s="39">
        <v>2049.6</v>
      </c>
      <c r="I7" s="39">
        <v>2305</v>
      </c>
      <c r="K7" s="29"/>
      <c r="L7" s="29"/>
      <c r="M7" s="29"/>
      <c r="N7" s="29"/>
      <c r="O7" s="29"/>
      <c r="P7" s="30"/>
      <c r="Q7" s="31"/>
      <c r="R7" s="31"/>
      <c r="S7" s="31"/>
      <c r="T7" s="30"/>
      <c r="U7" s="29"/>
      <c r="V7" s="29"/>
      <c r="W7" s="29"/>
      <c r="X7" s="30"/>
      <c r="Y7" s="31"/>
      <c r="Z7" s="31"/>
    </row>
    <row r="8" spans="2:43" ht="16.5" customHeight="1" x14ac:dyDescent="0.2">
      <c r="C8" s="40"/>
      <c r="D8" s="40"/>
      <c r="E8" s="111" t="s">
        <v>59</v>
      </c>
      <c r="F8" s="112"/>
      <c r="G8" s="39">
        <v>404.7</v>
      </c>
      <c r="H8" s="41" t="s">
        <v>21</v>
      </c>
      <c r="I8" s="39">
        <v>404.7</v>
      </c>
      <c r="K8" s="29"/>
      <c r="L8" s="29"/>
      <c r="M8" s="29"/>
      <c r="N8" s="29"/>
      <c r="O8" s="29"/>
      <c r="P8" s="30"/>
      <c r="Q8" s="31"/>
      <c r="R8" s="31"/>
      <c r="S8" s="31"/>
      <c r="T8" s="30"/>
      <c r="U8" s="29"/>
      <c r="V8" s="29"/>
      <c r="W8" s="29"/>
      <c r="X8" s="30"/>
      <c r="Y8" s="31"/>
      <c r="Z8" s="31"/>
    </row>
    <row r="9" spans="2:43" ht="15" x14ac:dyDescent="0.2">
      <c r="C9" s="40"/>
      <c r="D9" s="113" t="s">
        <v>60</v>
      </c>
      <c r="E9" s="114"/>
      <c r="F9" s="115"/>
      <c r="G9" s="39">
        <v>660.1</v>
      </c>
      <c r="H9" s="39">
        <v>2049.6</v>
      </c>
      <c r="I9" s="39">
        <v>2709.7</v>
      </c>
      <c r="K9" s="29"/>
      <c r="L9" s="29"/>
      <c r="M9" s="29"/>
      <c r="N9" s="29"/>
      <c r="O9" s="29"/>
      <c r="P9" s="30"/>
      <c r="Q9" s="31"/>
      <c r="R9" s="31"/>
      <c r="S9" s="31"/>
      <c r="T9" s="30"/>
      <c r="U9" s="29"/>
      <c r="V9" s="29"/>
      <c r="W9" s="29"/>
      <c r="X9" s="30"/>
      <c r="Y9" s="31"/>
      <c r="Z9" s="31"/>
    </row>
    <row r="10" spans="2:43" ht="15" x14ac:dyDescent="0.2">
      <c r="C10" s="97" t="s">
        <v>61</v>
      </c>
      <c r="D10" s="98"/>
      <c r="E10" s="98"/>
      <c r="F10" s="99"/>
      <c r="G10" s="39">
        <v>660.1</v>
      </c>
      <c r="H10" s="39">
        <v>2049.6</v>
      </c>
      <c r="I10" s="39">
        <v>2709.7</v>
      </c>
      <c r="K10" s="29"/>
      <c r="L10" s="29"/>
      <c r="M10" s="29"/>
      <c r="N10" s="29"/>
      <c r="O10" s="29"/>
      <c r="P10" s="30"/>
      <c r="Q10" s="31"/>
      <c r="R10" s="31"/>
      <c r="S10" s="31"/>
      <c r="T10" s="30"/>
      <c r="U10" s="29"/>
      <c r="V10" s="29"/>
      <c r="W10" s="29"/>
      <c r="X10" s="30"/>
      <c r="Y10" s="31"/>
      <c r="Z10" s="31"/>
    </row>
    <row r="11" spans="2:43" ht="15" x14ac:dyDescent="0.2">
      <c r="C11" s="29" t="s">
        <v>62</v>
      </c>
      <c r="D11" s="29"/>
      <c r="E11" s="29"/>
      <c r="F11" s="42"/>
      <c r="G11" s="42"/>
      <c r="H11" s="43"/>
      <c r="I11" s="43"/>
      <c r="J11" s="43"/>
      <c r="K11" s="29"/>
      <c r="L11" s="29"/>
      <c r="M11" s="29"/>
      <c r="N11" s="29"/>
      <c r="O11" s="29"/>
      <c r="P11" s="30"/>
      <c r="Q11" s="31"/>
      <c r="R11" s="31"/>
      <c r="S11" s="31"/>
      <c r="T11" s="30"/>
      <c r="U11" s="29"/>
      <c r="V11" s="29"/>
      <c r="W11" s="29"/>
      <c r="X11" s="30"/>
      <c r="Y11" s="31"/>
      <c r="Z11" s="31"/>
    </row>
    <row r="12" spans="2:43" ht="15" x14ac:dyDescent="0.2">
      <c r="B12" s="29"/>
      <c r="C12" s="44"/>
      <c r="D12" s="31"/>
      <c r="E12" s="31"/>
      <c r="F12" s="31"/>
      <c r="G12" s="31"/>
      <c r="H12" s="31"/>
      <c r="I12" s="45"/>
      <c r="J12" s="31"/>
      <c r="K12" s="31"/>
      <c r="L12" s="29"/>
      <c r="M12" s="29"/>
      <c r="N12" s="29"/>
      <c r="O12" s="29"/>
      <c r="P12" s="30"/>
      <c r="Q12" s="31"/>
      <c r="R12" s="31"/>
      <c r="S12" s="31"/>
      <c r="T12" s="30"/>
      <c r="U12" s="29"/>
      <c r="V12" s="29"/>
      <c r="W12" s="29"/>
      <c r="X12" s="30"/>
      <c r="Y12" s="31"/>
      <c r="Z12" s="31"/>
      <c r="AA12" s="31"/>
      <c r="AB12" s="30"/>
      <c r="AC12" s="30"/>
      <c r="AD12" s="30"/>
    </row>
    <row r="13" spans="2:43" ht="15" x14ac:dyDescent="0.2">
      <c r="B13" s="32"/>
      <c r="C13" s="44"/>
      <c r="D13" s="31"/>
      <c r="E13" s="31"/>
      <c r="F13" s="31"/>
      <c r="G13" s="31"/>
      <c r="H13" s="31"/>
      <c r="I13" s="45"/>
      <c r="J13" s="31"/>
      <c r="K13" s="31"/>
      <c r="L13" s="29"/>
      <c r="M13" s="29"/>
      <c r="N13" s="29"/>
      <c r="O13" s="29"/>
      <c r="P13" s="30"/>
      <c r="Q13" s="31"/>
      <c r="R13" s="31"/>
      <c r="S13" s="31"/>
      <c r="T13" s="30"/>
      <c r="U13" s="29"/>
      <c r="V13" s="29"/>
      <c r="W13" s="29"/>
      <c r="X13" s="30"/>
      <c r="Y13" s="31"/>
      <c r="Z13" s="31"/>
      <c r="AA13" s="31"/>
      <c r="AB13" s="30"/>
      <c r="AC13" s="30"/>
      <c r="AD13" s="30"/>
    </row>
    <row r="14" spans="2:43" ht="15" x14ac:dyDescent="0.2">
      <c r="B14" s="32"/>
      <c r="C14" s="29" t="s">
        <v>53</v>
      </c>
      <c r="D14" s="29"/>
      <c r="E14" s="29"/>
      <c r="F14" s="29"/>
      <c r="G14" s="29"/>
      <c r="H14" s="29"/>
      <c r="I14" s="36" t="s">
        <v>52</v>
      </c>
      <c r="K14" s="29"/>
      <c r="L14" s="29"/>
      <c r="M14" s="29"/>
      <c r="N14" s="29"/>
      <c r="O14" s="29"/>
      <c r="P14" s="30"/>
      <c r="Q14" s="31"/>
      <c r="R14" s="31"/>
      <c r="S14" s="31"/>
      <c r="T14" s="30"/>
      <c r="U14" s="29"/>
      <c r="V14" s="29"/>
      <c r="W14" s="29"/>
      <c r="X14" s="30"/>
      <c r="Y14" s="31"/>
      <c r="Z14" s="31"/>
      <c r="AA14" s="31"/>
      <c r="AB14" s="30"/>
      <c r="AC14" s="30"/>
      <c r="AD14" s="30"/>
    </row>
    <row r="15" spans="2:43" ht="15" x14ac:dyDescent="0.2">
      <c r="B15" s="29"/>
      <c r="C15" s="100"/>
      <c r="D15" s="101"/>
      <c r="E15" s="101"/>
      <c r="F15" s="102"/>
      <c r="G15" s="106" t="str">
        <f>+G5</f>
        <v>令和5年度</v>
      </c>
      <c r="H15" s="107"/>
      <c r="I15" s="108"/>
      <c r="K15" s="29"/>
      <c r="L15" s="29"/>
      <c r="M15" s="29"/>
      <c r="N15" s="29"/>
      <c r="O15" s="29"/>
      <c r="P15" s="30"/>
      <c r="Q15" s="31"/>
      <c r="R15" s="31"/>
      <c r="S15" s="31"/>
      <c r="T15" s="30"/>
      <c r="U15" s="29"/>
      <c r="V15" s="29"/>
      <c r="W15" s="29"/>
      <c r="X15" s="30"/>
      <c r="Y15" s="31"/>
      <c r="Z15" s="31"/>
      <c r="AA15" s="31"/>
      <c r="AB15" s="30"/>
      <c r="AC15" s="30"/>
      <c r="AD15" s="30"/>
    </row>
    <row r="16" spans="2:43" ht="15" x14ac:dyDescent="0.2">
      <c r="B16" s="29"/>
      <c r="C16" s="103"/>
      <c r="D16" s="104"/>
      <c r="E16" s="104"/>
      <c r="F16" s="105"/>
      <c r="G16" s="37" t="s">
        <v>55</v>
      </c>
      <c r="H16" s="92" t="s">
        <v>56</v>
      </c>
      <c r="I16" s="37" t="s">
        <v>57</v>
      </c>
      <c r="K16" s="29"/>
      <c r="L16" s="29"/>
      <c r="M16" s="29"/>
      <c r="N16" s="29"/>
      <c r="O16" s="29"/>
      <c r="P16" s="30"/>
      <c r="Q16" s="31"/>
      <c r="R16" s="31"/>
      <c r="S16" s="31"/>
      <c r="T16" s="30"/>
      <c r="U16" s="29"/>
      <c r="V16" s="29"/>
      <c r="W16" s="29"/>
      <c r="X16" s="30"/>
      <c r="Y16" s="31"/>
      <c r="Z16" s="31"/>
      <c r="AA16" s="31"/>
      <c r="AB16" s="30"/>
      <c r="AC16" s="30"/>
      <c r="AD16" s="30"/>
    </row>
    <row r="17" spans="2:33" ht="15" x14ac:dyDescent="0.2">
      <c r="B17" s="29"/>
      <c r="C17" s="38"/>
      <c r="D17" s="38"/>
      <c r="E17" s="109" t="s">
        <v>58</v>
      </c>
      <c r="F17" s="110"/>
      <c r="G17" s="39">
        <v>15.1</v>
      </c>
      <c r="H17" s="39">
        <v>547.5</v>
      </c>
      <c r="I17" s="39">
        <v>562.6</v>
      </c>
      <c r="K17" s="29"/>
      <c r="L17" s="29"/>
      <c r="M17" s="29"/>
      <c r="N17" s="29"/>
      <c r="O17" s="29"/>
      <c r="P17" s="30"/>
      <c r="Q17" s="31"/>
      <c r="R17" s="31"/>
      <c r="S17" s="31"/>
      <c r="T17" s="30"/>
      <c r="U17" s="29"/>
      <c r="V17" s="29"/>
      <c r="W17" s="29"/>
      <c r="X17" s="30"/>
      <c r="Y17" s="31"/>
      <c r="Z17" s="31"/>
      <c r="AA17" s="31"/>
      <c r="AB17" s="30"/>
      <c r="AC17" s="30"/>
      <c r="AD17" s="30"/>
    </row>
    <row r="18" spans="2:33" ht="16.5" customHeight="1" x14ac:dyDescent="0.2">
      <c r="B18" s="29"/>
      <c r="C18" s="40"/>
      <c r="D18" s="40"/>
      <c r="E18" s="109" t="s">
        <v>59</v>
      </c>
      <c r="F18" s="110"/>
      <c r="G18" s="39">
        <v>209.3</v>
      </c>
      <c r="H18" s="41" t="s">
        <v>21</v>
      </c>
      <c r="I18" s="39">
        <v>209.3</v>
      </c>
      <c r="K18" s="29"/>
      <c r="L18" s="29"/>
      <c r="M18" s="29"/>
      <c r="N18" s="29"/>
      <c r="O18" s="29"/>
      <c r="P18" s="30"/>
      <c r="Q18" s="31"/>
      <c r="R18" s="31"/>
      <c r="S18" s="31"/>
      <c r="T18" s="30"/>
      <c r="U18" s="29"/>
      <c r="V18" s="29"/>
      <c r="W18" s="29"/>
      <c r="X18" s="30"/>
      <c r="Y18" s="31"/>
      <c r="Z18" s="31"/>
      <c r="AA18" s="31"/>
      <c r="AB18" s="30"/>
      <c r="AC18" s="30"/>
      <c r="AD18" s="30"/>
    </row>
    <row r="19" spans="2:33" ht="15.75" customHeight="1" x14ac:dyDescent="0.2">
      <c r="B19" s="29"/>
      <c r="C19" s="40"/>
      <c r="D19" s="113" t="s">
        <v>60</v>
      </c>
      <c r="E19" s="116"/>
      <c r="F19" s="117"/>
      <c r="G19" s="39">
        <v>224.4</v>
      </c>
      <c r="H19" s="39">
        <v>547.5</v>
      </c>
      <c r="I19" s="39">
        <v>771.9</v>
      </c>
      <c r="K19" s="29"/>
      <c r="L19" s="29"/>
      <c r="M19" s="29"/>
      <c r="N19" s="29"/>
      <c r="O19" s="29"/>
      <c r="P19" s="30"/>
      <c r="Q19" s="31"/>
      <c r="R19" s="31"/>
      <c r="S19" s="31"/>
      <c r="T19" s="30"/>
      <c r="U19" s="29"/>
      <c r="V19" s="29"/>
      <c r="W19" s="29"/>
      <c r="X19" s="30"/>
      <c r="Y19" s="31"/>
      <c r="Z19" s="31"/>
      <c r="AA19" s="31"/>
      <c r="AB19" s="30"/>
      <c r="AC19" s="30"/>
      <c r="AD19" s="30"/>
    </row>
    <row r="20" spans="2:33" ht="15.75" customHeight="1" x14ac:dyDescent="0.2">
      <c r="B20" s="29"/>
      <c r="C20" s="97" t="s">
        <v>61</v>
      </c>
      <c r="D20" s="98"/>
      <c r="E20" s="98"/>
      <c r="F20" s="99"/>
      <c r="G20" s="39">
        <v>224.4</v>
      </c>
      <c r="H20" s="39">
        <v>547.5</v>
      </c>
      <c r="I20" s="39">
        <v>771.9</v>
      </c>
      <c r="K20" s="29"/>
      <c r="L20" s="29"/>
      <c r="M20" s="29"/>
      <c r="N20" s="29"/>
      <c r="O20" s="29"/>
      <c r="P20" s="30"/>
      <c r="Q20" s="31"/>
      <c r="R20" s="31"/>
      <c r="S20" s="31"/>
      <c r="T20" s="30"/>
      <c r="U20" s="29"/>
      <c r="V20" s="29"/>
      <c r="W20" s="29"/>
      <c r="X20" s="30"/>
      <c r="Y20" s="31"/>
      <c r="Z20" s="31"/>
      <c r="AA20" s="31"/>
      <c r="AB20" s="30"/>
      <c r="AC20" s="30"/>
      <c r="AD20" s="30"/>
    </row>
    <row r="21" spans="2:33" ht="15" x14ac:dyDescent="0.2">
      <c r="B21" s="29"/>
      <c r="C21" s="31" t="s">
        <v>62</v>
      </c>
      <c r="D21" s="31"/>
      <c r="E21" s="31"/>
      <c r="F21" s="42"/>
      <c r="G21" s="42"/>
      <c r="H21" s="43"/>
      <c r="I21" s="43"/>
      <c r="J21" s="29"/>
      <c r="K21" s="29"/>
      <c r="L21" s="29"/>
      <c r="M21" s="29"/>
      <c r="N21" s="29"/>
      <c r="O21" s="29"/>
      <c r="P21" s="30"/>
      <c r="Q21" s="31"/>
      <c r="R21" s="31"/>
      <c r="S21" s="31"/>
      <c r="T21" s="30"/>
      <c r="U21" s="29"/>
      <c r="V21" s="29"/>
      <c r="W21" s="29"/>
      <c r="X21" s="30"/>
      <c r="Y21" s="31"/>
      <c r="Z21" s="31"/>
      <c r="AA21" s="31"/>
      <c r="AB21" s="30"/>
      <c r="AC21" s="30"/>
      <c r="AD21" s="30"/>
    </row>
    <row r="22" spans="2:33" ht="15" x14ac:dyDescent="0.2">
      <c r="B22" s="29"/>
      <c r="C22" s="44"/>
      <c r="D22" s="31"/>
      <c r="E22" s="31"/>
      <c r="F22" s="42"/>
      <c r="G22" s="42"/>
      <c r="H22" s="46"/>
      <c r="I22" s="46"/>
      <c r="J22" s="29"/>
      <c r="K22" s="29"/>
      <c r="L22" s="29"/>
      <c r="M22" s="29"/>
      <c r="N22" s="29"/>
      <c r="O22" s="29"/>
      <c r="P22" s="30"/>
      <c r="Q22" s="31"/>
      <c r="R22" s="31"/>
      <c r="S22" s="31"/>
      <c r="T22" s="30"/>
      <c r="U22" s="29"/>
      <c r="V22" s="29"/>
      <c r="W22" s="29"/>
      <c r="X22" s="30"/>
      <c r="Y22" s="31"/>
      <c r="Z22" s="31"/>
      <c r="AA22" s="31"/>
      <c r="AB22" s="30"/>
      <c r="AC22" s="30"/>
      <c r="AD22" s="30"/>
    </row>
    <row r="23" spans="2:33" ht="15" x14ac:dyDescent="0.2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  <c r="Q23" s="31"/>
      <c r="R23" s="31"/>
      <c r="S23" s="30"/>
      <c r="T23" s="29"/>
      <c r="U23" s="29"/>
      <c r="V23" s="29"/>
      <c r="W23" s="30"/>
      <c r="X23" s="31"/>
      <c r="Y23" s="31"/>
      <c r="Z23" s="31"/>
      <c r="AA23" s="31"/>
      <c r="AB23" s="30"/>
      <c r="AC23" s="30"/>
      <c r="AD23" s="30"/>
    </row>
    <row r="24" spans="2:33" ht="15" x14ac:dyDescent="0.2">
      <c r="B24" s="32" t="s">
        <v>63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1"/>
      <c r="Q24" s="31"/>
      <c r="R24" s="31"/>
      <c r="S24" s="30"/>
      <c r="T24" s="29"/>
      <c r="U24" s="29"/>
      <c r="V24" s="29"/>
      <c r="W24" s="30"/>
      <c r="X24" s="31"/>
      <c r="Y24" s="31"/>
      <c r="Z24" s="31"/>
      <c r="AA24" s="31"/>
      <c r="AB24" s="30"/>
      <c r="AC24" s="30"/>
      <c r="AD24" s="30"/>
    </row>
    <row r="25" spans="2:33" ht="15" x14ac:dyDescent="0.2">
      <c r="B25" s="29"/>
      <c r="C25" s="29" t="s">
        <v>51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1"/>
      <c r="T25" s="29"/>
      <c r="U25" s="29"/>
      <c r="V25" s="29"/>
      <c r="W25" s="29"/>
      <c r="X25" s="29"/>
      <c r="Y25" s="29"/>
      <c r="Z25" s="29"/>
      <c r="AF25" s="36"/>
      <c r="AG25" s="36" t="s">
        <v>52</v>
      </c>
    </row>
    <row r="26" spans="2:33" ht="15" x14ac:dyDescent="0.2">
      <c r="B26" s="29"/>
      <c r="C26" s="118"/>
      <c r="D26" s="119"/>
      <c r="E26" s="119"/>
      <c r="F26" s="120"/>
      <c r="G26" s="47" t="s">
        <v>64</v>
      </c>
      <c r="H26" s="47" t="s">
        <v>65</v>
      </c>
      <c r="I26" s="47" t="s">
        <v>66</v>
      </c>
      <c r="J26" s="47" t="s">
        <v>67</v>
      </c>
      <c r="K26" s="47" t="s">
        <v>69</v>
      </c>
      <c r="L26" s="47" t="s">
        <v>71</v>
      </c>
      <c r="M26" s="47" t="s">
        <v>73</v>
      </c>
      <c r="N26" s="47" t="s">
        <v>75</v>
      </c>
      <c r="O26" s="47" t="s">
        <v>77</v>
      </c>
      <c r="P26" s="47" t="s">
        <v>79</v>
      </c>
      <c r="Q26" s="47" t="s">
        <v>81</v>
      </c>
      <c r="R26" s="47" t="s">
        <v>83</v>
      </c>
      <c r="S26" s="47" t="s">
        <v>85</v>
      </c>
      <c r="T26" s="47" t="s">
        <v>87</v>
      </c>
      <c r="U26" s="47" t="s">
        <v>89</v>
      </c>
      <c r="V26" s="47" t="s">
        <v>91</v>
      </c>
      <c r="W26" s="47" t="s">
        <v>93</v>
      </c>
      <c r="X26" s="47" t="s">
        <v>95</v>
      </c>
      <c r="Y26" s="47" t="s">
        <v>97</v>
      </c>
      <c r="Z26" s="47" t="s">
        <v>99</v>
      </c>
      <c r="AA26" s="47" t="s">
        <v>101</v>
      </c>
      <c r="AB26" s="47" t="s">
        <v>103</v>
      </c>
      <c r="AC26" s="47" t="s">
        <v>104</v>
      </c>
      <c r="AD26" s="47" t="s">
        <v>105</v>
      </c>
      <c r="AE26" s="47" t="s">
        <v>106</v>
      </c>
      <c r="AF26" s="47" t="s">
        <v>172</v>
      </c>
      <c r="AG26" s="47" t="s">
        <v>180</v>
      </c>
    </row>
    <row r="27" spans="2:33" ht="15" x14ac:dyDescent="0.2">
      <c r="B27" s="29"/>
      <c r="C27" s="121"/>
      <c r="D27" s="123" t="s">
        <v>107</v>
      </c>
      <c r="E27" s="124"/>
      <c r="F27" s="125"/>
      <c r="G27" s="33">
        <v>0</v>
      </c>
      <c r="H27" s="33">
        <v>0</v>
      </c>
      <c r="I27" s="33">
        <v>0</v>
      </c>
      <c r="J27" s="33">
        <v>0</v>
      </c>
      <c r="K27" s="33">
        <v>611.11</v>
      </c>
      <c r="L27" s="33">
        <v>304.95999999999998</v>
      </c>
      <c r="M27" s="33">
        <v>676.31</v>
      </c>
      <c r="N27" s="33">
        <v>895.41</v>
      </c>
      <c r="O27" s="33">
        <v>1771.91</v>
      </c>
      <c r="P27" s="33">
        <v>2031.2036000000001</v>
      </c>
      <c r="Q27" s="33">
        <v>1679.32</v>
      </c>
      <c r="R27" s="33">
        <v>627.69000000000005</v>
      </c>
      <c r="S27" s="33">
        <v>439.24</v>
      </c>
      <c r="T27" s="33">
        <v>604.04999999999995</v>
      </c>
      <c r="U27" s="33">
        <v>791.56</v>
      </c>
      <c r="V27" s="33">
        <v>1554.8300000000002</v>
      </c>
      <c r="W27" s="33">
        <v>2237.4900000000002</v>
      </c>
      <c r="X27" s="33">
        <v>2079.69</v>
      </c>
      <c r="Y27" s="33">
        <v>2065.77</v>
      </c>
      <c r="Z27" s="33">
        <v>2319.3399999999997</v>
      </c>
      <c r="AA27" s="33">
        <v>1833.27</v>
      </c>
      <c r="AB27" s="33">
        <v>2009</v>
      </c>
      <c r="AC27" s="33">
        <v>1718</v>
      </c>
      <c r="AD27" s="33">
        <v>1699</v>
      </c>
      <c r="AE27" s="34">
        <v>2161</v>
      </c>
      <c r="AF27" s="34">
        <v>1694</v>
      </c>
      <c r="AG27" s="34">
        <v>2305</v>
      </c>
    </row>
    <row r="28" spans="2:33" ht="15" x14ac:dyDescent="0.2">
      <c r="B28" s="29"/>
      <c r="C28" s="122"/>
      <c r="D28" s="126"/>
      <c r="E28" s="127" t="s">
        <v>108</v>
      </c>
      <c r="F28" s="125"/>
      <c r="G28" s="48">
        <v>0</v>
      </c>
      <c r="H28" s="48">
        <v>0</v>
      </c>
      <c r="I28" s="48">
        <v>0</v>
      </c>
      <c r="J28" s="48">
        <v>0</v>
      </c>
      <c r="K28" s="48">
        <v>172.72</v>
      </c>
      <c r="L28" s="48">
        <v>153.13999999999999</v>
      </c>
      <c r="M28" s="48">
        <v>133.57</v>
      </c>
      <c r="N28" s="48">
        <v>173.66</v>
      </c>
      <c r="O28" s="48">
        <v>258.94</v>
      </c>
      <c r="P28" s="48">
        <v>460.81700000000001</v>
      </c>
      <c r="Q28" s="48">
        <v>611.95000000000005</v>
      </c>
      <c r="R28" s="48">
        <v>243.77</v>
      </c>
      <c r="S28" s="48">
        <v>260.32</v>
      </c>
      <c r="T28" s="48">
        <v>301.66000000000003</v>
      </c>
      <c r="U28" s="48">
        <v>171.19</v>
      </c>
      <c r="V28" s="48">
        <v>207.68</v>
      </c>
      <c r="W28" s="48">
        <v>251.55</v>
      </c>
      <c r="X28" s="48">
        <v>112.68</v>
      </c>
      <c r="Y28" s="48">
        <v>159.93</v>
      </c>
      <c r="Z28" s="48">
        <v>191.89</v>
      </c>
      <c r="AA28" s="48">
        <v>205.21</v>
      </c>
      <c r="AB28" s="48">
        <v>245</v>
      </c>
      <c r="AC28" s="48">
        <v>218</v>
      </c>
      <c r="AD28" s="48">
        <v>416</v>
      </c>
      <c r="AE28" s="34">
        <v>314</v>
      </c>
      <c r="AF28" s="34">
        <v>190</v>
      </c>
      <c r="AG28" s="34">
        <v>255.4</v>
      </c>
    </row>
    <row r="29" spans="2:33" ht="15" x14ac:dyDescent="0.2">
      <c r="B29" s="29"/>
      <c r="C29" s="122"/>
      <c r="D29" s="126"/>
      <c r="E29" s="127" t="s">
        <v>109</v>
      </c>
      <c r="F29" s="125"/>
      <c r="G29" s="48">
        <v>0</v>
      </c>
      <c r="H29" s="48">
        <v>0</v>
      </c>
      <c r="I29" s="48">
        <v>0</v>
      </c>
      <c r="J29" s="48">
        <v>0</v>
      </c>
      <c r="K29" s="48">
        <v>438.39</v>
      </c>
      <c r="L29" s="48">
        <v>151.82</v>
      </c>
      <c r="M29" s="48">
        <v>542.74</v>
      </c>
      <c r="N29" s="48">
        <v>721.75</v>
      </c>
      <c r="O29" s="48">
        <v>1512.97</v>
      </c>
      <c r="P29" s="48">
        <v>1570.3866</v>
      </c>
      <c r="Q29" s="48">
        <v>1067.3699999999999</v>
      </c>
      <c r="R29" s="48">
        <v>383.92</v>
      </c>
      <c r="S29" s="48">
        <v>178.92</v>
      </c>
      <c r="T29" s="48">
        <v>302.39</v>
      </c>
      <c r="U29" s="48">
        <v>620.37</v>
      </c>
      <c r="V29" s="48">
        <v>1347.15</v>
      </c>
      <c r="W29" s="48">
        <v>1985.94</v>
      </c>
      <c r="X29" s="48">
        <v>1967.01</v>
      </c>
      <c r="Y29" s="48">
        <v>1905.84</v>
      </c>
      <c r="Z29" s="48">
        <v>2127.4499999999998</v>
      </c>
      <c r="AA29" s="48">
        <v>1628.06</v>
      </c>
      <c r="AB29" s="48">
        <v>1764</v>
      </c>
      <c r="AC29" s="48">
        <v>1499</v>
      </c>
      <c r="AD29" s="48">
        <v>1283</v>
      </c>
      <c r="AE29" s="34">
        <v>1847</v>
      </c>
      <c r="AF29" s="34">
        <v>1504</v>
      </c>
      <c r="AG29" s="34">
        <v>2049.6</v>
      </c>
    </row>
    <row r="30" spans="2:33" ht="15" x14ac:dyDescent="0.2">
      <c r="B30" s="29"/>
      <c r="C30" s="122"/>
      <c r="D30" s="127" t="s">
        <v>110</v>
      </c>
      <c r="E30" s="124"/>
      <c r="F30" s="125"/>
      <c r="G30" s="48">
        <v>20.86</v>
      </c>
      <c r="H30" s="48">
        <v>27.37</v>
      </c>
      <c r="I30" s="48">
        <v>93.54</v>
      </c>
      <c r="J30" s="48">
        <v>98.91</v>
      </c>
      <c r="K30" s="48">
        <v>195.53</v>
      </c>
      <c r="L30" s="48">
        <v>157.11000000000001</v>
      </c>
      <c r="M30" s="48">
        <v>224.22</v>
      </c>
      <c r="N30" s="48">
        <v>250.27</v>
      </c>
      <c r="O30" s="48">
        <v>154.1</v>
      </c>
      <c r="P30" s="48">
        <v>163.9</v>
      </c>
      <c r="Q30" s="48">
        <v>256.01</v>
      </c>
      <c r="R30" s="48">
        <v>167.48</v>
      </c>
      <c r="S30" s="48">
        <v>81.209999999999994</v>
      </c>
      <c r="T30" s="48">
        <v>153.86000000000001</v>
      </c>
      <c r="U30" s="48">
        <v>182.91</v>
      </c>
      <c r="V30" s="48">
        <v>158.5</v>
      </c>
      <c r="W30" s="48">
        <v>79.290000000000006</v>
      </c>
      <c r="X30" s="48">
        <v>134.12</v>
      </c>
      <c r="Y30" s="48">
        <v>137.07</v>
      </c>
      <c r="Z30" s="48">
        <v>159.63999999999999</v>
      </c>
      <c r="AA30" s="48">
        <v>202.33</v>
      </c>
      <c r="AB30" s="48">
        <v>92</v>
      </c>
      <c r="AC30" s="48">
        <v>181</v>
      </c>
      <c r="AD30" s="48">
        <v>291</v>
      </c>
      <c r="AE30" s="34">
        <v>220</v>
      </c>
      <c r="AF30" s="34">
        <v>310</v>
      </c>
      <c r="AG30" s="34">
        <v>404.7</v>
      </c>
    </row>
    <row r="31" spans="2:33" ht="15" x14ac:dyDescent="0.2">
      <c r="B31" s="29"/>
      <c r="C31" s="128" t="s">
        <v>111</v>
      </c>
      <c r="D31" s="124"/>
      <c r="E31" s="124"/>
      <c r="F31" s="125"/>
      <c r="G31" s="33">
        <v>20.86</v>
      </c>
      <c r="H31" s="33">
        <v>27.37</v>
      </c>
      <c r="I31" s="33">
        <v>93.54</v>
      </c>
      <c r="J31" s="33">
        <v>98.91</v>
      </c>
      <c r="K31" s="33">
        <v>806.64</v>
      </c>
      <c r="L31" s="33">
        <v>462.07</v>
      </c>
      <c r="M31" s="33">
        <v>900.53</v>
      </c>
      <c r="N31" s="33">
        <v>1145.68</v>
      </c>
      <c r="O31" s="33">
        <v>1926.01</v>
      </c>
      <c r="P31" s="33">
        <v>2195.1035999999999</v>
      </c>
      <c r="Q31" s="33">
        <v>1935.33</v>
      </c>
      <c r="R31" s="33">
        <v>795.17000000000007</v>
      </c>
      <c r="S31" s="33">
        <v>520.45000000000005</v>
      </c>
      <c r="T31" s="33">
        <v>757.91</v>
      </c>
      <c r="U31" s="33">
        <v>974.46999999999991</v>
      </c>
      <c r="V31" s="33">
        <v>1713.3300000000002</v>
      </c>
      <c r="W31" s="33">
        <v>2316.7800000000002</v>
      </c>
      <c r="X31" s="33">
        <v>2213.81</v>
      </c>
      <c r="Y31" s="33">
        <v>2202.84</v>
      </c>
      <c r="Z31" s="33">
        <v>2478.9799999999996</v>
      </c>
      <c r="AA31" s="33">
        <v>2035.6</v>
      </c>
      <c r="AB31" s="33">
        <v>2101</v>
      </c>
      <c r="AC31" s="33">
        <v>1899</v>
      </c>
      <c r="AD31" s="33">
        <v>1990</v>
      </c>
      <c r="AE31" s="34">
        <v>2381</v>
      </c>
      <c r="AF31" s="34">
        <v>2004</v>
      </c>
      <c r="AG31" s="34">
        <v>2709.7</v>
      </c>
    </row>
    <row r="32" spans="2:33" ht="15" x14ac:dyDescent="0.2">
      <c r="B32" s="29"/>
      <c r="C32" s="29"/>
      <c r="D32" s="29"/>
      <c r="E32" s="29"/>
      <c r="F32" s="29"/>
      <c r="G32" s="42" t="s">
        <v>112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30"/>
      <c r="AC32" s="30"/>
      <c r="AD32" s="30"/>
      <c r="AE32" s="31"/>
    </row>
    <row r="33" spans="2:32" ht="15" x14ac:dyDescent="0.2">
      <c r="B33" s="29"/>
      <c r="C33" s="29"/>
      <c r="D33" s="29"/>
      <c r="E33" s="29"/>
      <c r="F33" s="29"/>
      <c r="G33" s="44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29"/>
      <c r="T33" s="29"/>
      <c r="U33" s="29"/>
      <c r="V33" s="29"/>
      <c r="W33" s="29"/>
      <c r="X33" s="29"/>
      <c r="Y33" s="29"/>
      <c r="Z33" s="29"/>
      <c r="AA33" s="29"/>
      <c r="AB33" s="30"/>
      <c r="AC33" s="30"/>
      <c r="AD33" s="30"/>
      <c r="AE33" s="31"/>
    </row>
    <row r="34" spans="2:32" ht="15" x14ac:dyDescent="0.2">
      <c r="B34" s="32"/>
      <c r="C34" s="29" t="s">
        <v>53</v>
      </c>
      <c r="D34" s="29"/>
      <c r="E34" s="29"/>
      <c r="F34" s="29"/>
      <c r="G34" s="44"/>
      <c r="H34" s="29"/>
      <c r="I34" s="29"/>
      <c r="J34" s="29"/>
      <c r="K34" s="29"/>
      <c r="L34" s="29"/>
      <c r="M34" s="29"/>
      <c r="N34" s="29"/>
      <c r="Q34" s="31"/>
      <c r="S34" s="36"/>
      <c r="T34" s="36" t="s">
        <v>52</v>
      </c>
      <c r="U34" s="29"/>
      <c r="V34" s="29"/>
      <c r="W34" s="29"/>
      <c r="X34" s="29"/>
      <c r="Y34" s="29"/>
      <c r="Z34" s="29"/>
      <c r="AA34" s="29"/>
      <c r="AB34" s="30"/>
      <c r="AC34" s="30"/>
      <c r="AD34" s="30"/>
      <c r="AE34" s="31"/>
    </row>
    <row r="35" spans="2:32" ht="15" x14ac:dyDescent="0.2">
      <c r="B35" s="29"/>
      <c r="C35" s="118"/>
      <c r="D35" s="119"/>
      <c r="E35" s="119"/>
      <c r="F35" s="120"/>
      <c r="G35" s="47" t="s">
        <v>87</v>
      </c>
      <c r="H35" s="47" t="s">
        <v>89</v>
      </c>
      <c r="I35" s="47" t="s">
        <v>91</v>
      </c>
      <c r="J35" s="47" t="s">
        <v>93</v>
      </c>
      <c r="K35" s="47" t="s">
        <v>95</v>
      </c>
      <c r="L35" s="47" t="s">
        <v>97</v>
      </c>
      <c r="M35" s="47" t="s">
        <v>99</v>
      </c>
      <c r="N35" s="47" t="s">
        <v>101</v>
      </c>
      <c r="O35" s="47" t="s">
        <v>103</v>
      </c>
      <c r="P35" s="47" t="s">
        <v>114</v>
      </c>
      <c r="Q35" s="47" t="s">
        <v>115</v>
      </c>
      <c r="R35" s="47" t="s">
        <v>106</v>
      </c>
      <c r="S35" s="47" t="s">
        <v>172</v>
      </c>
      <c r="T35" s="47" t="s">
        <v>180</v>
      </c>
      <c r="U35" s="29"/>
      <c r="V35" s="29"/>
      <c r="W35" s="29"/>
      <c r="X35" s="29"/>
      <c r="Y35" s="29"/>
      <c r="Z35" s="29"/>
      <c r="AA35" s="29"/>
      <c r="AB35" s="30"/>
      <c r="AC35" s="30"/>
      <c r="AD35" s="30"/>
      <c r="AE35" s="31"/>
      <c r="AF35" s="31"/>
    </row>
    <row r="36" spans="2:32" ht="15" x14ac:dyDescent="0.2">
      <c r="B36" s="29"/>
      <c r="C36" s="121"/>
      <c r="D36" s="123" t="s">
        <v>107</v>
      </c>
      <c r="E36" s="124"/>
      <c r="F36" s="125"/>
      <c r="G36" s="33">
        <v>224.71</v>
      </c>
      <c r="H36" s="33">
        <v>111.39</v>
      </c>
      <c r="I36" s="33">
        <v>57.96</v>
      </c>
      <c r="J36" s="33">
        <v>141.62</v>
      </c>
      <c r="K36" s="33">
        <v>181.17000000000002</v>
      </c>
      <c r="L36" s="33">
        <v>223.36</v>
      </c>
      <c r="M36" s="33">
        <v>213.81</v>
      </c>
      <c r="N36" s="33">
        <v>462.99</v>
      </c>
      <c r="O36" s="33">
        <v>287</v>
      </c>
      <c r="P36" s="33">
        <v>262</v>
      </c>
      <c r="Q36" s="33">
        <v>295</v>
      </c>
      <c r="R36" s="34">
        <v>820</v>
      </c>
      <c r="S36" s="34">
        <v>383</v>
      </c>
      <c r="T36" s="34">
        <v>562.6</v>
      </c>
      <c r="U36" s="29"/>
      <c r="V36" s="29"/>
      <c r="W36" s="29"/>
      <c r="X36" s="29"/>
      <c r="Y36" s="29"/>
      <c r="Z36" s="29"/>
      <c r="AA36" s="29"/>
      <c r="AB36" s="29"/>
      <c r="AC36" s="30"/>
      <c r="AD36" s="30"/>
      <c r="AE36" s="30"/>
      <c r="AF36" s="31"/>
    </row>
    <row r="37" spans="2:32" ht="15" x14ac:dyDescent="0.2">
      <c r="B37" s="29"/>
      <c r="C37" s="122"/>
      <c r="D37" s="122"/>
      <c r="E37" s="127" t="s">
        <v>108</v>
      </c>
      <c r="F37" s="125"/>
      <c r="G37" s="48">
        <v>78.59</v>
      </c>
      <c r="H37" s="48">
        <v>12.95</v>
      </c>
      <c r="I37" s="48">
        <v>1.97</v>
      </c>
      <c r="J37" s="48">
        <v>2.6</v>
      </c>
      <c r="K37" s="48">
        <v>40.36</v>
      </c>
      <c r="L37" s="48">
        <v>33.96</v>
      </c>
      <c r="M37" s="48">
        <v>29.95</v>
      </c>
      <c r="N37" s="48">
        <v>46.61</v>
      </c>
      <c r="O37" s="48">
        <v>11</v>
      </c>
      <c r="P37" s="33">
        <v>28</v>
      </c>
      <c r="Q37" s="33">
        <v>70</v>
      </c>
      <c r="R37" s="34">
        <v>26</v>
      </c>
      <c r="S37" s="34">
        <v>26</v>
      </c>
      <c r="T37" s="34">
        <v>15.1</v>
      </c>
      <c r="U37" s="29"/>
      <c r="V37" s="29"/>
      <c r="W37" s="29"/>
      <c r="X37" s="29"/>
      <c r="Y37" s="29"/>
      <c r="Z37" s="29"/>
      <c r="AA37" s="29"/>
      <c r="AB37" s="29"/>
      <c r="AC37" s="30"/>
      <c r="AD37" s="30"/>
      <c r="AE37" s="30"/>
      <c r="AF37" s="31"/>
    </row>
    <row r="38" spans="2:32" ht="15" x14ac:dyDescent="0.2">
      <c r="B38" s="29"/>
      <c r="C38" s="122"/>
      <c r="D38" s="122"/>
      <c r="E38" s="127" t="s">
        <v>109</v>
      </c>
      <c r="F38" s="125"/>
      <c r="G38" s="48">
        <v>146.12</v>
      </c>
      <c r="H38" s="48">
        <v>98.44</v>
      </c>
      <c r="I38" s="48">
        <v>55.99</v>
      </c>
      <c r="J38" s="48">
        <v>139.02000000000001</v>
      </c>
      <c r="K38" s="48">
        <v>140.81</v>
      </c>
      <c r="L38" s="48">
        <v>189.4</v>
      </c>
      <c r="M38" s="48">
        <v>183.86</v>
      </c>
      <c r="N38" s="48">
        <v>416.38</v>
      </c>
      <c r="O38" s="48">
        <v>276</v>
      </c>
      <c r="P38" s="33">
        <v>235</v>
      </c>
      <c r="Q38" s="33">
        <v>225</v>
      </c>
      <c r="R38" s="34">
        <v>794</v>
      </c>
      <c r="S38" s="34">
        <v>357</v>
      </c>
      <c r="T38" s="34">
        <v>547.5</v>
      </c>
      <c r="U38" s="29"/>
      <c r="V38" s="29"/>
      <c r="W38" s="29"/>
      <c r="X38" s="29"/>
      <c r="Y38" s="29"/>
      <c r="Z38" s="29"/>
      <c r="AA38" s="29"/>
      <c r="AB38" s="29"/>
      <c r="AC38" s="30"/>
      <c r="AD38" s="30"/>
      <c r="AE38" s="30"/>
      <c r="AF38" s="31"/>
    </row>
    <row r="39" spans="2:32" ht="15" x14ac:dyDescent="0.2">
      <c r="B39" s="29"/>
      <c r="C39" s="122"/>
      <c r="D39" s="127" t="s">
        <v>110</v>
      </c>
      <c r="E39" s="124"/>
      <c r="F39" s="125"/>
      <c r="G39" s="48">
        <v>158.16999999999999</v>
      </c>
      <c r="H39" s="48">
        <v>142.06</v>
      </c>
      <c r="I39" s="48">
        <v>133.56</v>
      </c>
      <c r="J39" s="48">
        <v>207.21</v>
      </c>
      <c r="K39" s="48">
        <v>154.32</v>
      </c>
      <c r="L39" s="48">
        <v>77.680000000000007</v>
      </c>
      <c r="M39" s="48">
        <v>118.88</v>
      </c>
      <c r="N39" s="48">
        <v>94.08</v>
      </c>
      <c r="O39" s="48">
        <v>113</v>
      </c>
      <c r="P39" s="33">
        <v>72</v>
      </c>
      <c r="Q39" s="33">
        <v>89</v>
      </c>
      <c r="R39" s="34">
        <v>109</v>
      </c>
      <c r="S39" s="34">
        <v>113</v>
      </c>
      <c r="T39" s="34">
        <v>209.3</v>
      </c>
      <c r="U39" s="29"/>
      <c r="V39" s="29"/>
      <c r="W39" s="29"/>
      <c r="X39" s="29"/>
      <c r="Y39" s="29"/>
      <c r="Z39" s="29"/>
      <c r="AA39" s="29"/>
      <c r="AB39" s="29"/>
      <c r="AC39" s="30"/>
      <c r="AD39" s="30"/>
      <c r="AE39" s="30"/>
      <c r="AF39" s="31"/>
    </row>
    <row r="40" spans="2:32" ht="15" x14ac:dyDescent="0.2">
      <c r="B40" s="29"/>
      <c r="C40" s="128" t="s">
        <v>116</v>
      </c>
      <c r="D40" s="124"/>
      <c r="E40" s="124"/>
      <c r="F40" s="125"/>
      <c r="G40" s="33">
        <v>382.88</v>
      </c>
      <c r="H40" s="33">
        <v>253.45</v>
      </c>
      <c r="I40" s="33">
        <v>191.52</v>
      </c>
      <c r="J40" s="33">
        <v>348.83000000000004</v>
      </c>
      <c r="K40" s="33">
        <v>335.49</v>
      </c>
      <c r="L40" s="33">
        <v>301.04000000000002</v>
      </c>
      <c r="M40" s="33">
        <v>332.69</v>
      </c>
      <c r="N40" s="33">
        <v>557.07000000000005</v>
      </c>
      <c r="O40" s="33">
        <v>400</v>
      </c>
      <c r="P40" s="33">
        <v>334</v>
      </c>
      <c r="Q40" s="33">
        <v>384</v>
      </c>
      <c r="R40" s="34">
        <v>929</v>
      </c>
      <c r="S40" s="34">
        <v>496</v>
      </c>
      <c r="T40" s="34">
        <v>771.90000000000009</v>
      </c>
      <c r="U40" s="29"/>
      <c r="V40" s="29"/>
      <c r="W40" s="29"/>
      <c r="X40" s="29"/>
      <c r="Y40" s="29"/>
      <c r="Z40" s="29"/>
      <c r="AA40" s="29"/>
      <c r="AB40" s="29"/>
      <c r="AC40" s="30"/>
      <c r="AD40" s="30"/>
      <c r="AE40" s="30"/>
      <c r="AF40" s="30"/>
    </row>
    <row r="41" spans="2:32" ht="15" x14ac:dyDescent="0.2">
      <c r="B41" s="29"/>
      <c r="G41" s="42" t="s">
        <v>112</v>
      </c>
      <c r="AA41" s="29"/>
      <c r="AB41" s="29"/>
      <c r="AC41" s="31"/>
      <c r="AD41" s="31"/>
      <c r="AE41" s="31"/>
    </row>
    <row r="42" spans="2:32" ht="15" x14ac:dyDescent="0.2">
      <c r="B42" s="29"/>
      <c r="G42" s="44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2:32" ht="15" x14ac:dyDescent="0.2">
      <c r="B43" s="29"/>
      <c r="G43" s="44"/>
    </row>
    <row r="44" spans="2:32" ht="15" x14ac:dyDescent="0.2">
      <c r="B44" s="49" t="s">
        <v>117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2:32" ht="15" x14ac:dyDescent="0.2">
      <c r="B45" s="29"/>
      <c r="C45" s="50" t="s">
        <v>51</v>
      </c>
      <c r="D45" s="29"/>
      <c r="E45" s="29"/>
      <c r="F45" s="29"/>
      <c r="G45" s="29"/>
      <c r="H45" s="29"/>
      <c r="I45" s="29"/>
      <c r="J45" s="29"/>
      <c r="K45" s="36" t="s">
        <v>118</v>
      </c>
      <c r="L45" s="29"/>
      <c r="M45" s="29"/>
      <c r="N45" s="29"/>
    </row>
    <row r="46" spans="2:32" ht="15" x14ac:dyDescent="0.2">
      <c r="B46" s="29"/>
      <c r="C46" s="51" t="s">
        <v>119</v>
      </c>
      <c r="D46" s="37" t="s">
        <v>120</v>
      </c>
      <c r="E46" s="37" t="s">
        <v>121</v>
      </c>
      <c r="F46" s="37" t="s">
        <v>122</v>
      </c>
      <c r="G46" s="37" t="s">
        <v>123</v>
      </c>
      <c r="H46" s="37" t="s">
        <v>124</v>
      </c>
      <c r="I46" s="37" t="s">
        <v>125</v>
      </c>
      <c r="J46" s="37" t="s">
        <v>126</v>
      </c>
      <c r="K46" s="37" t="s">
        <v>127</v>
      </c>
      <c r="L46" s="29"/>
      <c r="M46" s="29"/>
      <c r="N46" s="29"/>
    </row>
    <row r="47" spans="2:32" ht="15" x14ac:dyDescent="0.2">
      <c r="B47" s="29"/>
      <c r="C47" s="52" t="s">
        <v>128</v>
      </c>
      <c r="D47" s="53">
        <v>701.01</v>
      </c>
      <c r="E47" s="53">
        <v>644.97799999999995</v>
      </c>
      <c r="F47" s="53">
        <v>256.08699999999999</v>
      </c>
      <c r="G47" s="54">
        <v>19.75</v>
      </c>
      <c r="H47" s="54">
        <v>84.421000000000006</v>
      </c>
      <c r="I47" s="54">
        <v>0</v>
      </c>
      <c r="J47" s="54">
        <v>0</v>
      </c>
      <c r="K47" s="54">
        <v>219.79299999999998</v>
      </c>
      <c r="L47" s="93"/>
      <c r="M47" s="29"/>
      <c r="N47" s="29"/>
      <c r="P47" s="55"/>
      <c r="Q47" s="55"/>
      <c r="R47" s="55"/>
    </row>
    <row r="48" spans="2:32" ht="15" x14ac:dyDescent="0.2">
      <c r="B48" s="29"/>
      <c r="C48" s="52" t="s">
        <v>129</v>
      </c>
      <c r="D48" s="53">
        <v>784.28550000000007</v>
      </c>
      <c r="E48" s="53">
        <v>635.88252</v>
      </c>
      <c r="F48" s="53">
        <v>375.86199999999997</v>
      </c>
      <c r="G48" s="54">
        <v>12.734999999999999</v>
      </c>
      <c r="H48" s="54">
        <v>61.326999999999998</v>
      </c>
      <c r="I48" s="54">
        <v>0</v>
      </c>
      <c r="J48" s="54">
        <v>0</v>
      </c>
      <c r="K48" s="54">
        <v>325.01409999999998</v>
      </c>
      <c r="L48" s="93"/>
      <c r="M48" s="29"/>
      <c r="N48" s="29"/>
      <c r="P48" s="55"/>
      <c r="Q48" s="55"/>
      <c r="R48" s="55"/>
    </row>
    <row r="49" spans="2:18" ht="15" x14ac:dyDescent="0.2">
      <c r="B49" s="29"/>
      <c r="C49" s="52" t="s">
        <v>130</v>
      </c>
      <c r="D49" s="53">
        <v>627.63200000000006</v>
      </c>
      <c r="E49" s="53">
        <v>516.47676000000001</v>
      </c>
      <c r="F49" s="53">
        <v>208.387</v>
      </c>
      <c r="G49" s="54">
        <v>102.02200000000001</v>
      </c>
      <c r="H49" s="54">
        <v>15.018000000000001</v>
      </c>
      <c r="I49" s="54">
        <v>0</v>
      </c>
      <c r="J49" s="54">
        <v>0</v>
      </c>
      <c r="K49" s="54">
        <v>465.80600000000004</v>
      </c>
      <c r="L49" s="93"/>
      <c r="M49" s="29"/>
      <c r="N49" s="29"/>
      <c r="P49" s="55"/>
      <c r="Q49" s="55"/>
      <c r="R49" s="55"/>
    </row>
    <row r="50" spans="2:18" ht="15" x14ac:dyDescent="0.2">
      <c r="B50" s="29"/>
      <c r="C50" s="52" t="s">
        <v>132</v>
      </c>
      <c r="D50" s="53">
        <v>335.09000000000003</v>
      </c>
      <c r="E50" s="53">
        <v>121.73899999999999</v>
      </c>
      <c r="F50" s="53">
        <v>147.274</v>
      </c>
      <c r="G50" s="54">
        <v>12.09</v>
      </c>
      <c r="H50" s="54">
        <v>11.02</v>
      </c>
      <c r="I50" s="54">
        <v>0</v>
      </c>
      <c r="J50" s="54">
        <v>0</v>
      </c>
      <c r="K50" s="54">
        <v>167.96525</v>
      </c>
      <c r="L50" s="93"/>
      <c r="M50" s="29"/>
      <c r="N50" s="29"/>
      <c r="P50" s="55"/>
      <c r="Q50" s="55"/>
      <c r="R50" s="55"/>
    </row>
    <row r="51" spans="2:18" ht="15" x14ac:dyDescent="0.2">
      <c r="B51" s="29"/>
      <c r="C51" s="52" t="s">
        <v>134</v>
      </c>
      <c r="D51" s="53">
        <v>234.18699999999998</v>
      </c>
      <c r="E51" s="53">
        <v>88.972000000000008</v>
      </c>
      <c r="F51" s="53">
        <v>112.739</v>
      </c>
      <c r="G51" s="54">
        <v>19.265000000000001</v>
      </c>
      <c r="H51" s="54">
        <v>0</v>
      </c>
      <c r="I51" s="54">
        <v>0</v>
      </c>
      <c r="J51" s="54">
        <v>0</v>
      </c>
      <c r="K51" s="54">
        <v>65.301000000000016</v>
      </c>
      <c r="L51" s="93"/>
      <c r="M51" s="29"/>
      <c r="N51" s="29"/>
      <c r="P51" s="55"/>
      <c r="Q51" s="55"/>
      <c r="R51" s="55"/>
    </row>
    <row r="52" spans="2:18" ht="15" x14ac:dyDescent="0.2">
      <c r="B52" s="29"/>
      <c r="C52" s="52" t="s">
        <v>136</v>
      </c>
      <c r="D52" s="53">
        <v>299.77100000000002</v>
      </c>
      <c r="E52" s="53">
        <v>218.198137</v>
      </c>
      <c r="F52" s="53">
        <v>101.8115</v>
      </c>
      <c r="G52" s="54">
        <v>4.0999999999999996</v>
      </c>
      <c r="H52" s="54">
        <v>4.0990000000000002</v>
      </c>
      <c r="I52" s="54">
        <v>0</v>
      </c>
      <c r="J52" s="54">
        <v>0</v>
      </c>
      <c r="K52" s="54">
        <v>110.495</v>
      </c>
      <c r="L52" s="93"/>
      <c r="M52" s="29"/>
      <c r="N52" s="29"/>
      <c r="P52" s="55"/>
      <c r="Q52" s="55"/>
      <c r="R52" s="55"/>
    </row>
    <row r="53" spans="2:18" ht="15" x14ac:dyDescent="0.2">
      <c r="C53" s="52" t="s">
        <v>138</v>
      </c>
      <c r="D53" s="53">
        <v>203.91400000000002</v>
      </c>
      <c r="E53" s="53">
        <v>220.37926499999998</v>
      </c>
      <c r="F53" s="53">
        <v>98.914199999999994</v>
      </c>
      <c r="G53" s="54">
        <v>26.564</v>
      </c>
      <c r="H53" s="54">
        <v>22.43</v>
      </c>
      <c r="I53" s="54">
        <v>0</v>
      </c>
      <c r="J53" s="54">
        <v>0</v>
      </c>
      <c r="K53" s="54">
        <v>405.94400000000002</v>
      </c>
      <c r="L53" s="93"/>
      <c r="M53" s="29"/>
      <c r="N53" s="29"/>
      <c r="P53" s="55"/>
      <c r="Q53" s="55"/>
      <c r="R53" s="55"/>
    </row>
    <row r="54" spans="2:18" ht="15" x14ac:dyDescent="0.2">
      <c r="C54" s="52" t="s">
        <v>140</v>
      </c>
      <c r="D54" s="56">
        <v>485.948624172</v>
      </c>
      <c r="E54" s="56">
        <v>332.44063306500004</v>
      </c>
      <c r="F54" s="56">
        <v>262.08299999999997</v>
      </c>
      <c r="G54" s="56">
        <v>522.36699999999996</v>
      </c>
      <c r="H54" s="56">
        <v>19.350000000000001</v>
      </c>
      <c r="I54" s="54">
        <v>0</v>
      </c>
      <c r="J54" s="56">
        <v>44.95</v>
      </c>
      <c r="K54" s="56">
        <v>46.2</v>
      </c>
      <c r="L54" s="93"/>
      <c r="M54" s="29"/>
      <c r="N54" s="29"/>
      <c r="P54" s="57"/>
      <c r="Q54" s="57"/>
      <c r="R54" s="57"/>
    </row>
    <row r="55" spans="2:18" ht="15" x14ac:dyDescent="0.2">
      <c r="B55" s="49"/>
      <c r="C55" s="52" t="s">
        <v>142</v>
      </c>
      <c r="D55" s="56">
        <v>705.07104000000004</v>
      </c>
      <c r="E55" s="56">
        <v>355.41300000000001</v>
      </c>
      <c r="F55" s="56">
        <v>496.12999999999994</v>
      </c>
      <c r="G55" s="56">
        <v>482.02658000000002</v>
      </c>
      <c r="H55" s="56">
        <v>54.340119999999999</v>
      </c>
      <c r="I55" s="54">
        <v>0</v>
      </c>
      <c r="J55" s="56">
        <v>129.21099999999998</v>
      </c>
      <c r="K55" s="56">
        <v>94.597000000000008</v>
      </c>
      <c r="L55" s="93"/>
      <c r="M55" s="29"/>
      <c r="N55" s="29"/>
    </row>
    <row r="56" spans="2:18" ht="15" x14ac:dyDescent="0.2">
      <c r="B56" s="29"/>
      <c r="C56" s="52" t="s">
        <v>144</v>
      </c>
      <c r="D56" s="56">
        <v>978.75714500000015</v>
      </c>
      <c r="E56" s="56">
        <v>350.98064500000004</v>
      </c>
      <c r="F56" s="56">
        <v>360.92579353200006</v>
      </c>
      <c r="G56" s="56">
        <v>266.96500000000003</v>
      </c>
      <c r="H56" s="56">
        <v>140.43658000000002</v>
      </c>
      <c r="I56" s="56">
        <v>29.698</v>
      </c>
      <c r="J56" s="56">
        <v>25.4</v>
      </c>
      <c r="K56" s="56">
        <v>60.64</v>
      </c>
      <c r="L56" s="93"/>
      <c r="M56" s="29"/>
      <c r="N56" s="29"/>
    </row>
    <row r="57" spans="2:18" ht="15" x14ac:dyDescent="0.2">
      <c r="B57" s="30"/>
      <c r="C57" s="52" t="s">
        <v>146</v>
      </c>
      <c r="D57" s="56">
        <v>757.99369999999988</v>
      </c>
      <c r="E57" s="56">
        <v>319.90275144500004</v>
      </c>
      <c r="F57" s="56">
        <v>263.65500000000003</v>
      </c>
      <c r="G57" s="56">
        <v>401.178</v>
      </c>
      <c r="H57" s="56">
        <v>278.80339214499998</v>
      </c>
      <c r="I57" s="56">
        <v>36.347000000000001</v>
      </c>
      <c r="J57" s="56">
        <v>41.058</v>
      </c>
      <c r="K57" s="56">
        <v>103.89700000000001</v>
      </c>
      <c r="L57" s="93"/>
      <c r="M57" s="29"/>
      <c r="N57" s="29"/>
    </row>
    <row r="58" spans="2:18" ht="15" x14ac:dyDescent="0.2">
      <c r="B58" s="30"/>
      <c r="C58" s="52" t="s">
        <v>148</v>
      </c>
      <c r="D58" s="56">
        <v>872.82500000000005</v>
      </c>
      <c r="E58" s="56">
        <v>353.11667772999999</v>
      </c>
      <c r="F58" s="56">
        <v>378.93430000000001</v>
      </c>
      <c r="G58" s="56">
        <v>427.25</v>
      </c>
      <c r="H58" s="56">
        <v>310.54499999999996</v>
      </c>
      <c r="I58" s="56">
        <v>21.883000000000003</v>
      </c>
      <c r="J58" s="56">
        <v>25.779000000000003</v>
      </c>
      <c r="K58" s="56">
        <v>88.649000000000001</v>
      </c>
      <c r="L58" s="93"/>
      <c r="M58" s="29"/>
      <c r="N58" s="29"/>
    </row>
    <row r="59" spans="2:18" ht="15" x14ac:dyDescent="0.2">
      <c r="B59" s="30"/>
      <c r="C59" s="52" t="s">
        <v>150</v>
      </c>
      <c r="D59" s="56">
        <v>745.99070999999992</v>
      </c>
      <c r="E59" s="56">
        <v>236.98580817999999</v>
      </c>
      <c r="F59" s="56">
        <v>196.102</v>
      </c>
      <c r="G59" s="56">
        <v>523.86598884599994</v>
      </c>
      <c r="H59" s="56">
        <v>210.70946413200005</v>
      </c>
      <c r="I59" s="56">
        <v>6.274</v>
      </c>
      <c r="J59" s="56">
        <v>20.9</v>
      </c>
      <c r="K59" s="56">
        <v>94.768718000000007</v>
      </c>
      <c r="L59" s="93"/>
      <c r="M59" s="29"/>
      <c r="N59" s="29"/>
    </row>
    <row r="60" spans="2:18" ht="15" x14ac:dyDescent="0.2">
      <c r="B60" s="30"/>
      <c r="C60" s="52" t="s">
        <v>152</v>
      </c>
      <c r="D60" s="56">
        <v>726.03915731300003</v>
      </c>
      <c r="E60" s="56">
        <v>201.18331649999996</v>
      </c>
      <c r="F60" s="56">
        <v>217.93493700000002</v>
      </c>
      <c r="G60" s="56">
        <v>401.72699999999998</v>
      </c>
      <c r="H60" s="56">
        <v>309.47559200000001</v>
      </c>
      <c r="I60" s="56">
        <v>57.203499999999998</v>
      </c>
      <c r="J60" s="56">
        <v>12.1</v>
      </c>
      <c r="K60" s="56">
        <v>174.87212338500001</v>
      </c>
      <c r="L60" s="93"/>
      <c r="M60" s="29"/>
      <c r="N60" s="29"/>
    </row>
    <row r="61" spans="2:18" ht="15" x14ac:dyDescent="0.2">
      <c r="B61" s="30"/>
      <c r="C61" s="52" t="s">
        <v>114</v>
      </c>
      <c r="D61" s="56">
        <v>400</v>
      </c>
      <c r="E61" s="56">
        <v>238</v>
      </c>
      <c r="F61" s="56">
        <v>203</v>
      </c>
      <c r="G61" s="56">
        <v>549</v>
      </c>
      <c r="H61" s="56">
        <v>367</v>
      </c>
      <c r="I61" s="56">
        <v>10</v>
      </c>
      <c r="J61" s="56">
        <v>0</v>
      </c>
      <c r="K61" s="56">
        <v>131</v>
      </c>
      <c r="L61" s="93"/>
      <c r="M61" s="29"/>
      <c r="N61" s="29"/>
    </row>
    <row r="62" spans="2:18" ht="15" x14ac:dyDescent="0.2">
      <c r="B62" s="30"/>
      <c r="C62" s="52" t="s">
        <v>115</v>
      </c>
      <c r="D62" s="56">
        <v>662</v>
      </c>
      <c r="E62" s="56">
        <v>265</v>
      </c>
      <c r="F62" s="56">
        <v>84</v>
      </c>
      <c r="G62" s="56">
        <v>662</v>
      </c>
      <c r="H62" s="56">
        <v>32</v>
      </c>
      <c r="I62" s="56">
        <v>82</v>
      </c>
      <c r="J62" s="56">
        <v>4</v>
      </c>
      <c r="K62" s="56">
        <v>200</v>
      </c>
      <c r="L62" s="93"/>
      <c r="M62" s="29"/>
      <c r="N62" s="29"/>
    </row>
    <row r="63" spans="2:18" ht="15" x14ac:dyDescent="0.2">
      <c r="B63" s="30"/>
      <c r="C63" s="52" t="s">
        <v>154</v>
      </c>
      <c r="D63" s="56">
        <v>777</v>
      </c>
      <c r="E63" s="56">
        <v>461</v>
      </c>
      <c r="F63" s="56">
        <v>222</v>
      </c>
      <c r="G63" s="56">
        <v>531</v>
      </c>
      <c r="H63" s="56">
        <v>30</v>
      </c>
      <c r="I63" s="56">
        <v>58</v>
      </c>
      <c r="J63" s="56">
        <v>44</v>
      </c>
      <c r="K63" s="56">
        <v>257</v>
      </c>
      <c r="L63" s="93"/>
      <c r="M63" s="29"/>
      <c r="N63" s="29"/>
    </row>
    <row r="64" spans="2:18" ht="15" x14ac:dyDescent="0.2">
      <c r="B64" s="30"/>
      <c r="C64" s="52" t="s">
        <v>173</v>
      </c>
      <c r="D64" s="56">
        <v>522</v>
      </c>
      <c r="E64" s="56">
        <v>404</v>
      </c>
      <c r="F64" s="56">
        <v>207</v>
      </c>
      <c r="G64" s="56">
        <v>421</v>
      </c>
      <c r="H64" s="56">
        <v>69</v>
      </c>
      <c r="I64" s="56">
        <v>40</v>
      </c>
      <c r="J64" s="56">
        <v>90</v>
      </c>
      <c r="K64" s="56">
        <v>250</v>
      </c>
      <c r="L64" s="93"/>
      <c r="M64" s="29"/>
      <c r="N64" s="29"/>
    </row>
    <row r="65" spans="2:14" ht="15" x14ac:dyDescent="0.2">
      <c r="B65" s="30"/>
      <c r="C65" s="52" t="s">
        <v>178</v>
      </c>
      <c r="D65" s="56">
        <v>718.5</v>
      </c>
      <c r="E65" s="56">
        <v>543.20000000000005</v>
      </c>
      <c r="F65" s="56">
        <v>180.2</v>
      </c>
      <c r="G65" s="56">
        <v>546.19999999999993</v>
      </c>
      <c r="H65" s="56">
        <v>279.8</v>
      </c>
      <c r="I65" s="56">
        <v>56.3</v>
      </c>
      <c r="J65" s="56">
        <v>71.2</v>
      </c>
      <c r="K65" s="56">
        <v>314.3</v>
      </c>
      <c r="L65" s="93"/>
      <c r="M65" s="29"/>
      <c r="N65" s="29"/>
    </row>
    <row r="66" spans="2:14" ht="15" x14ac:dyDescent="0.2">
      <c r="B66" s="30"/>
      <c r="C66" s="29"/>
      <c r="D66" s="42" t="s">
        <v>112</v>
      </c>
      <c r="E66" s="58"/>
      <c r="F66" s="58"/>
      <c r="G66" s="58"/>
      <c r="H66" s="58"/>
      <c r="I66" s="58"/>
      <c r="J66" s="58"/>
      <c r="K66" s="58"/>
      <c r="L66" s="59"/>
      <c r="M66" s="29"/>
      <c r="N66" s="29"/>
    </row>
    <row r="67" spans="2:14" ht="15" x14ac:dyDescent="0.2">
      <c r="B67" s="30"/>
      <c r="C67" s="29"/>
      <c r="D67" s="60" t="s">
        <v>155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2:14" ht="15" x14ac:dyDescent="0.2">
      <c r="B68" s="30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2:14" ht="15" x14ac:dyDescent="0.2">
      <c r="B69" s="49" t="s">
        <v>156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2:14" ht="15" x14ac:dyDescent="0.2">
      <c r="B70" s="30"/>
      <c r="C70" s="50" t="s">
        <v>51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2:14" ht="15" x14ac:dyDescent="0.2">
      <c r="B71" s="30"/>
      <c r="C71" s="51" t="s">
        <v>119</v>
      </c>
      <c r="D71" s="37" t="s">
        <v>120</v>
      </c>
      <c r="E71" s="37" t="s">
        <v>121</v>
      </c>
      <c r="F71" s="37" t="s">
        <v>122</v>
      </c>
      <c r="G71" s="37" t="s">
        <v>123</v>
      </c>
      <c r="H71" s="37" t="s">
        <v>124</v>
      </c>
      <c r="I71" s="37" t="s">
        <v>125</v>
      </c>
      <c r="J71" s="37" t="s">
        <v>126</v>
      </c>
      <c r="K71" s="37" t="s">
        <v>127</v>
      </c>
      <c r="L71" s="29"/>
      <c r="M71" s="29"/>
      <c r="N71" s="29"/>
    </row>
    <row r="72" spans="2:14" ht="15" x14ac:dyDescent="0.2">
      <c r="B72" s="30"/>
      <c r="C72" s="52" t="s">
        <v>128</v>
      </c>
      <c r="D72" s="61">
        <v>0.36396459261728348</v>
      </c>
      <c r="E72" s="61">
        <v>0.33487276218186651</v>
      </c>
      <c r="F72" s="61">
        <v>0.13296044368779658</v>
      </c>
      <c r="G72" s="61">
        <v>1.0254205652118157E-2</v>
      </c>
      <c r="H72" s="61">
        <v>4.3831407359871746E-2</v>
      </c>
      <c r="I72" s="61">
        <v>0</v>
      </c>
      <c r="J72" s="61">
        <v>0</v>
      </c>
      <c r="K72" s="61">
        <v>0.11411658850106358</v>
      </c>
      <c r="L72" s="62">
        <f t="shared" ref="L72:L88" si="0">SUM(D72:K72)</f>
        <v>1.0000000000000002</v>
      </c>
      <c r="M72" s="29"/>
      <c r="N72" s="29"/>
    </row>
    <row r="73" spans="2:14" ht="15" x14ac:dyDescent="0.2">
      <c r="B73" s="30"/>
      <c r="C73" s="52" t="s">
        <v>129</v>
      </c>
      <c r="D73" s="61">
        <v>0.35728819342911772</v>
      </c>
      <c r="E73" s="61">
        <v>0.28968190385255727</v>
      </c>
      <c r="F73" s="61">
        <v>0.17122725711320053</v>
      </c>
      <c r="G73" s="61">
        <v>5.8015418407197554E-3</v>
      </c>
      <c r="H73" s="61">
        <v>2.7938057044822964E-2</v>
      </c>
      <c r="I73" s="61">
        <v>0</v>
      </c>
      <c r="J73" s="61">
        <v>0</v>
      </c>
      <c r="K73" s="61">
        <v>0.14806304671958184</v>
      </c>
      <c r="L73" s="62">
        <f t="shared" si="0"/>
        <v>1.0000000000000002</v>
      </c>
      <c r="M73" s="29"/>
      <c r="N73" s="29"/>
    </row>
    <row r="74" spans="2:14" ht="15" x14ac:dyDescent="0.2">
      <c r="B74" s="30"/>
      <c r="C74" s="52" t="s">
        <v>130</v>
      </c>
      <c r="D74" s="61">
        <v>0.32430034476184716</v>
      </c>
      <c r="E74" s="61">
        <v>0.26686592036333678</v>
      </c>
      <c r="F74" s="61">
        <v>0.10767452256081117</v>
      </c>
      <c r="G74" s="61">
        <v>5.2715237230245064E-2</v>
      </c>
      <c r="H74" s="61">
        <v>7.7598697606773084E-3</v>
      </c>
      <c r="I74" s="61">
        <v>0</v>
      </c>
      <c r="J74" s="61">
        <v>0</v>
      </c>
      <c r="K74" s="61">
        <v>0.2406841053230826</v>
      </c>
      <c r="L74" s="62">
        <f t="shared" si="0"/>
        <v>1</v>
      </c>
      <c r="M74" s="29"/>
      <c r="N74" s="29"/>
    </row>
    <row r="75" spans="2:14" ht="15" x14ac:dyDescent="0.2">
      <c r="B75" s="30"/>
      <c r="C75" s="52" t="s">
        <v>132</v>
      </c>
      <c r="D75" s="61">
        <v>0.42140237110358592</v>
      </c>
      <c r="E75" s="61">
        <v>0.15309649125840649</v>
      </c>
      <c r="F75" s="61">
        <v>0.18520878809248115</v>
      </c>
      <c r="G75" s="61">
        <v>1.5204138191657026E-2</v>
      </c>
      <c r="H75" s="61">
        <v>1.3858527946406983E-2</v>
      </c>
      <c r="I75" s="61">
        <v>0</v>
      </c>
      <c r="J75" s="61">
        <v>0</v>
      </c>
      <c r="K75" s="61">
        <v>0.2112296834074624</v>
      </c>
      <c r="L75" s="62">
        <f t="shared" si="0"/>
        <v>0.99999999999999989</v>
      </c>
      <c r="M75" s="29"/>
      <c r="N75" s="29"/>
    </row>
    <row r="76" spans="2:14" ht="15" x14ac:dyDescent="0.2">
      <c r="B76" s="30"/>
      <c r="C76" s="52" t="s">
        <v>134</v>
      </c>
      <c r="D76" s="61">
        <v>0.44995811429801091</v>
      </c>
      <c r="E76" s="61">
        <v>0.17094746226444096</v>
      </c>
      <c r="F76" s="61">
        <v>0.21661248424482768</v>
      </c>
      <c r="G76" s="61">
        <v>3.701504811091641E-2</v>
      </c>
      <c r="H76" s="61">
        <v>0</v>
      </c>
      <c r="I76" s="61">
        <v>0</v>
      </c>
      <c r="J76" s="61">
        <v>0</v>
      </c>
      <c r="K76" s="61">
        <v>0.12546689108180395</v>
      </c>
      <c r="L76" s="62">
        <f t="shared" si="0"/>
        <v>0.99999999999999989</v>
      </c>
      <c r="M76" s="29"/>
      <c r="N76" s="29"/>
    </row>
    <row r="77" spans="2:14" ht="15" x14ac:dyDescent="0.2">
      <c r="B77" s="30"/>
      <c r="C77" s="52" t="s">
        <v>136</v>
      </c>
      <c r="D77" s="61">
        <v>0.40593269555986111</v>
      </c>
      <c r="E77" s="61">
        <v>0.2954714028993794</v>
      </c>
      <c r="F77" s="61">
        <v>0.13786729414784218</v>
      </c>
      <c r="G77" s="61">
        <v>5.5519848544236449E-3</v>
      </c>
      <c r="H77" s="61">
        <v>5.5506307117762247E-3</v>
      </c>
      <c r="I77" s="61">
        <v>0</v>
      </c>
      <c r="J77" s="61">
        <v>0</v>
      </c>
      <c r="K77" s="61">
        <v>0.14962599182671724</v>
      </c>
      <c r="L77" s="62">
        <f t="shared" si="0"/>
        <v>0.99999999999999967</v>
      </c>
      <c r="M77" s="29"/>
      <c r="N77" s="29"/>
    </row>
    <row r="78" spans="2:14" ht="15" x14ac:dyDescent="0.2">
      <c r="B78" s="30"/>
      <c r="C78" s="52" t="s">
        <v>138</v>
      </c>
      <c r="D78" s="61">
        <v>0.208470015244614</v>
      </c>
      <c r="E78" s="61">
        <v>0.22530316081361171</v>
      </c>
      <c r="F78" s="61">
        <v>0.10112422286801688</v>
      </c>
      <c r="G78" s="61">
        <v>2.7157514858999018E-2</v>
      </c>
      <c r="H78" s="61">
        <v>2.2931149611780905E-2</v>
      </c>
      <c r="I78" s="61">
        <v>0</v>
      </c>
      <c r="J78" s="61">
        <v>0</v>
      </c>
      <c r="K78" s="61">
        <v>0.41501393660297764</v>
      </c>
      <c r="L78" s="62">
        <f t="shared" si="0"/>
        <v>1.0000000000000002</v>
      </c>
      <c r="M78" s="29"/>
      <c r="N78" s="29"/>
    </row>
    <row r="79" spans="2:14" ht="15" x14ac:dyDescent="0.2">
      <c r="B79" s="30"/>
      <c r="C79" s="52" t="s">
        <v>140</v>
      </c>
      <c r="D79" s="61">
        <v>0.28362662100888314</v>
      </c>
      <c r="E79" s="61">
        <v>0.19403082703019786</v>
      </c>
      <c r="F79" s="61">
        <v>0.15296620263207275</v>
      </c>
      <c r="G79" s="61">
        <v>0.30488240889454082</v>
      </c>
      <c r="H79" s="61">
        <v>1.1293735270622697E-2</v>
      </c>
      <c r="I79" s="61">
        <v>0</v>
      </c>
      <c r="J79" s="61">
        <v>2.6235317850878046E-2</v>
      </c>
      <c r="K79" s="61">
        <v>2.6964887312804577E-2</v>
      </c>
      <c r="L79" s="62">
        <f t="shared" si="0"/>
        <v>0.99999999999999989</v>
      </c>
      <c r="M79" s="29"/>
      <c r="N79" s="29"/>
    </row>
    <row r="80" spans="2:14" ht="15" x14ac:dyDescent="0.2">
      <c r="B80" s="49"/>
      <c r="C80" s="52" t="s">
        <v>142</v>
      </c>
      <c r="D80" s="61">
        <v>0.30433117522834646</v>
      </c>
      <c r="E80" s="61">
        <v>0.1534075998660111</v>
      </c>
      <c r="F80" s="61">
        <v>0.21414555044841938</v>
      </c>
      <c r="G80" s="61">
        <v>0.20805806402529392</v>
      </c>
      <c r="H80" s="61">
        <v>2.345493098347845E-2</v>
      </c>
      <c r="I80" s="61">
        <v>0</v>
      </c>
      <c r="J80" s="61">
        <v>5.5771593572230493E-2</v>
      </c>
      <c r="K80" s="61">
        <v>4.0831085876220211E-2</v>
      </c>
      <c r="L80" s="62">
        <f t="shared" si="0"/>
        <v>1</v>
      </c>
      <c r="M80" s="29"/>
      <c r="N80" s="29"/>
    </row>
    <row r="81" spans="2:19" ht="15" x14ac:dyDescent="0.2">
      <c r="B81" s="29"/>
      <c r="C81" s="52" t="s">
        <v>144</v>
      </c>
      <c r="D81" s="61">
        <v>0.44211570437836367</v>
      </c>
      <c r="E81" s="61">
        <v>0.15854193849828541</v>
      </c>
      <c r="F81" s="61">
        <v>0.16303427489739555</v>
      </c>
      <c r="G81" s="61">
        <v>0.1205911186675116</v>
      </c>
      <c r="H81" s="61">
        <v>6.3436796149455868E-2</v>
      </c>
      <c r="I81" s="61">
        <v>1.3414923462580334E-2</v>
      </c>
      <c r="J81" s="61">
        <v>1.1473468110631707E-2</v>
      </c>
      <c r="K81" s="61">
        <v>2.7391775835775858E-2</v>
      </c>
      <c r="L81" s="62">
        <f t="shared" si="0"/>
        <v>0.99999999999999989</v>
      </c>
      <c r="M81" s="29"/>
      <c r="N81" s="29"/>
    </row>
    <row r="82" spans="2:19" ht="15" x14ac:dyDescent="0.2">
      <c r="B82" s="30"/>
      <c r="C82" s="52" t="s">
        <v>146</v>
      </c>
      <c r="D82" s="61">
        <v>0.34409919663549704</v>
      </c>
      <c r="E82" s="61">
        <v>0.14522321197881938</v>
      </c>
      <c r="F82" s="61">
        <v>0.11968895478805694</v>
      </c>
      <c r="G82" s="61">
        <v>0.18211896419170168</v>
      </c>
      <c r="H82" s="61">
        <v>0.12656572641216668</v>
      </c>
      <c r="I82" s="61">
        <v>1.6500102177775901E-2</v>
      </c>
      <c r="J82" s="61">
        <v>1.8638710078276693E-2</v>
      </c>
      <c r="K82" s="61">
        <v>4.7165133737705534E-2</v>
      </c>
      <c r="L82" s="62">
        <f t="shared" si="0"/>
        <v>0.99999999999999978</v>
      </c>
      <c r="M82" s="29"/>
      <c r="N82" s="29"/>
    </row>
    <row r="83" spans="2:19" ht="15" x14ac:dyDescent="0.2">
      <c r="B83" s="30"/>
      <c r="C83" s="52" t="s">
        <v>148</v>
      </c>
      <c r="D83" s="61">
        <v>0.35209009498295935</v>
      </c>
      <c r="E83" s="61">
        <v>0.14244422948703661</v>
      </c>
      <c r="F83" s="61">
        <v>0.15285883616910745</v>
      </c>
      <c r="G83" s="61">
        <v>0.17234897382805187</v>
      </c>
      <c r="H83" s="61">
        <v>0.12527118098872406</v>
      </c>
      <c r="I83" s="61">
        <v>8.8274139128829941E-3</v>
      </c>
      <c r="J83" s="61">
        <v>1.0399026790669045E-2</v>
      </c>
      <c r="K83" s="61">
        <v>3.5760243840568681E-2</v>
      </c>
      <c r="L83" s="62">
        <f t="shared" si="0"/>
        <v>1.0000000000000002</v>
      </c>
      <c r="M83" s="29"/>
      <c r="N83" s="29"/>
    </row>
    <row r="84" spans="2:19" ht="15" x14ac:dyDescent="0.2">
      <c r="B84" s="30"/>
      <c r="C84" s="52" t="s">
        <v>150</v>
      </c>
      <c r="D84" s="61">
        <v>0.36647274677410191</v>
      </c>
      <c r="E84" s="61">
        <v>0.11642080646045182</v>
      </c>
      <c r="F84" s="61">
        <v>9.6336372054680069E-2</v>
      </c>
      <c r="G84" s="61">
        <v>0.25735254514620515</v>
      </c>
      <c r="H84" s="61">
        <v>0.10351238300508216</v>
      </c>
      <c r="I84" s="61">
        <v>3.0821429575989163E-3</v>
      </c>
      <c r="J84" s="61">
        <v>1.0267259772683671E-2</v>
      </c>
      <c r="K84" s="61">
        <v>4.6555743829196319E-2</v>
      </c>
      <c r="L84" s="62">
        <f t="shared" si="0"/>
        <v>1</v>
      </c>
      <c r="M84" s="29"/>
      <c r="N84" s="29"/>
    </row>
    <row r="85" spans="2:19" ht="15" x14ac:dyDescent="0.2">
      <c r="B85" s="30"/>
      <c r="C85" s="52" t="s">
        <v>152</v>
      </c>
      <c r="D85" s="61">
        <v>0.34564477186570808</v>
      </c>
      <c r="E85" s="61">
        <v>9.5777150356713858E-2</v>
      </c>
      <c r="F85" s="61">
        <v>0.1037520784136689</v>
      </c>
      <c r="G85" s="61">
        <v>0.19124979123878594</v>
      </c>
      <c r="H85" s="61">
        <v>0.14733175107348945</v>
      </c>
      <c r="I85" s="61">
        <v>2.7232815900170741E-2</v>
      </c>
      <c r="J85" s="61">
        <v>5.7604355046818106E-3</v>
      </c>
      <c r="K85" s="61">
        <v>8.3251205646781193E-2</v>
      </c>
      <c r="L85" s="62">
        <f t="shared" si="0"/>
        <v>1</v>
      </c>
      <c r="M85" s="29"/>
      <c r="N85" s="29"/>
    </row>
    <row r="86" spans="2:19" ht="15" x14ac:dyDescent="0.2">
      <c r="B86" s="30"/>
      <c r="C86" s="52" t="s">
        <v>114</v>
      </c>
      <c r="D86" s="61">
        <v>0.21074815595363541</v>
      </c>
      <c r="E86" s="61">
        <v>0.12539515279241306</v>
      </c>
      <c r="F86" s="61">
        <v>0.10695468914646997</v>
      </c>
      <c r="G86" s="61">
        <v>0.28925184404636461</v>
      </c>
      <c r="H86" s="61">
        <v>0.19336143308746048</v>
      </c>
      <c r="I86" s="61">
        <v>5.268703898840885E-3</v>
      </c>
      <c r="J86" s="61">
        <v>0</v>
      </c>
      <c r="K86" s="61">
        <v>6.9020021074815599E-2</v>
      </c>
      <c r="L86" s="62"/>
      <c r="M86" s="29"/>
      <c r="N86" s="29"/>
    </row>
    <row r="87" spans="2:19" ht="15" x14ac:dyDescent="0.2">
      <c r="B87" s="30"/>
      <c r="C87" s="52" t="s">
        <v>115</v>
      </c>
      <c r="D87" s="61">
        <v>0.33249623304871923</v>
      </c>
      <c r="E87" s="61">
        <v>0.13309894525364138</v>
      </c>
      <c r="F87" s="61">
        <v>4.2189854344550477E-2</v>
      </c>
      <c r="G87" s="61">
        <v>0.33249623304871923</v>
      </c>
      <c r="H87" s="61">
        <v>1.6072325464590659E-2</v>
      </c>
      <c r="I87" s="61">
        <v>4.1185334003013559E-2</v>
      </c>
      <c r="J87" s="61">
        <v>2.0090406830738324E-3</v>
      </c>
      <c r="K87" s="61">
        <v>0.10045203415369161</v>
      </c>
      <c r="L87" s="62"/>
      <c r="M87" s="29"/>
      <c r="N87" s="29"/>
    </row>
    <row r="88" spans="2:19" ht="15" x14ac:dyDescent="0.2">
      <c r="B88" s="30"/>
      <c r="C88" s="52" t="s">
        <v>154</v>
      </c>
      <c r="D88" s="61">
        <v>0.32647058823529412</v>
      </c>
      <c r="E88" s="61">
        <v>0.19369747899159664</v>
      </c>
      <c r="F88" s="61">
        <v>9.327731092436975E-2</v>
      </c>
      <c r="G88" s="61">
        <v>0.223109243697479</v>
      </c>
      <c r="H88" s="61">
        <v>1.2605042016806723E-2</v>
      </c>
      <c r="I88" s="61">
        <v>2.4369747899159664E-2</v>
      </c>
      <c r="J88" s="61">
        <v>1.8487394957983194E-2</v>
      </c>
      <c r="K88" s="61">
        <v>0.10798319327731093</v>
      </c>
      <c r="L88" s="62">
        <f t="shared" si="0"/>
        <v>1</v>
      </c>
      <c r="M88" s="29"/>
      <c r="N88" s="29"/>
    </row>
    <row r="89" spans="2:19" ht="15" x14ac:dyDescent="0.2">
      <c r="B89" s="30"/>
      <c r="C89" s="52" t="s">
        <v>173</v>
      </c>
      <c r="D89" s="61">
        <v>0.26060908637044433</v>
      </c>
      <c r="E89" s="61">
        <v>0.20169745381927109</v>
      </c>
      <c r="F89" s="61">
        <v>0.10334498252621069</v>
      </c>
      <c r="G89" s="61">
        <v>0.21018472291562657</v>
      </c>
      <c r="H89" s="61">
        <v>3.4448327508736894E-2</v>
      </c>
      <c r="I89" s="61">
        <v>1.99700449326011E-2</v>
      </c>
      <c r="J89" s="61">
        <v>4.4932601098352475E-2</v>
      </c>
      <c r="K89" s="61">
        <v>0.12481278082875687</v>
      </c>
      <c r="L89" s="62"/>
      <c r="M89" s="29"/>
      <c r="N89" s="29"/>
    </row>
    <row r="90" spans="2:19" ht="15" x14ac:dyDescent="0.2">
      <c r="B90" s="30"/>
      <c r="C90" s="52" t="s">
        <v>178</v>
      </c>
      <c r="D90" s="61">
        <v>0.26515850463150897</v>
      </c>
      <c r="E90" s="61">
        <v>0.2004649961250323</v>
      </c>
      <c r="F90" s="61">
        <v>6.6501826770491185E-2</v>
      </c>
      <c r="G90" s="61">
        <v>0.20157212975606151</v>
      </c>
      <c r="H90" s="61">
        <v>0.1032586633206628</v>
      </c>
      <c r="I90" s="61">
        <v>2.077720780898254E-2</v>
      </c>
      <c r="J90" s="61">
        <v>2.6275971509761225E-2</v>
      </c>
      <c r="K90" s="61">
        <v>0.11599070007749934</v>
      </c>
      <c r="L90" s="62"/>
      <c r="M90" s="29"/>
      <c r="N90" s="29"/>
    </row>
    <row r="91" spans="2:19" ht="15" x14ac:dyDescent="0.2">
      <c r="B91" s="30"/>
      <c r="C91" s="29"/>
      <c r="D91" s="60" t="s">
        <v>157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2:19" ht="15" x14ac:dyDescent="0.2">
      <c r="B92" s="30"/>
    </row>
    <row r="93" spans="2:19" ht="15" x14ac:dyDescent="0.2">
      <c r="B93" s="49" t="s">
        <v>158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2:19" ht="15" x14ac:dyDescent="0.2">
      <c r="B94" s="30"/>
      <c r="C94" s="50" t="s">
        <v>159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R94" s="36"/>
      <c r="S94" s="36" t="s">
        <v>160</v>
      </c>
    </row>
    <row r="95" spans="2:19" ht="15" x14ac:dyDescent="0.35">
      <c r="B95" s="30"/>
      <c r="C95" s="63"/>
      <c r="D95" s="64" t="s">
        <v>131</v>
      </c>
      <c r="E95" s="64" t="s">
        <v>133</v>
      </c>
      <c r="F95" s="64" t="s">
        <v>135</v>
      </c>
      <c r="G95" s="64" t="s">
        <v>137</v>
      </c>
      <c r="H95" s="64" t="s">
        <v>139</v>
      </c>
      <c r="I95" s="64" t="s">
        <v>141</v>
      </c>
      <c r="J95" s="64" t="s">
        <v>143</v>
      </c>
      <c r="K95" s="64" t="s">
        <v>145</v>
      </c>
      <c r="L95" s="64" t="s">
        <v>147</v>
      </c>
      <c r="M95" s="64" t="s">
        <v>149</v>
      </c>
      <c r="N95" s="64" t="s">
        <v>151</v>
      </c>
      <c r="O95" s="64" t="s">
        <v>161</v>
      </c>
      <c r="P95" s="64" t="s">
        <v>162</v>
      </c>
      <c r="Q95" s="64" t="s">
        <v>153</v>
      </c>
      <c r="R95" s="64" t="s">
        <v>174</v>
      </c>
      <c r="S95" s="64" t="s">
        <v>177</v>
      </c>
    </row>
    <row r="96" spans="2:19" ht="15" x14ac:dyDescent="0.35">
      <c r="B96" s="30"/>
      <c r="C96" s="65" t="s">
        <v>9</v>
      </c>
      <c r="D96" s="66">
        <v>88</v>
      </c>
      <c r="E96" s="66">
        <v>66</v>
      </c>
      <c r="F96" s="66">
        <v>124</v>
      </c>
      <c r="G96" s="66">
        <v>172</v>
      </c>
      <c r="H96" s="66">
        <v>159</v>
      </c>
      <c r="I96" s="66">
        <v>306</v>
      </c>
      <c r="J96" s="66">
        <v>276</v>
      </c>
      <c r="K96" s="66">
        <v>185</v>
      </c>
      <c r="L96" s="66">
        <v>235</v>
      </c>
      <c r="M96" s="66">
        <v>212</v>
      </c>
      <c r="N96" s="67">
        <v>247</v>
      </c>
      <c r="O96" s="66">
        <v>292</v>
      </c>
      <c r="P96" s="66">
        <v>305</v>
      </c>
      <c r="Q96" s="66">
        <v>404</v>
      </c>
      <c r="R96" s="66">
        <v>426</v>
      </c>
      <c r="S96" s="66">
        <v>454</v>
      </c>
    </row>
    <row r="97" spans="2:19" ht="15" x14ac:dyDescent="0.35">
      <c r="B97" s="30"/>
      <c r="C97" s="65" t="s">
        <v>15</v>
      </c>
      <c r="D97" s="66">
        <v>14</v>
      </c>
      <c r="E97" s="66">
        <v>8</v>
      </c>
      <c r="F97" s="66">
        <v>10</v>
      </c>
      <c r="G97" s="66">
        <v>16</v>
      </c>
      <c r="H97" s="66">
        <v>36</v>
      </c>
      <c r="I97" s="66">
        <v>46</v>
      </c>
      <c r="J97" s="66">
        <v>36</v>
      </c>
      <c r="K97" s="66">
        <v>52</v>
      </c>
      <c r="L97" s="66">
        <v>70</v>
      </c>
      <c r="M97" s="66">
        <v>46</v>
      </c>
      <c r="N97" s="67">
        <v>65</v>
      </c>
      <c r="O97" s="66">
        <v>52</v>
      </c>
      <c r="P97" s="66">
        <v>63</v>
      </c>
      <c r="Q97" s="66">
        <v>54</v>
      </c>
      <c r="R97" s="66">
        <v>99</v>
      </c>
      <c r="S97" s="66">
        <v>130</v>
      </c>
    </row>
    <row r="98" spans="2:19" ht="15" x14ac:dyDescent="0.35">
      <c r="B98" s="30"/>
      <c r="C98" s="65" t="s">
        <v>10</v>
      </c>
      <c r="D98" s="66">
        <v>8</v>
      </c>
      <c r="E98" s="66">
        <v>4</v>
      </c>
      <c r="F98" s="66">
        <v>11</v>
      </c>
      <c r="G98" s="66">
        <v>12</v>
      </c>
      <c r="H98" s="66">
        <v>22</v>
      </c>
      <c r="I98" s="66">
        <v>46</v>
      </c>
      <c r="J98" s="66">
        <v>46</v>
      </c>
      <c r="K98" s="66">
        <v>50</v>
      </c>
      <c r="L98" s="66">
        <v>41</v>
      </c>
      <c r="M98" s="66">
        <v>40</v>
      </c>
      <c r="N98" s="67">
        <v>46</v>
      </c>
      <c r="O98" s="66">
        <v>57</v>
      </c>
      <c r="P98" s="66">
        <v>77</v>
      </c>
      <c r="Q98" s="66">
        <v>79</v>
      </c>
      <c r="R98" s="66">
        <v>89</v>
      </c>
      <c r="S98" s="66">
        <v>85</v>
      </c>
    </row>
    <row r="99" spans="2:19" ht="15" x14ac:dyDescent="0.35">
      <c r="B99" s="30"/>
      <c r="C99" s="65" t="s">
        <v>13</v>
      </c>
      <c r="D99" s="66">
        <v>13</v>
      </c>
      <c r="E99" s="66">
        <v>3</v>
      </c>
      <c r="F99" s="66">
        <v>6</v>
      </c>
      <c r="G99" s="66">
        <v>9</v>
      </c>
      <c r="H99" s="66">
        <v>23</v>
      </c>
      <c r="I99" s="66">
        <v>27</v>
      </c>
      <c r="J99" s="66">
        <v>29</v>
      </c>
      <c r="K99" s="66">
        <v>25</v>
      </c>
      <c r="L99" s="66">
        <v>40</v>
      </c>
      <c r="M99" s="66">
        <v>30</v>
      </c>
      <c r="N99" s="67">
        <v>30</v>
      </c>
      <c r="O99" s="66">
        <v>39</v>
      </c>
      <c r="P99" s="66">
        <v>50</v>
      </c>
      <c r="Q99" s="66">
        <v>74</v>
      </c>
      <c r="R99" s="66">
        <v>75</v>
      </c>
      <c r="S99" s="66">
        <v>80</v>
      </c>
    </row>
    <row r="100" spans="2:19" ht="15" x14ac:dyDescent="0.35">
      <c r="B100" s="30"/>
      <c r="C100" s="65" t="s">
        <v>8</v>
      </c>
      <c r="D100" s="66">
        <v>2</v>
      </c>
      <c r="E100" s="66">
        <v>4</v>
      </c>
      <c r="F100" s="66">
        <v>7</v>
      </c>
      <c r="G100" s="66">
        <v>11</v>
      </c>
      <c r="H100" s="66">
        <v>15</v>
      </c>
      <c r="I100" s="66">
        <v>26</v>
      </c>
      <c r="J100" s="66">
        <v>22</v>
      </c>
      <c r="K100" s="66">
        <v>28</v>
      </c>
      <c r="L100" s="66">
        <v>29</v>
      </c>
      <c r="M100" s="66">
        <v>35</v>
      </c>
      <c r="N100" s="67">
        <v>35</v>
      </c>
      <c r="O100" s="66">
        <v>33</v>
      </c>
      <c r="P100" s="66">
        <v>38</v>
      </c>
      <c r="Q100" s="66">
        <v>46</v>
      </c>
      <c r="R100" s="66">
        <v>49</v>
      </c>
      <c r="S100" s="66">
        <v>67</v>
      </c>
    </row>
    <row r="101" spans="2:19" ht="15" x14ac:dyDescent="0.35">
      <c r="B101" s="30"/>
      <c r="C101" s="65" t="s">
        <v>7</v>
      </c>
      <c r="D101" s="66">
        <v>10</v>
      </c>
      <c r="E101" s="66">
        <v>1</v>
      </c>
      <c r="F101" s="66">
        <v>5</v>
      </c>
      <c r="G101" s="66">
        <v>3</v>
      </c>
      <c r="H101" s="66">
        <v>20</v>
      </c>
      <c r="I101" s="66">
        <v>15</v>
      </c>
      <c r="J101" s="66">
        <v>18</v>
      </c>
      <c r="K101" s="66">
        <v>24</v>
      </c>
      <c r="L101" s="66">
        <v>17</v>
      </c>
      <c r="M101" s="66">
        <v>26</v>
      </c>
      <c r="N101" s="67">
        <v>18</v>
      </c>
      <c r="O101" s="66">
        <v>27</v>
      </c>
      <c r="P101" s="66">
        <v>32</v>
      </c>
      <c r="Q101" s="66">
        <v>47</v>
      </c>
      <c r="R101" s="66">
        <v>59</v>
      </c>
      <c r="S101" s="66">
        <v>55</v>
      </c>
    </row>
    <row r="102" spans="2:19" ht="15" x14ac:dyDescent="0.35">
      <c r="B102" s="29"/>
      <c r="C102" s="65" t="s">
        <v>16</v>
      </c>
      <c r="D102" s="66">
        <v>2</v>
      </c>
      <c r="E102" s="66">
        <v>4</v>
      </c>
      <c r="F102" s="66">
        <v>3</v>
      </c>
      <c r="G102" s="66">
        <v>7</v>
      </c>
      <c r="H102" s="66">
        <v>15</v>
      </c>
      <c r="I102" s="66">
        <v>13</v>
      </c>
      <c r="J102" s="66">
        <v>16</v>
      </c>
      <c r="K102" s="66">
        <v>18</v>
      </c>
      <c r="L102" s="66">
        <v>22</v>
      </c>
      <c r="M102" s="66">
        <v>16</v>
      </c>
      <c r="N102" s="67">
        <v>21</v>
      </c>
      <c r="O102" s="66">
        <v>12</v>
      </c>
      <c r="P102" s="66">
        <v>20</v>
      </c>
      <c r="Q102" s="66">
        <v>25</v>
      </c>
      <c r="R102" s="66">
        <v>27</v>
      </c>
      <c r="S102" s="66">
        <v>43</v>
      </c>
    </row>
    <row r="103" spans="2:19" ht="15" x14ac:dyDescent="0.35">
      <c r="C103" s="65" t="s">
        <v>20</v>
      </c>
      <c r="D103" s="66">
        <v>5</v>
      </c>
      <c r="E103" s="66">
        <v>2</v>
      </c>
      <c r="F103" s="66">
        <v>5</v>
      </c>
      <c r="G103" s="66">
        <v>4</v>
      </c>
      <c r="H103" s="66">
        <v>9</v>
      </c>
      <c r="I103" s="66">
        <v>9</v>
      </c>
      <c r="J103" s="66">
        <v>18</v>
      </c>
      <c r="K103" s="66">
        <v>25</v>
      </c>
      <c r="L103" s="66">
        <v>20</v>
      </c>
      <c r="M103" s="66">
        <v>16</v>
      </c>
      <c r="N103" s="67">
        <v>20</v>
      </c>
      <c r="O103" s="66">
        <v>18</v>
      </c>
      <c r="P103" s="66">
        <v>9</v>
      </c>
      <c r="Q103" s="66">
        <v>25</v>
      </c>
      <c r="R103" s="66">
        <v>31</v>
      </c>
      <c r="S103" s="66">
        <v>50</v>
      </c>
    </row>
    <row r="104" spans="2:19" ht="15" x14ac:dyDescent="0.35">
      <c r="B104" s="49"/>
      <c r="C104" s="65" t="s">
        <v>6</v>
      </c>
      <c r="D104" s="66">
        <v>3</v>
      </c>
      <c r="E104" s="66">
        <v>1</v>
      </c>
      <c r="F104" s="66">
        <v>2</v>
      </c>
      <c r="G104" s="66">
        <v>5</v>
      </c>
      <c r="H104" s="66">
        <v>10</v>
      </c>
      <c r="I104" s="66">
        <v>18</v>
      </c>
      <c r="J104" s="66">
        <v>12</v>
      </c>
      <c r="K104" s="66">
        <v>16</v>
      </c>
      <c r="L104" s="66">
        <v>15</v>
      </c>
      <c r="M104" s="66">
        <v>11</v>
      </c>
      <c r="N104" s="67">
        <v>9</v>
      </c>
      <c r="O104" s="66">
        <v>8</v>
      </c>
      <c r="P104" s="66">
        <v>13</v>
      </c>
      <c r="Q104" s="66">
        <v>6</v>
      </c>
      <c r="R104" s="66">
        <v>7</v>
      </c>
      <c r="S104" s="66">
        <v>10</v>
      </c>
    </row>
    <row r="105" spans="2:19" ht="15" x14ac:dyDescent="0.35">
      <c r="C105" s="65" t="s">
        <v>12</v>
      </c>
      <c r="D105" s="66">
        <v>6</v>
      </c>
      <c r="E105" s="66">
        <v>4</v>
      </c>
      <c r="F105" s="66">
        <v>2</v>
      </c>
      <c r="G105" s="66">
        <v>7</v>
      </c>
      <c r="H105" s="66">
        <v>12</v>
      </c>
      <c r="I105" s="66">
        <v>18</v>
      </c>
      <c r="J105" s="66">
        <v>23</v>
      </c>
      <c r="K105" s="66">
        <v>18</v>
      </c>
      <c r="L105" s="66">
        <v>21</v>
      </c>
      <c r="M105" s="66">
        <v>34</v>
      </c>
      <c r="N105" s="67">
        <v>39</v>
      </c>
      <c r="O105" s="66">
        <v>19</v>
      </c>
      <c r="P105" s="66">
        <v>25</v>
      </c>
      <c r="Q105" s="66">
        <v>45</v>
      </c>
      <c r="R105" s="66">
        <v>44</v>
      </c>
      <c r="S105" s="66">
        <v>76</v>
      </c>
    </row>
    <row r="106" spans="2:19" ht="15" x14ac:dyDescent="0.35">
      <c r="C106" s="65" t="s">
        <v>14</v>
      </c>
      <c r="D106" s="66">
        <v>1</v>
      </c>
      <c r="E106" s="66">
        <v>0</v>
      </c>
      <c r="F106" s="66">
        <v>3</v>
      </c>
      <c r="G106" s="66">
        <v>3</v>
      </c>
      <c r="H106" s="66">
        <v>5</v>
      </c>
      <c r="I106" s="66">
        <v>7</v>
      </c>
      <c r="J106" s="66">
        <v>9</v>
      </c>
      <c r="K106" s="66">
        <v>8</v>
      </c>
      <c r="L106" s="66">
        <v>9</v>
      </c>
      <c r="M106" s="66">
        <v>9</v>
      </c>
      <c r="N106" s="67">
        <v>11</v>
      </c>
      <c r="O106" s="66">
        <v>16</v>
      </c>
      <c r="P106" s="66">
        <v>6</v>
      </c>
      <c r="Q106" s="66">
        <v>12</v>
      </c>
      <c r="R106" s="66">
        <v>22</v>
      </c>
      <c r="S106" s="66">
        <v>34</v>
      </c>
    </row>
    <row r="107" spans="2:19" ht="15" x14ac:dyDescent="0.35">
      <c r="B107" s="29"/>
      <c r="C107" s="65" t="s">
        <v>11</v>
      </c>
      <c r="D107" s="66">
        <v>0</v>
      </c>
      <c r="E107" s="66">
        <v>0</v>
      </c>
      <c r="F107" s="66">
        <v>1</v>
      </c>
      <c r="G107" s="66">
        <v>0</v>
      </c>
      <c r="H107" s="66">
        <v>6</v>
      </c>
      <c r="I107" s="66">
        <v>6</v>
      </c>
      <c r="J107" s="66">
        <v>5</v>
      </c>
      <c r="K107" s="66">
        <v>7</v>
      </c>
      <c r="L107" s="66">
        <v>4</v>
      </c>
      <c r="M107" s="66">
        <v>8</v>
      </c>
      <c r="N107" s="67">
        <v>5</v>
      </c>
      <c r="O107" s="66">
        <v>8</v>
      </c>
      <c r="P107" s="66">
        <v>5</v>
      </c>
      <c r="Q107" s="66">
        <v>6</v>
      </c>
      <c r="R107" s="66">
        <v>3</v>
      </c>
      <c r="S107" s="66">
        <v>9</v>
      </c>
    </row>
    <row r="108" spans="2:19" ht="15.5" thickBot="1" x14ac:dyDescent="0.4">
      <c r="B108" s="29"/>
      <c r="C108" s="68" t="s">
        <v>163</v>
      </c>
      <c r="D108" s="69">
        <v>10</v>
      </c>
      <c r="E108" s="69">
        <v>4</v>
      </c>
      <c r="F108" s="69">
        <v>5</v>
      </c>
      <c r="G108" s="69">
        <v>9</v>
      </c>
      <c r="H108" s="70">
        <v>22</v>
      </c>
      <c r="I108" s="70">
        <v>41</v>
      </c>
      <c r="J108" s="66">
        <v>46</v>
      </c>
      <c r="K108" s="66">
        <v>76</v>
      </c>
      <c r="L108" s="66">
        <v>60</v>
      </c>
      <c r="M108" s="66">
        <v>63</v>
      </c>
      <c r="N108" s="67">
        <v>71</v>
      </c>
      <c r="O108" s="66">
        <v>67</v>
      </c>
      <c r="P108" s="66">
        <v>56</v>
      </c>
      <c r="Q108" s="66">
        <v>104</v>
      </c>
      <c r="R108" s="66">
        <v>166</v>
      </c>
      <c r="S108" s="66">
        <v>257</v>
      </c>
    </row>
    <row r="109" spans="2:19" ht="15.5" thickTop="1" x14ac:dyDescent="0.35">
      <c r="B109" s="29"/>
      <c r="C109" s="71" t="s">
        <v>164</v>
      </c>
      <c r="D109" s="72">
        <v>162</v>
      </c>
      <c r="E109" s="72">
        <v>101</v>
      </c>
      <c r="F109" s="72">
        <v>184</v>
      </c>
      <c r="G109" s="72">
        <v>258</v>
      </c>
      <c r="H109" s="72">
        <v>354</v>
      </c>
      <c r="I109" s="72">
        <v>578</v>
      </c>
      <c r="J109" s="72">
        <v>556</v>
      </c>
      <c r="K109" s="72">
        <v>532</v>
      </c>
      <c r="L109" s="72">
        <v>583</v>
      </c>
      <c r="M109" s="72">
        <v>546</v>
      </c>
      <c r="N109" s="72">
        <v>617</v>
      </c>
      <c r="O109" s="72">
        <v>648</v>
      </c>
      <c r="P109" s="72">
        <v>699</v>
      </c>
      <c r="Q109" s="72">
        <v>927</v>
      </c>
      <c r="R109" s="72">
        <v>1097</v>
      </c>
      <c r="S109" s="72">
        <v>1350</v>
      </c>
    </row>
    <row r="110" spans="2:19" ht="15" x14ac:dyDescent="0.2">
      <c r="B110" s="29"/>
      <c r="C110" s="29"/>
      <c r="D110" s="60" t="s">
        <v>165</v>
      </c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</row>
    <row r="111" spans="2:19" ht="15" x14ac:dyDescent="0.2">
      <c r="B111" s="29"/>
      <c r="C111" s="29"/>
      <c r="D111" s="60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2:19" ht="15" x14ac:dyDescent="0.2">
      <c r="B112" s="49" t="s">
        <v>166</v>
      </c>
      <c r="C112" s="29"/>
      <c r="D112" s="73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</row>
    <row r="113" spans="2:19" ht="15" x14ac:dyDescent="0.2">
      <c r="B113" s="29"/>
      <c r="C113" s="50" t="s">
        <v>167</v>
      </c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</row>
    <row r="114" spans="2:19" ht="15" x14ac:dyDescent="0.35">
      <c r="B114" s="29"/>
      <c r="C114" s="63"/>
      <c r="D114" s="64" t="s">
        <v>131</v>
      </c>
      <c r="E114" s="64" t="s">
        <v>133</v>
      </c>
      <c r="F114" s="64" t="s">
        <v>135</v>
      </c>
      <c r="G114" s="64" t="s">
        <v>137</v>
      </c>
      <c r="H114" s="64" t="s">
        <v>139</v>
      </c>
      <c r="I114" s="64" t="s">
        <v>141</v>
      </c>
      <c r="J114" s="64" t="s">
        <v>143</v>
      </c>
      <c r="K114" s="64" t="s">
        <v>145</v>
      </c>
      <c r="L114" s="64" t="s">
        <v>147</v>
      </c>
      <c r="M114" s="64" t="s">
        <v>149</v>
      </c>
      <c r="N114" s="64" t="s">
        <v>151</v>
      </c>
      <c r="O114" s="64" t="str">
        <f>+O95</f>
        <v>令和1</v>
      </c>
      <c r="P114" s="64" t="str">
        <f>+P95</f>
        <v>令和2</v>
      </c>
      <c r="Q114" s="64" t="str">
        <f>+Q95</f>
        <v>令和3</v>
      </c>
      <c r="R114" s="64" t="str">
        <f>+R95</f>
        <v>令和4</v>
      </c>
      <c r="S114" s="64" t="str">
        <f>+S95</f>
        <v>令和5</v>
      </c>
    </row>
    <row r="115" spans="2:19" ht="15" x14ac:dyDescent="0.35">
      <c r="B115" s="29"/>
      <c r="C115" s="65" t="s">
        <v>9</v>
      </c>
      <c r="D115" s="74">
        <v>0.54320987654320985</v>
      </c>
      <c r="E115" s="74">
        <v>0.65346534653465349</v>
      </c>
      <c r="F115" s="74">
        <v>0.67391304347826086</v>
      </c>
      <c r="G115" s="74">
        <v>0.66666666666666663</v>
      </c>
      <c r="H115" s="74">
        <v>0.44915254237288138</v>
      </c>
      <c r="I115" s="74">
        <v>0.52941176470588236</v>
      </c>
      <c r="J115" s="74">
        <v>0.49640287769784175</v>
      </c>
      <c r="K115" s="74">
        <v>0.34774436090225563</v>
      </c>
      <c r="L115" s="74">
        <v>0.40308747855917665</v>
      </c>
      <c r="M115" s="74">
        <v>0.38827838827838829</v>
      </c>
      <c r="N115" s="74">
        <v>0.40032414910858993</v>
      </c>
      <c r="O115" s="74">
        <v>0.45061728395061729</v>
      </c>
      <c r="P115" s="74">
        <v>0.4363376251788269</v>
      </c>
      <c r="Q115" s="74">
        <v>0.43581445523193096</v>
      </c>
      <c r="R115" s="74">
        <v>0.38833181403828626</v>
      </c>
      <c r="S115" s="74">
        <v>0.33629629629629632</v>
      </c>
    </row>
    <row r="116" spans="2:19" ht="15" x14ac:dyDescent="0.35">
      <c r="B116" s="29"/>
      <c r="C116" s="65" t="s">
        <v>15</v>
      </c>
      <c r="D116" s="74">
        <v>8.6419753086419748E-2</v>
      </c>
      <c r="E116" s="74">
        <v>7.9207920792079209E-2</v>
      </c>
      <c r="F116" s="74">
        <v>5.434782608695652E-2</v>
      </c>
      <c r="G116" s="74">
        <v>6.2015503875968991E-2</v>
      </c>
      <c r="H116" s="74">
        <v>0.10169491525423729</v>
      </c>
      <c r="I116" s="74">
        <v>7.9584775086505188E-2</v>
      </c>
      <c r="J116" s="74">
        <v>6.4748201438848921E-2</v>
      </c>
      <c r="K116" s="74">
        <v>9.7744360902255634E-2</v>
      </c>
      <c r="L116" s="74">
        <v>0.12006861063464837</v>
      </c>
      <c r="M116" s="74">
        <v>8.4249084249084255E-2</v>
      </c>
      <c r="N116" s="74">
        <v>0.1053484602917342</v>
      </c>
      <c r="O116" s="74">
        <v>8.0246913580246909E-2</v>
      </c>
      <c r="P116" s="74">
        <v>9.012875536480687E-2</v>
      </c>
      <c r="Q116" s="74">
        <v>5.8252427184466021E-2</v>
      </c>
      <c r="R116" s="74">
        <v>9.0246125797629903E-2</v>
      </c>
      <c r="S116" s="74">
        <v>9.6296296296296297E-2</v>
      </c>
    </row>
    <row r="117" spans="2:19" ht="15" x14ac:dyDescent="0.35">
      <c r="B117" s="29"/>
      <c r="C117" s="65" t="s">
        <v>10</v>
      </c>
      <c r="D117" s="74">
        <v>4.9382716049382713E-2</v>
      </c>
      <c r="E117" s="74">
        <v>3.9603960396039604E-2</v>
      </c>
      <c r="F117" s="74">
        <v>5.9782608695652176E-2</v>
      </c>
      <c r="G117" s="74">
        <v>4.6511627906976744E-2</v>
      </c>
      <c r="H117" s="74">
        <v>6.2146892655367235E-2</v>
      </c>
      <c r="I117" s="74">
        <v>7.9584775086505188E-2</v>
      </c>
      <c r="J117" s="74">
        <v>8.2733812949640287E-2</v>
      </c>
      <c r="K117" s="74">
        <v>9.3984962406015032E-2</v>
      </c>
      <c r="L117" s="74">
        <v>7.0325900514579764E-2</v>
      </c>
      <c r="M117" s="74">
        <v>7.3260073260073263E-2</v>
      </c>
      <c r="N117" s="74">
        <v>7.4554294975688815E-2</v>
      </c>
      <c r="O117" s="74">
        <v>8.7962962962962965E-2</v>
      </c>
      <c r="P117" s="74">
        <v>0.11015736766809728</v>
      </c>
      <c r="Q117" s="74">
        <v>8.5221143473570654E-2</v>
      </c>
      <c r="R117" s="74">
        <v>8.1130355515041025E-2</v>
      </c>
      <c r="S117" s="74">
        <v>6.2962962962962957E-2</v>
      </c>
    </row>
    <row r="118" spans="2:19" ht="15" x14ac:dyDescent="0.35">
      <c r="B118" s="29"/>
      <c r="C118" s="65" t="s">
        <v>13</v>
      </c>
      <c r="D118" s="74">
        <v>8.0246913580246909E-2</v>
      </c>
      <c r="E118" s="74">
        <v>2.9702970297029702E-2</v>
      </c>
      <c r="F118" s="74">
        <v>3.2608695652173912E-2</v>
      </c>
      <c r="G118" s="74">
        <v>3.4883720930232558E-2</v>
      </c>
      <c r="H118" s="74">
        <v>6.4971751412429377E-2</v>
      </c>
      <c r="I118" s="74">
        <v>4.6712802768166091E-2</v>
      </c>
      <c r="J118" s="74">
        <v>5.2158273381294966E-2</v>
      </c>
      <c r="K118" s="74">
        <v>4.6992481203007516E-2</v>
      </c>
      <c r="L118" s="74">
        <v>6.86106346483705E-2</v>
      </c>
      <c r="M118" s="74">
        <v>5.4945054945054944E-2</v>
      </c>
      <c r="N118" s="74">
        <v>4.8622366288492709E-2</v>
      </c>
      <c r="O118" s="74">
        <v>6.0185185185185182E-2</v>
      </c>
      <c r="P118" s="74">
        <v>7.1530758226037203E-2</v>
      </c>
      <c r="Q118" s="74">
        <v>7.982740021574973E-2</v>
      </c>
      <c r="R118" s="74">
        <v>6.8368277119416593E-2</v>
      </c>
      <c r="S118" s="74">
        <v>5.9259259259259262E-2</v>
      </c>
    </row>
    <row r="119" spans="2:19" ht="15" x14ac:dyDescent="0.35">
      <c r="B119" s="29"/>
      <c r="C119" s="65" t="s">
        <v>8</v>
      </c>
      <c r="D119" s="74">
        <v>1.2345679012345678E-2</v>
      </c>
      <c r="E119" s="74">
        <v>3.9603960396039604E-2</v>
      </c>
      <c r="F119" s="74">
        <v>3.8043478260869568E-2</v>
      </c>
      <c r="G119" s="74">
        <v>4.2635658914728682E-2</v>
      </c>
      <c r="H119" s="74">
        <v>4.2372881355932202E-2</v>
      </c>
      <c r="I119" s="74">
        <v>4.4982698961937718E-2</v>
      </c>
      <c r="J119" s="74">
        <v>3.9568345323741004E-2</v>
      </c>
      <c r="K119" s="74">
        <v>5.2631578947368418E-2</v>
      </c>
      <c r="L119" s="74">
        <v>4.974271012006861E-2</v>
      </c>
      <c r="M119" s="74">
        <v>6.4102564102564097E-2</v>
      </c>
      <c r="N119" s="74">
        <v>5.6726094003241488E-2</v>
      </c>
      <c r="O119" s="74">
        <v>5.0925925925925923E-2</v>
      </c>
      <c r="P119" s="74">
        <v>5.4363376251788269E-2</v>
      </c>
      <c r="Q119" s="74">
        <v>4.9622437971952538E-2</v>
      </c>
      <c r="R119" s="74">
        <v>4.4667274384685506E-2</v>
      </c>
      <c r="S119" s="74">
        <v>4.9629629629629628E-2</v>
      </c>
    </row>
    <row r="120" spans="2:19" ht="15" x14ac:dyDescent="0.35">
      <c r="B120" s="29"/>
      <c r="C120" s="65" t="s">
        <v>7</v>
      </c>
      <c r="D120" s="74">
        <v>6.1728395061728392E-2</v>
      </c>
      <c r="E120" s="74">
        <v>9.9009900990099011E-3</v>
      </c>
      <c r="F120" s="74">
        <v>2.717391304347826E-2</v>
      </c>
      <c r="G120" s="74">
        <v>1.1627906976744186E-2</v>
      </c>
      <c r="H120" s="74">
        <v>5.6497175141242938E-2</v>
      </c>
      <c r="I120" s="74">
        <v>2.5951557093425604E-2</v>
      </c>
      <c r="J120" s="74">
        <v>3.237410071942446E-2</v>
      </c>
      <c r="K120" s="74">
        <v>4.5112781954887216E-2</v>
      </c>
      <c r="L120" s="74">
        <v>2.9159519725557463E-2</v>
      </c>
      <c r="M120" s="74">
        <v>4.7619047619047616E-2</v>
      </c>
      <c r="N120" s="74">
        <v>2.9173419773095625E-2</v>
      </c>
      <c r="O120" s="74">
        <v>4.1666666666666664E-2</v>
      </c>
      <c r="P120" s="74">
        <v>4.5779685264663805E-2</v>
      </c>
      <c r="Q120" s="74">
        <v>5.070118662351672E-2</v>
      </c>
      <c r="R120" s="74">
        <v>5.3783044667274384E-2</v>
      </c>
      <c r="S120" s="74">
        <v>4.0740740740740744E-2</v>
      </c>
    </row>
    <row r="121" spans="2:19" ht="15" x14ac:dyDescent="0.35">
      <c r="B121" s="29"/>
      <c r="C121" s="65" t="s">
        <v>16</v>
      </c>
      <c r="D121" s="74">
        <v>1.2345679012345678E-2</v>
      </c>
      <c r="E121" s="74">
        <v>3.9603960396039604E-2</v>
      </c>
      <c r="F121" s="74">
        <v>1.6304347826086956E-2</v>
      </c>
      <c r="G121" s="74">
        <v>2.7131782945736434E-2</v>
      </c>
      <c r="H121" s="74">
        <v>4.2372881355932202E-2</v>
      </c>
      <c r="I121" s="74">
        <v>2.2491349480968859E-2</v>
      </c>
      <c r="J121" s="74">
        <v>2.8776978417266189E-2</v>
      </c>
      <c r="K121" s="74">
        <v>3.3834586466165412E-2</v>
      </c>
      <c r="L121" s="74">
        <v>3.7735849056603772E-2</v>
      </c>
      <c r="M121" s="74">
        <v>2.9304029304029304E-2</v>
      </c>
      <c r="N121" s="74">
        <v>3.4035656401944892E-2</v>
      </c>
      <c r="O121" s="74">
        <v>1.8518518518518517E-2</v>
      </c>
      <c r="P121" s="74">
        <v>2.8612303290414878E-2</v>
      </c>
      <c r="Q121" s="74">
        <v>2.696871628910464E-2</v>
      </c>
      <c r="R121" s="74">
        <v>2.4612579762989972E-2</v>
      </c>
      <c r="S121" s="74">
        <v>3.1851851851851853E-2</v>
      </c>
    </row>
    <row r="122" spans="2:19" ht="15" x14ac:dyDescent="0.35">
      <c r="B122" s="29"/>
      <c r="C122" s="65" t="s">
        <v>20</v>
      </c>
      <c r="D122" s="74">
        <v>3.0864197530864196E-2</v>
      </c>
      <c r="E122" s="74">
        <v>1.9801980198019802E-2</v>
      </c>
      <c r="F122" s="74">
        <v>2.717391304347826E-2</v>
      </c>
      <c r="G122" s="74">
        <v>1.5503875968992248E-2</v>
      </c>
      <c r="H122" s="74">
        <v>2.5423728813559324E-2</v>
      </c>
      <c r="I122" s="74">
        <v>1.5570934256055362E-2</v>
      </c>
      <c r="J122" s="74">
        <v>3.237410071942446E-2</v>
      </c>
      <c r="K122" s="74">
        <v>4.6992481203007516E-2</v>
      </c>
      <c r="L122" s="74">
        <v>3.430531732418525E-2</v>
      </c>
      <c r="M122" s="74">
        <v>2.9304029304029304E-2</v>
      </c>
      <c r="N122" s="74">
        <v>3.2414910858995137E-2</v>
      </c>
      <c r="O122" s="74">
        <v>2.7777777777777776E-2</v>
      </c>
      <c r="P122" s="74">
        <v>1.2875536480686695E-2</v>
      </c>
      <c r="Q122" s="74">
        <v>2.696871628910464E-2</v>
      </c>
      <c r="R122" s="74">
        <v>2.8258887876025523E-2</v>
      </c>
      <c r="S122" s="74">
        <v>3.7037037037037035E-2</v>
      </c>
    </row>
    <row r="123" spans="2:19" ht="15" x14ac:dyDescent="0.35">
      <c r="B123" s="49"/>
      <c r="C123" s="65" t="s">
        <v>6</v>
      </c>
      <c r="D123" s="74">
        <v>1.8518518518518517E-2</v>
      </c>
      <c r="E123" s="74">
        <v>9.9009900990099011E-3</v>
      </c>
      <c r="F123" s="74">
        <v>1.0869565217391304E-2</v>
      </c>
      <c r="G123" s="74">
        <v>1.937984496124031E-2</v>
      </c>
      <c r="H123" s="74">
        <v>2.8248587570621469E-2</v>
      </c>
      <c r="I123" s="74">
        <v>3.1141868512110725E-2</v>
      </c>
      <c r="J123" s="74">
        <v>2.1582733812949641E-2</v>
      </c>
      <c r="K123" s="74">
        <v>3.007518796992481E-2</v>
      </c>
      <c r="L123" s="74">
        <v>2.5728987993138937E-2</v>
      </c>
      <c r="M123" s="74">
        <v>2.0146520146520148E-2</v>
      </c>
      <c r="N123" s="74">
        <v>1.4586709886547812E-2</v>
      </c>
      <c r="O123" s="74">
        <v>1.2345679012345678E-2</v>
      </c>
      <c r="P123" s="74">
        <v>1.8597997138769671E-2</v>
      </c>
      <c r="Q123" s="74">
        <v>6.4724919093851136E-3</v>
      </c>
      <c r="R123" s="74">
        <v>6.3810391978122152E-3</v>
      </c>
      <c r="S123" s="74">
        <v>7.4074074074074077E-3</v>
      </c>
    </row>
    <row r="124" spans="2:19" ht="15" x14ac:dyDescent="0.35">
      <c r="B124" s="29"/>
      <c r="C124" s="65" t="s">
        <v>12</v>
      </c>
      <c r="D124" s="74">
        <v>3.7037037037037035E-2</v>
      </c>
      <c r="E124" s="74">
        <v>3.9603960396039604E-2</v>
      </c>
      <c r="F124" s="74">
        <v>1.0869565217391304E-2</v>
      </c>
      <c r="G124" s="74">
        <v>2.7131782945736434E-2</v>
      </c>
      <c r="H124" s="74">
        <v>3.3898305084745763E-2</v>
      </c>
      <c r="I124" s="74">
        <v>3.1141868512110725E-2</v>
      </c>
      <c r="J124" s="74">
        <v>4.1366906474820143E-2</v>
      </c>
      <c r="K124" s="74">
        <v>3.3834586466165412E-2</v>
      </c>
      <c r="L124" s="74">
        <v>3.6020583190394515E-2</v>
      </c>
      <c r="M124" s="74">
        <v>6.2271062271062272E-2</v>
      </c>
      <c r="N124" s="74">
        <v>6.3209076175040513E-2</v>
      </c>
      <c r="O124" s="74">
        <v>2.9320987654320986E-2</v>
      </c>
      <c r="P124" s="74">
        <v>3.5765379113018601E-2</v>
      </c>
      <c r="Q124" s="74">
        <v>4.8543689320388349E-2</v>
      </c>
      <c r="R124" s="74">
        <v>4.0109389243391066E-2</v>
      </c>
      <c r="S124" s="74">
        <v>5.6296296296296296E-2</v>
      </c>
    </row>
    <row r="125" spans="2:19" ht="15" x14ac:dyDescent="0.35">
      <c r="B125" s="29"/>
      <c r="C125" s="65" t="s">
        <v>14</v>
      </c>
      <c r="D125" s="74">
        <v>6.1728395061728392E-3</v>
      </c>
      <c r="E125" s="74">
        <v>0</v>
      </c>
      <c r="F125" s="74">
        <v>1.6304347826086956E-2</v>
      </c>
      <c r="G125" s="74">
        <v>1.1627906976744186E-2</v>
      </c>
      <c r="H125" s="74">
        <v>1.4124293785310734E-2</v>
      </c>
      <c r="I125" s="74">
        <v>1.2110726643598616E-2</v>
      </c>
      <c r="J125" s="74">
        <v>1.618705035971223E-2</v>
      </c>
      <c r="K125" s="74">
        <v>1.5037593984962405E-2</v>
      </c>
      <c r="L125" s="74">
        <v>1.5437392795883362E-2</v>
      </c>
      <c r="M125" s="74">
        <v>1.6483516483516484E-2</v>
      </c>
      <c r="N125" s="74">
        <v>1.7828200972447326E-2</v>
      </c>
      <c r="O125" s="74">
        <v>2.4691358024691357E-2</v>
      </c>
      <c r="P125" s="74">
        <v>8.5836909871244635E-3</v>
      </c>
      <c r="Q125" s="74">
        <v>1.2944983818770227E-2</v>
      </c>
      <c r="R125" s="74">
        <v>2.0054694621695533E-2</v>
      </c>
      <c r="S125" s="74">
        <v>2.5185185185185185E-2</v>
      </c>
    </row>
    <row r="126" spans="2:19" ht="15" x14ac:dyDescent="0.35">
      <c r="B126" s="29"/>
      <c r="C126" s="65" t="s">
        <v>11</v>
      </c>
      <c r="D126" s="74">
        <v>0</v>
      </c>
      <c r="E126" s="74">
        <v>0</v>
      </c>
      <c r="F126" s="74">
        <v>5.434782608695652E-3</v>
      </c>
      <c r="G126" s="74">
        <v>0</v>
      </c>
      <c r="H126" s="74">
        <v>1.6949152542372881E-2</v>
      </c>
      <c r="I126" s="74">
        <v>1.0380622837370242E-2</v>
      </c>
      <c r="J126" s="74">
        <v>8.9928057553956831E-3</v>
      </c>
      <c r="K126" s="74">
        <v>1.3157894736842105E-2</v>
      </c>
      <c r="L126" s="74">
        <v>6.8610634648370496E-3</v>
      </c>
      <c r="M126" s="74">
        <v>1.4652014652014652E-2</v>
      </c>
      <c r="N126" s="74">
        <v>8.1037277147487843E-3</v>
      </c>
      <c r="O126" s="74">
        <v>1.2345679012345678E-2</v>
      </c>
      <c r="P126" s="74">
        <v>7.1530758226037196E-3</v>
      </c>
      <c r="Q126" s="74">
        <v>6.4724919093851136E-3</v>
      </c>
      <c r="R126" s="74">
        <v>2.7347310847766638E-3</v>
      </c>
      <c r="S126" s="74">
        <v>6.6666666666666671E-3</v>
      </c>
    </row>
    <row r="127" spans="2:19" ht="15.5" thickBot="1" x14ac:dyDescent="0.4">
      <c r="C127" s="68" t="s">
        <v>163</v>
      </c>
      <c r="D127" s="75">
        <v>6.1728395061728392E-2</v>
      </c>
      <c r="E127" s="75">
        <v>3.9603960396039604E-2</v>
      </c>
      <c r="F127" s="75">
        <v>2.717391304347826E-2</v>
      </c>
      <c r="G127" s="75">
        <v>3.4883720930232558E-2</v>
      </c>
      <c r="H127" s="75">
        <v>6.2146892655367235E-2</v>
      </c>
      <c r="I127" s="75">
        <v>7.0934256055363326E-2</v>
      </c>
      <c r="J127" s="75">
        <v>8.2733812949640287E-2</v>
      </c>
      <c r="K127" s="75">
        <v>0.14285714285714285</v>
      </c>
      <c r="L127" s="75">
        <v>0.10291595197255575</v>
      </c>
      <c r="M127" s="75">
        <v>0.11538461538461539</v>
      </c>
      <c r="N127" s="75">
        <v>0.11507293354943274</v>
      </c>
      <c r="O127" s="75">
        <v>0.10339506172839506</v>
      </c>
      <c r="P127" s="75">
        <v>8.0114449213161659E-2</v>
      </c>
      <c r="Q127" s="75">
        <v>0.1121898597626753</v>
      </c>
      <c r="R127" s="75">
        <v>0.15132178669097537</v>
      </c>
      <c r="S127" s="75">
        <v>0.19037037037037038</v>
      </c>
    </row>
    <row r="128" spans="2:19" ht="15.5" thickTop="1" x14ac:dyDescent="0.35">
      <c r="C128" s="71" t="s">
        <v>164</v>
      </c>
      <c r="D128" s="76">
        <v>1</v>
      </c>
      <c r="E128" s="76">
        <v>1</v>
      </c>
      <c r="F128" s="76">
        <v>1</v>
      </c>
      <c r="G128" s="76">
        <v>1</v>
      </c>
      <c r="H128" s="76">
        <v>1</v>
      </c>
      <c r="I128" s="76">
        <v>1</v>
      </c>
      <c r="J128" s="76">
        <v>1</v>
      </c>
      <c r="K128" s="76">
        <v>1</v>
      </c>
      <c r="L128" s="76">
        <v>1</v>
      </c>
      <c r="M128" s="76">
        <v>1</v>
      </c>
      <c r="N128" s="77">
        <v>1</v>
      </c>
      <c r="O128" s="77">
        <v>1</v>
      </c>
      <c r="P128" s="77">
        <v>1</v>
      </c>
      <c r="Q128" s="77">
        <v>1</v>
      </c>
      <c r="R128" s="77">
        <v>1</v>
      </c>
      <c r="S128" s="77">
        <v>1</v>
      </c>
    </row>
    <row r="129" spans="2:15" ht="15" x14ac:dyDescent="0.2">
      <c r="C129" s="29"/>
      <c r="D129" s="60" t="s">
        <v>157</v>
      </c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</row>
    <row r="130" spans="2:15" ht="15" x14ac:dyDescent="0.2">
      <c r="C130" s="31"/>
      <c r="D130" s="30"/>
      <c r="E130" s="29"/>
      <c r="F130" s="29"/>
      <c r="G130" s="29"/>
      <c r="H130" s="30"/>
      <c r="I130" s="31"/>
      <c r="J130" s="31"/>
      <c r="K130" s="29"/>
      <c r="L130" s="29"/>
      <c r="M130" s="29"/>
      <c r="N130" s="29"/>
    </row>
    <row r="131" spans="2:15" ht="15" x14ac:dyDescent="0.2">
      <c r="B131" s="49" t="s">
        <v>168</v>
      </c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2:15" ht="15" x14ac:dyDescent="0.2">
      <c r="C132" s="78"/>
      <c r="D132" s="94" t="s">
        <v>68</v>
      </c>
      <c r="E132" s="94" t="s">
        <v>70</v>
      </c>
      <c r="F132" s="94" t="s">
        <v>72</v>
      </c>
      <c r="G132" s="94" t="s">
        <v>74</v>
      </c>
      <c r="H132" s="94" t="s">
        <v>76</v>
      </c>
      <c r="I132" s="94" t="s">
        <v>78</v>
      </c>
      <c r="J132" s="94" t="s">
        <v>80</v>
      </c>
      <c r="K132" s="94" t="s">
        <v>82</v>
      </c>
      <c r="L132" s="37" t="s">
        <v>84</v>
      </c>
      <c r="M132" s="37" t="s">
        <v>86</v>
      </c>
      <c r="N132" s="37" t="s">
        <v>88</v>
      </c>
    </row>
    <row r="133" spans="2:15" ht="15" x14ac:dyDescent="0.2">
      <c r="C133" s="79" t="s">
        <v>169</v>
      </c>
      <c r="D133" s="80">
        <v>22</v>
      </c>
      <c r="E133" s="81">
        <v>32</v>
      </c>
      <c r="F133" s="82">
        <v>34</v>
      </c>
      <c r="G133" s="82">
        <v>48</v>
      </c>
      <c r="H133" s="82">
        <v>43</v>
      </c>
      <c r="I133" s="82">
        <v>41</v>
      </c>
      <c r="J133" s="82">
        <v>32</v>
      </c>
      <c r="K133" s="82">
        <v>13</v>
      </c>
      <c r="L133" s="83">
        <v>12</v>
      </c>
      <c r="M133" s="84">
        <v>25</v>
      </c>
      <c r="N133" s="84">
        <v>23</v>
      </c>
    </row>
    <row r="134" spans="2:15" ht="15" x14ac:dyDescent="0.2">
      <c r="C134" s="79" t="s">
        <v>170</v>
      </c>
      <c r="D134" s="80">
        <v>141.30000000000001</v>
      </c>
      <c r="E134" s="81">
        <v>82.6</v>
      </c>
      <c r="F134" s="82">
        <v>162</v>
      </c>
      <c r="G134" s="82">
        <v>170</v>
      </c>
      <c r="H134" s="82">
        <v>116.8</v>
      </c>
      <c r="I134" s="82">
        <v>143.6</v>
      </c>
      <c r="J134" s="82">
        <v>153.00399999999999</v>
      </c>
      <c r="K134" s="82">
        <v>44.843000000000004</v>
      </c>
      <c r="L134" s="85">
        <v>25.238999999999997</v>
      </c>
      <c r="M134" s="85">
        <v>104.92336</v>
      </c>
      <c r="N134" s="85">
        <v>101.16</v>
      </c>
    </row>
    <row r="135" spans="2:15" ht="15" x14ac:dyDescent="0.2">
      <c r="C135" s="95"/>
      <c r="D135" s="94" t="s">
        <v>90</v>
      </c>
      <c r="E135" s="94" t="s">
        <v>92</v>
      </c>
      <c r="F135" s="94" t="s">
        <v>94</v>
      </c>
      <c r="G135" s="94" t="s">
        <v>96</v>
      </c>
      <c r="H135" s="94" t="s">
        <v>98</v>
      </c>
      <c r="I135" s="94" t="s">
        <v>100</v>
      </c>
      <c r="J135" s="37" t="s">
        <v>102</v>
      </c>
      <c r="K135" s="37" t="s">
        <v>113</v>
      </c>
      <c r="L135" s="47" t="s">
        <v>115</v>
      </c>
      <c r="M135" s="47" t="s">
        <v>106</v>
      </c>
      <c r="N135" s="47" t="s">
        <v>172</v>
      </c>
      <c r="O135" s="47" t="s">
        <v>180</v>
      </c>
    </row>
    <row r="136" spans="2:15" ht="15" x14ac:dyDescent="0.35">
      <c r="C136" s="96"/>
      <c r="D136" s="84">
        <v>20</v>
      </c>
      <c r="E136" s="84">
        <v>5</v>
      </c>
      <c r="F136" s="86">
        <v>10</v>
      </c>
      <c r="G136" s="86">
        <v>9</v>
      </c>
      <c r="H136" s="86">
        <v>16</v>
      </c>
      <c r="I136" s="86">
        <v>28</v>
      </c>
      <c r="J136" s="33">
        <v>50</v>
      </c>
      <c r="K136" s="33">
        <v>44</v>
      </c>
      <c r="L136" s="87">
        <v>44</v>
      </c>
      <c r="M136" s="88">
        <v>75</v>
      </c>
      <c r="N136" s="88">
        <v>96</v>
      </c>
      <c r="O136" s="88">
        <v>146</v>
      </c>
    </row>
    <row r="137" spans="2:15" ht="15" x14ac:dyDescent="0.35">
      <c r="C137" s="96"/>
      <c r="D137" s="85">
        <v>107.10488000000001</v>
      </c>
      <c r="E137" s="85">
        <v>6.6549999999999994</v>
      </c>
      <c r="F137" s="86">
        <v>46.427</v>
      </c>
      <c r="G137" s="86">
        <v>46.732580822999999</v>
      </c>
      <c r="H137" s="86">
        <v>39.716359730000001</v>
      </c>
      <c r="I137" s="86">
        <v>139.25809600000002</v>
      </c>
      <c r="J137" s="33">
        <v>33.089956162999989</v>
      </c>
      <c r="K137" s="33">
        <v>83</v>
      </c>
      <c r="L137" s="87">
        <v>68</v>
      </c>
      <c r="M137" s="88">
        <v>83</v>
      </c>
      <c r="N137" s="88">
        <v>79</v>
      </c>
      <c r="O137" s="88">
        <v>87.4</v>
      </c>
    </row>
    <row r="138" spans="2:15" ht="15" x14ac:dyDescent="0.2">
      <c r="C138" s="96"/>
      <c r="D138" s="60" t="s">
        <v>171</v>
      </c>
    </row>
  </sheetData>
  <mergeCells count="28">
    <mergeCell ref="C40:F40"/>
    <mergeCell ref="C31:F31"/>
    <mergeCell ref="C35:F35"/>
    <mergeCell ref="C36:C39"/>
    <mergeCell ref="D36:F36"/>
    <mergeCell ref="D37:D38"/>
    <mergeCell ref="E37:F37"/>
    <mergeCell ref="E38:F38"/>
    <mergeCell ref="D39:F39"/>
    <mergeCell ref="C26:F26"/>
    <mergeCell ref="C27:C30"/>
    <mergeCell ref="D27:F27"/>
    <mergeCell ref="D28:D29"/>
    <mergeCell ref="E28:F28"/>
    <mergeCell ref="E29:F29"/>
    <mergeCell ref="D30:F30"/>
    <mergeCell ref="C20:F20"/>
    <mergeCell ref="C5:F6"/>
    <mergeCell ref="G5:I5"/>
    <mergeCell ref="E7:F7"/>
    <mergeCell ref="E8:F8"/>
    <mergeCell ref="D9:F9"/>
    <mergeCell ref="C10:F10"/>
    <mergeCell ref="C15:F16"/>
    <mergeCell ref="G15:I15"/>
    <mergeCell ref="E17:F17"/>
    <mergeCell ref="E18:F18"/>
    <mergeCell ref="D19:F19"/>
  </mergeCells>
  <phoneticPr fontId="3"/>
  <pageMargins left="0.7" right="0.7" top="0.75" bottom="0.75" header="0.3" footer="0.3"/>
  <pageSetup paperSize="8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B2:X63"/>
  <sheetViews>
    <sheetView view="pageBreakPreview" zoomScale="60" zoomScaleNormal="40" workbookViewId="0">
      <selection activeCell="R26" sqref="R26"/>
    </sheetView>
  </sheetViews>
  <sheetFormatPr defaultColWidth="9" defaultRowHeight="15" x14ac:dyDescent="0.2"/>
  <cols>
    <col min="1" max="1" width="4.453125" style="2" customWidth="1"/>
    <col min="2" max="2" width="11.26953125" style="2" customWidth="1"/>
    <col min="3" max="8" width="14.26953125" style="2" customWidth="1"/>
    <col min="9" max="9" width="4.453125" style="2" customWidth="1"/>
    <col min="10" max="10" width="13" style="2" customWidth="1"/>
    <col min="11" max="16" width="14.36328125" style="2" customWidth="1"/>
    <col min="17" max="17" width="4.453125" style="2" customWidth="1"/>
    <col min="18" max="18" width="23.6328125" style="2" customWidth="1"/>
    <col min="19" max="24" width="14.26953125" style="2" customWidth="1"/>
    <col min="25" max="25" width="21.36328125" style="2" customWidth="1"/>
    <col min="26" max="26" width="10.6328125" style="2" bestFit="1" customWidth="1"/>
    <col min="27" max="16384" width="9" style="2"/>
  </cols>
  <sheetData>
    <row r="2" spans="2:24" x14ac:dyDescent="0.2">
      <c r="B2" s="1" t="s">
        <v>175</v>
      </c>
    </row>
    <row r="3" spans="2:24" x14ac:dyDescent="0.2">
      <c r="B3" s="3" t="s">
        <v>25</v>
      </c>
      <c r="C3" s="133" t="s">
        <v>26</v>
      </c>
      <c r="D3" s="134"/>
      <c r="E3" s="135"/>
      <c r="F3" s="136" t="s">
        <v>27</v>
      </c>
      <c r="G3" s="136"/>
      <c r="H3" s="136"/>
      <c r="J3" s="3" t="s">
        <v>28</v>
      </c>
      <c r="K3" s="133" t="s">
        <v>26</v>
      </c>
      <c r="L3" s="134"/>
      <c r="M3" s="135"/>
      <c r="N3" s="136" t="s">
        <v>27</v>
      </c>
      <c r="O3" s="136"/>
      <c r="P3" s="136"/>
      <c r="R3" s="3" t="s">
        <v>29</v>
      </c>
      <c r="S3" s="133" t="s">
        <v>26</v>
      </c>
      <c r="T3" s="134"/>
      <c r="U3" s="135"/>
      <c r="V3" s="136" t="s">
        <v>27</v>
      </c>
      <c r="W3" s="136"/>
      <c r="X3" s="136"/>
    </row>
    <row r="4" spans="2:24" x14ac:dyDescent="0.2">
      <c r="B4" s="3"/>
      <c r="C4" s="3" t="s">
        <v>30</v>
      </c>
      <c r="D4" s="3" t="s">
        <v>31</v>
      </c>
      <c r="E4" s="3" t="s">
        <v>32</v>
      </c>
      <c r="F4" s="3" t="s">
        <v>30</v>
      </c>
      <c r="G4" s="3" t="s">
        <v>31</v>
      </c>
      <c r="H4" s="3" t="s">
        <v>32</v>
      </c>
      <c r="J4" s="3"/>
      <c r="K4" s="3" t="s">
        <v>30</v>
      </c>
      <c r="L4" s="3" t="s">
        <v>31</v>
      </c>
      <c r="M4" s="3" t="s">
        <v>32</v>
      </c>
      <c r="N4" s="3" t="s">
        <v>30</v>
      </c>
      <c r="O4" s="3" t="s">
        <v>31</v>
      </c>
      <c r="P4" s="3" t="s">
        <v>32</v>
      </c>
      <c r="R4" s="3"/>
      <c r="S4" s="3" t="s">
        <v>30</v>
      </c>
      <c r="T4" s="3" t="s">
        <v>31</v>
      </c>
      <c r="U4" s="3" t="s">
        <v>32</v>
      </c>
      <c r="V4" s="3" t="s">
        <v>30</v>
      </c>
      <c r="W4" s="3" t="s">
        <v>31</v>
      </c>
      <c r="X4" s="3" t="s">
        <v>32</v>
      </c>
    </row>
    <row r="5" spans="2:24" ht="15.75" customHeight="1" x14ac:dyDescent="0.2">
      <c r="B5" s="4" t="s">
        <v>9</v>
      </c>
      <c r="C5" s="5">
        <v>9139.9814000000006</v>
      </c>
      <c r="D5" s="5">
        <v>6567.0614000000005</v>
      </c>
      <c r="E5" s="5">
        <v>2572.92</v>
      </c>
      <c r="F5" s="6">
        <v>191</v>
      </c>
      <c r="G5" s="6">
        <v>103</v>
      </c>
      <c r="H5" s="6">
        <v>88</v>
      </c>
      <c r="J5" s="4" t="s">
        <v>0</v>
      </c>
      <c r="K5" s="5">
        <v>7575.92</v>
      </c>
      <c r="L5" s="5">
        <v>6053.09</v>
      </c>
      <c r="M5" s="5">
        <v>1522.83</v>
      </c>
      <c r="N5" s="6">
        <v>99</v>
      </c>
      <c r="O5" s="6">
        <v>69</v>
      </c>
      <c r="P5" s="6">
        <v>30</v>
      </c>
      <c r="R5" s="4" t="s">
        <v>17</v>
      </c>
      <c r="S5" s="5">
        <v>3139.0559999999996</v>
      </c>
      <c r="T5" s="5">
        <v>2992.2459999999996</v>
      </c>
      <c r="U5" s="5">
        <v>146.80999999999995</v>
      </c>
      <c r="V5" s="6">
        <v>82</v>
      </c>
      <c r="W5" s="6">
        <v>59</v>
      </c>
      <c r="X5" s="6">
        <v>23</v>
      </c>
    </row>
    <row r="6" spans="2:24" ht="15.75" customHeight="1" x14ac:dyDescent="0.2">
      <c r="B6" s="4" t="s">
        <v>15</v>
      </c>
      <c r="C6" s="5">
        <v>2338.3150000000001</v>
      </c>
      <c r="D6" s="5">
        <v>2027.04</v>
      </c>
      <c r="E6" s="5">
        <v>311.27500000000009</v>
      </c>
      <c r="F6" s="6">
        <v>48</v>
      </c>
      <c r="G6" s="6">
        <v>32</v>
      </c>
      <c r="H6" s="6">
        <v>16</v>
      </c>
      <c r="J6" s="4" t="s">
        <v>18</v>
      </c>
      <c r="K6" s="5">
        <v>3639.1093999999998</v>
      </c>
      <c r="L6" s="5">
        <v>2102.2414000000003</v>
      </c>
      <c r="M6" s="5">
        <v>1536.8679999999995</v>
      </c>
      <c r="N6" s="6">
        <v>219</v>
      </c>
      <c r="O6" s="6">
        <v>129</v>
      </c>
      <c r="P6" s="6">
        <v>90</v>
      </c>
      <c r="R6" s="4" t="s">
        <v>33</v>
      </c>
      <c r="S6" s="5">
        <v>17868.029400000003</v>
      </c>
      <c r="T6" s="5">
        <v>12115.121400000002</v>
      </c>
      <c r="U6" s="5">
        <v>5752.9080000000013</v>
      </c>
      <c r="V6" s="6">
        <v>423</v>
      </c>
      <c r="W6" s="6">
        <v>237</v>
      </c>
      <c r="X6" s="6">
        <v>186</v>
      </c>
    </row>
    <row r="7" spans="2:24" ht="15.75" customHeight="1" thickBot="1" x14ac:dyDescent="0.25">
      <c r="B7" s="4" t="s">
        <v>10</v>
      </c>
      <c r="C7" s="5">
        <v>2551.8200000000002</v>
      </c>
      <c r="D7" s="5">
        <v>1922.22</v>
      </c>
      <c r="E7" s="5">
        <v>629.60000000000014</v>
      </c>
      <c r="F7" s="6">
        <v>54</v>
      </c>
      <c r="G7" s="6">
        <v>32</v>
      </c>
      <c r="H7" s="6">
        <v>22</v>
      </c>
      <c r="J7" s="4" t="s">
        <v>19</v>
      </c>
      <c r="K7" s="5">
        <v>2022.9</v>
      </c>
      <c r="L7" s="5">
        <v>1601.86</v>
      </c>
      <c r="M7" s="5">
        <v>421.04000000000019</v>
      </c>
      <c r="N7" s="6">
        <v>41</v>
      </c>
      <c r="O7" s="6">
        <v>25</v>
      </c>
      <c r="P7" s="6">
        <v>16</v>
      </c>
      <c r="R7" s="7" t="s">
        <v>5</v>
      </c>
      <c r="S7" s="8">
        <v>600.39</v>
      </c>
      <c r="T7" s="8">
        <v>560.39</v>
      </c>
      <c r="U7" s="8">
        <v>40</v>
      </c>
      <c r="V7" s="9">
        <v>40</v>
      </c>
      <c r="W7" s="9">
        <v>39</v>
      </c>
      <c r="X7" s="9">
        <v>1</v>
      </c>
    </row>
    <row r="8" spans="2:24" ht="15.75" customHeight="1" thickTop="1" x14ac:dyDescent="0.2">
      <c r="B8" s="4" t="s">
        <v>13</v>
      </c>
      <c r="C8" s="5">
        <v>777.5</v>
      </c>
      <c r="D8" s="5">
        <v>285.39999999999998</v>
      </c>
      <c r="E8" s="5">
        <v>492.1</v>
      </c>
      <c r="F8" s="6">
        <v>52</v>
      </c>
      <c r="G8" s="6">
        <v>24</v>
      </c>
      <c r="H8" s="6">
        <v>28</v>
      </c>
      <c r="J8" s="4" t="s">
        <v>23</v>
      </c>
      <c r="K8" s="5">
        <v>157</v>
      </c>
      <c r="L8" s="5">
        <v>157</v>
      </c>
      <c r="M8" s="5">
        <v>0</v>
      </c>
      <c r="N8" s="6">
        <v>2</v>
      </c>
      <c r="O8" s="6">
        <v>2</v>
      </c>
      <c r="P8" s="6">
        <v>0</v>
      </c>
      <c r="R8" s="10" t="s">
        <v>34</v>
      </c>
      <c r="S8" s="11">
        <v>21607.475399999999</v>
      </c>
      <c r="T8" s="11">
        <v>15667.757400000002</v>
      </c>
      <c r="U8" s="11">
        <v>5939.7179999999971</v>
      </c>
      <c r="V8" s="12">
        <v>545</v>
      </c>
      <c r="W8" s="6">
        <v>335</v>
      </c>
      <c r="X8" s="12">
        <v>210</v>
      </c>
    </row>
    <row r="9" spans="2:24" ht="15.75" customHeight="1" x14ac:dyDescent="0.2">
      <c r="B9" s="4" t="s">
        <v>8</v>
      </c>
      <c r="C9" s="5">
        <v>1689.63</v>
      </c>
      <c r="D9" s="5">
        <v>1135.19</v>
      </c>
      <c r="E9" s="5">
        <v>554.44000000000005</v>
      </c>
      <c r="F9" s="6">
        <v>28</v>
      </c>
      <c r="G9" s="6">
        <v>18</v>
      </c>
      <c r="H9" s="6">
        <v>10</v>
      </c>
      <c r="J9" s="4" t="s">
        <v>1</v>
      </c>
      <c r="K9" s="5">
        <v>5273.15</v>
      </c>
      <c r="L9" s="5">
        <v>3977.56</v>
      </c>
      <c r="M9" s="5">
        <v>1295.5899999999997</v>
      </c>
      <c r="N9" s="6">
        <v>53</v>
      </c>
      <c r="O9" s="6">
        <v>32</v>
      </c>
      <c r="P9" s="6">
        <v>21</v>
      </c>
      <c r="U9" s="13"/>
      <c r="X9" s="14"/>
    </row>
    <row r="10" spans="2:24" x14ac:dyDescent="0.2">
      <c r="B10" s="4" t="s">
        <v>7</v>
      </c>
      <c r="C10" s="5">
        <v>1346.58</v>
      </c>
      <c r="D10" s="5">
        <v>726.37</v>
      </c>
      <c r="E10" s="5">
        <v>620.20999999999992</v>
      </c>
      <c r="F10" s="6">
        <v>36</v>
      </c>
      <c r="G10" s="6">
        <v>21</v>
      </c>
      <c r="H10" s="6">
        <v>15</v>
      </c>
      <c r="J10" s="4" t="s">
        <v>2</v>
      </c>
      <c r="K10" s="5">
        <v>263.94</v>
      </c>
      <c r="L10" s="5">
        <v>217.14</v>
      </c>
      <c r="M10" s="5">
        <v>46.800000000000011</v>
      </c>
      <c r="N10" s="6">
        <v>6</v>
      </c>
      <c r="O10" s="6">
        <v>5</v>
      </c>
      <c r="P10" s="6">
        <v>1</v>
      </c>
    </row>
    <row r="11" spans="2:24" x14ac:dyDescent="0.2">
      <c r="B11" s="4" t="s">
        <v>16</v>
      </c>
      <c r="C11" s="5">
        <v>799.73300000000006</v>
      </c>
      <c r="D11" s="5">
        <v>673.09</v>
      </c>
      <c r="E11" s="5">
        <v>126.64300000000003</v>
      </c>
      <c r="F11" s="6">
        <v>21</v>
      </c>
      <c r="G11" s="6">
        <v>15</v>
      </c>
      <c r="H11" s="6">
        <v>6</v>
      </c>
      <c r="J11" s="4" t="s">
        <v>3</v>
      </c>
      <c r="K11" s="5">
        <v>568.47</v>
      </c>
      <c r="L11" s="5">
        <v>391.6</v>
      </c>
      <c r="M11" s="5">
        <v>176.87</v>
      </c>
      <c r="N11" s="6">
        <v>33</v>
      </c>
      <c r="O11" s="6">
        <v>23</v>
      </c>
      <c r="P11" s="6">
        <v>10</v>
      </c>
    </row>
    <row r="12" spans="2:24" x14ac:dyDescent="0.2">
      <c r="B12" s="4" t="s">
        <v>20</v>
      </c>
      <c r="C12" s="5">
        <v>268.57</v>
      </c>
      <c r="D12" s="5">
        <v>250.07</v>
      </c>
      <c r="E12" s="5">
        <v>18.5</v>
      </c>
      <c r="F12" s="6">
        <v>16</v>
      </c>
      <c r="G12" s="6">
        <v>14</v>
      </c>
      <c r="H12" s="6">
        <v>2</v>
      </c>
      <c r="J12" s="4" t="s">
        <v>4</v>
      </c>
      <c r="K12" s="5">
        <v>1454.4460000000001</v>
      </c>
      <c r="L12" s="5">
        <v>573.226</v>
      </c>
      <c r="M12" s="5">
        <v>881.22000000000014</v>
      </c>
      <c r="N12" s="6">
        <v>65</v>
      </c>
      <c r="O12" s="6">
        <v>25</v>
      </c>
      <c r="P12" s="6">
        <v>40</v>
      </c>
    </row>
    <row r="13" spans="2:24" x14ac:dyDescent="0.2">
      <c r="B13" s="4" t="s">
        <v>6</v>
      </c>
      <c r="C13" s="5">
        <v>119.89</v>
      </c>
      <c r="D13" s="5">
        <v>31.99</v>
      </c>
      <c r="E13" s="5">
        <v>87.9</v>
      </c>
      <c r="F13" s="6">
        <v>4</v>
      </c>
      <c r="G13" s="6">
        <v>3</v>
      </c>
      <c r="H13" s="6">
        <v>1</v>
      </c>
      <c r="J13" s="15" t="s">
        <v>36</v>
      </c>
      <c r="K13" s="5">
        <v>220</v>
      </c>
      <c r="L13" s="16">
        <v>161.5</v>
      </c>
      <c r="M13" s="16">
        <v>58.5</v>
      </c>
      <c r="N13" s="6">
        <v>4</v>
      </c>
      <c r="O13" s="6">
        <v>2</v>
      </c>
      <c r="P13" s="17">
        <v>2</v>
      </c>
    </row>
    <row r="14" spans="2:24" x14ac:dyDescent="0.2">
      <c r="B14" s="4" t="s">
        <v>12</v>
      </c>
      <c r="C14" s="5">
        <v>822.89</v>
      </c>
      <c r="D14" s="5">
        <v>673.24</v>
      </c>
      <c r="E14" s="5">
        <v>149.64999999999998</v>
      </c>
      <c r="F14" s="6">
        <v>26</v>
      </c>
      <c r="G14" s="6">
        <v>19</v>
      </c>
      <c r="H14" s="6">
        <v>7</v>
      </c>
      <c r="J14" s="15" t="s">
        <v>49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</row>
    <row r="15" spans="2:24" x14ac:dyDescent="0.2">
      <c r="B15" s="4" t="s">
        <v>14</v>
      </c>
      <c r="C15" s="5">
        <v>123.67</v>
      </c>
      <c r="D15" s="5">
        <v>21.49</v>
      </c>
      <c r="E15" s="5">
        <v>102.18</v>
      </c>
      <c r="F15" s="6">
        <v>6</v>
      </c>
      <c r="G15" s="6">
        <v>3</v>
      </c>
      <c r="H15" s="6">
        <v>3</v>
      </c>
      <c r="J15" s="15" t="s">
        <v>50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4" ht="15.5" thickBot="1" x14ac:dyDescent="0.25">
      <c r="B16" s="4" t="s">
        <v>11</v>
      </c>
      <c r="C16" s="5">
        <v>253.3</v>
      </c>
      <c r="D16" s="5">
        <v>223</v>
      </c>
      <c r="E16" s="5">
        <v>30.300000000000011</v>
      </c>
      <c r="F16" s="6">
        <v>6</v>
      </c>
      <c r="G16" s="6">
        <v>4</v>
      </c>
      <c r="H16" s="6">
        <v>2</v>
      </c>
      <c r="J16" s="7" t="s">
        <v>5</v>
      </c>
      <c r="K16" s="8">
        <v>432.54000000000087</v>
      </c>
      <c r="L16" s="8">
        <v>432.54</v>
      </c>
      <c r="M16" s="8">
        <v>8.5265128291212022E-13</v>
      </c>
      <c r="N16" s="9">
        <v>23</v>
      </c>
      <c r="O16" s="9">
        <v>23</v>
      </c>
      <c r="P16" s="9">
        <v>0</v>
      </c>
    </row>
    <row r="17" spans="2:16" ht="15.5" thickTop="1" x14ac:dyDescent="0.2">
      <c r="B17" s="15" t="s">
        <v>38</v>
      </c>
      <c r="C17" s="16">
        <v>246.53599999999997</v>
      </c>
      <c r="D17" s="16">
        <v>176.03599999999997</v>
      </c>
      <c r="E17" s="5">
        <v>70.5</v>
      </c>
      <c r="F17" s="17">
        <v>8</v>
      </c>
      <c r="G17" s="17">
        <v>6</v>
      </c>
      <c r="H17" s="6">
        <v>2</v>
      </c>
      <c r="J17" s="10" t="s">
        <v>37</v>
      </c>
      <c r="K17" s="11">
        <v>21607.475399999999</v>
      </c>
      <c r="L17" s="11">
        <v>15667.757400000002</v>
      </c>
      <c r="M17" s="11">
        <v>5939.7180000000008</v>
      </c>
      <c r="N17" s="12">
        <v>545</v>
      </c>
      <c r="O17" s="18">
        <v>335</v>
      </c>
      <c r="P17" s="12">
        <v>210</v>
      </c>
    </row>
    <row r="18" spans="2:16" x14ac:dyDescent="0.2">
      <c r="B18" s="15" t="s">
        <v>22</v>
      </c>
      <c r="C18" s="16">
        <v>132.59</v>
      </c>
      <c r="D18" s="16">
        <v>128.15</v>
      </c>
      <c r="E18" s="5">
        <v>4.4399999999999977</v>
      </c>
      <c r="F18" s="17">
        <v>6</v>
      </c>
      <c r="G18" s="17">
        <v>5</v>
      </c>
      <c r="H18" s="6">
        <v>1</v>
      </c>
      <c r="K18" s="19">
        <v>21174.935399999998</v>
      </c>
      <c r="L18" s="19">
        <v>15235.217400000001</v>
      </c>
      <c r="M18" s="19">
        <v>5939.7179999999998</v>
      </c>
      <c r="N18" s="19">
        <v>522</v>
      </c>
      <c r="O18" s="19">
        <v>312</v>
      </c>
      <c r="P18" s="19">
        <v>210</v>
      </c>
    </row>
    <row r="19" spans="2:16" ht="15.5" thickBot="1" x14ac:dyDescent="0.25">
      <c r="B19" s="7" t="s">
        <v>40</v>
      </c>
      <c r="C19" s="8">
        <v>996.4700000000048</v>
      </c>
      <c r="D19" s="8">
        <v>827.41000000000349</v>
      </c>
      <c r="E19" s="8">
        <v>169.06000000000131</v>
      </c>
      <c r="F19" s="9">
        <v>43</v>
      </c>
      <c r="G19" s="9">
        <v>36</v>
      </c>
      <c r="H19" s="9">
        <v>7</v>
      </c>
      <c r="J19" s="2" t="s">
        <v>39</v>
      </c>
    </row>
    <row r="20" spans="2:16" ht="15.5" thickTop="1" x14ac:dyDescent="0.2">
      <c r="B20" s="10" t="s">
        <v>34</v>
      </c>
      <c r="C20" s="11">
        <v>21607.475399999999</v>
      </c>
      <c r="D20" s="11">
        <v>15667.757400000002</v>
      </c>
      <c r="E20" s="11">
        <v>5939.7180000000008</v>
      </c>
      <c r="F20" s="12">
        <v>545</v>
      </c>
      <c r="G20" s="12">
        <v>335</v>
      </c>
      <c r="H20" s="12">
        <v>210</v>
      </c>
      <c r="J20" s="3" t="s">
        <v>28</v>
      </c>
      <c r="K20" s="133" t="s">
        <v>26</v>
      </c>
      <c r="L20" s="134"/>
      <c r="M20" s="135"/>
      <c r="N20" s="136" t="s">
        <v>27</v>
      </c>
      <c r="O20" s="136"/>
      <c r="P20" s="136"/>
    </row>
    <row r="21" spans="2:16" x14ac:dyDescent="0.2">
      <c r="C21" s="20">
        <v>20611.005399999995</v>
      </c>
      <c r="D21" s="20">
        <v>14840.347399999999</v>
      </c>
      <c r="E21" s="20">
        <v>5770.6579999999994</v>
      </c>
      <c r="F21" s="20">
        <v>502</v>
      </c>
      <c r="G21" s="20">
        <v>299</v>
      </c>
      <c r="H21" s="20">
        <v>203</v>
      </c>
      <c r="J21" s="3"/>
      <c r="K21" s="3" t="s">
        <v>30</v>
      </c>
      <c r="L21" s="3" t="s">
        <v>31</v>
      </c>
      <c r="M21" s="3" t="s">
        <v>32</v>
      </c>
      <c r="N21" s="3" t="s">
        <v>30</v>
      </c>
      <c r="O21" s="3" t="s">
        <v>31</v>
      </c>
      <c r="P21" s="3" t="s">
        <v>32</v>
      </c>
    </row>
    <row r="22" spans="2:16" x14ac:dyDescent="0.2">
      <c r="C22" s="20"/>
      <c r="D22" s="20"/>
      <c r="E22" s="20"/>
      <c r="F22" s="21"/>
      <c r="G22" s="21"/>
      <c r="H22" s="22"/>
      <c r="J22" s="4" t="s">
        <v>0</v>
      </c>
      <c r="K22" s="5">
        <f t="shared" ref="K22:P24" si="0">K5</f>
        <v>7575.92</v>
      </c>
      <c r="L22" s="5">
        <f t="shared" si="0"/>
        <v>6053.09</v>
      </c>
      <c r="M22" s="5">
        <f t="shared" si="0"/>
        <v>1522.83</v>
      </c>
      <c r="N22" s="6">
        <f t="shared" si="0"/>
        <v>99</v>
      </c>
      <c r="O22" s="6">
        <f t="shared" si="0"/>
        <v>69</v>
      </c>
      <c r="P22" s="6">
        <f t="shared" si="0"/>
        <v>30</v>
      </c>
    </row>
    <row r="23" spans="2:16" x14ac:dyDescent="0.2">
      <c r="C23" s="20"/>
      <c r="D23" s="20"/>
      <c r="E23" s="20"/>
      <c r="F23" s="21"/>
      <c r="G23" s="21"/>
      <c r="H23" s="21"/>
      <c r="J23" s="4" t="s">
        <v>41</v>
      </c>
      <c r="K23" s="5">
        <f t="shared" si="0"/>
        <v>3639.1093999999998</v>
      </c>
      <c r="L23" s="5">
        <f t="shared" si="0"/>
        <v>2102.2414000000003</v>
      </c>
      <c r="M23" s="5">
        <f t="shared" si="0"/>
        <v>1536.8679999999995</v>
      </c>
      <c r="N23" s="6">
        <f t="shared" si="0"/>
        <v>219</v>
      </c>
      <c r="O23" s="6">
        <f t="shared" si="0"/>
        <v>129</v>
      </c>
      <c r="P23" s="6">
        <f t="shared" si="0"/>
        <v>90</v>
      </c>
    </row>
    <row r="24" spans="2:16" x14ac:dyDescent="0.2">
      <c r="C24" s="20"/>
      <c r="D24" s="20"/>
      <c r="E24" s="20"/>
      <c r="F24" s="21"/>
      <c r="G24" s="21"/>
      <c r="H24" s="21"/>
      <c r="J24" s="4" t="s">
        <v>42</v>
      </c>
      <c r="K24" s="5">
        <f t="shared" si="0"/>
        <v>2022.9</v>
      </c>
      <c r="L24" s="5">
        <f t="shared" si="0"/>
        <v>1601.86</v>
      </c>
      <c r="M24" s="5">
        <f t="shared" si="0"/>
        <v>421.04000000000019</v>
      </c>
      <c r="N24" s="6">
        <f t="shared" si="0"/>
        <v>41</v>
      </c>
      <c r="O24" s="6">
        <f t="shared" si="0"/>
        <v>25</v>
      </c>
      <c r="P24" s="6">
        <f t="shared" si="0"/>
        <v>16</v>
      </c>
    </row>
    <row r="25" spans="2:16" x14ac:dyDescent="0.2">
      <c r="C25" s="20"/>
      <c r="D25" s="20"/>
      <c r="E25" s="20"/>
      <c r="F25" s="21"/>
      <c r="G25" s="21"/>
      <c r="H25" s="21"/>
      <c r="J25" s="4" t="s">
        <v>43</v>
      </c>
      <c r="K25" s="5">
        <f t="shared" ref="K25:P27" si="1">K9</f>
        <v>5273.15</v>
      </c>
      <c r="L25" s="5">
        <f t="shared" si="1"/>
        <v>3977.56</v>
      </c>
      <c r="M25" s="5">
        <f t="shared" si="1"/>
        <v>1295.5899999999997</v>
      </c>
      <c r="N25" s="6">
        <f t="shared" si="1"/>
        <v>53</v>
      </c>
      <c r="O25" s="6">
        <f t="shared" si="1"/>
        <v>32</v>
      </c>
      <c r="P25" s="6">
        <f t="shared" si="1"/>
        <v>21</v>
      </c>
    </row>
    <row r="26" spans="2:16" x14ac:dyDescent="0.2">
      <c r="C26" s="20"/>
      <c r="D26" s="20"/>
      <c r="E26" s="20"/>
      <c r="F26" s="21"/>
      <c r="G26" s="21"/>
      <c r="H26" s="21"/>
      <c r="J26" s="4" t="s">
        <v>2</v>
      </c>
      <c r="K26" s="5">
        <f t="shared" si="1"/>
        <v>263.94</v>
      </c>
      <c r="L26" s="5">
        <f t="shared" si="1"/>
        <v>217.14</v>
      </c>
      <c r="M26" s="5">
        <f t="shared" si="1"/>
        <v>46.800000000000011</v>
      </c>
      <c r="N26" s="6">
        <f t="shared" si="1"/>
        <v>6</v>
      </c>
      <c r="O26" s="6">
        <f t="shared" si="1"/>
        <v>5</v>
      </c>
      <c r="P26" s="6">
        <f t="shared" si="1"/>
        <v>1</v>
      </c>
    </row>
    <row r="27" spans="2:16" x14ac:dyDescent="0.2">
      <c r="C27" s="20"/>
      <c r="D27" s="20"/>
      <c r="E27" s="20"/>
      <c r="F27" s="21"/>
      <c r="G27" s="21"/>
      <c r="H27" s="21"/>
      <c r="J27" s="4" t="s">
        <v>35</v>
      </c>
      <c r="K27" s="5">
        <f t="shared" si="1"/>
        <v>568.47</v>
      </c>
      <c r="L27" s="5">
        <f t="shared" si="1"/>
        <v>391.6</v>
      </c>
      <c r="M27" s="5">
        <f t="shared" si="1"/>
        <v>176.87</v>
      </c>
      <c r="N27" s="6">
        <f t="shared" si="1"/>
        <v>33</v>
      </c>
      <c r="O27" s="6">
        <f t="shared" si="1"/>
        <v>23</v>
      </c>
      <c r="P27" s="6">
        <f t="shared" si="1"/>
        <v>10</v>
      </c>
    </row>
    <row r="28" spans="2:16" x14ac:dyDescent="0.2">
      <c r="C28" s="20"/>
      <c r="D28" s="20"/>
      <c r="E28" s="20"/>
      <c r="F28" s="21"/>
      <c r="G28" s="21"/>
      <c r="H28" s="21"/>
      <c r="J28" s="4" t="s">
        <v>44</v>
      </c>
      <c r="K28" s="5">
        <f t="shared" ref="K28:P28" si="2">K13</f>
        <v>220</v>
      </c>
      <c r="L28" s="5">
        <f t="shared" si="2"/>
        <v>161.5</v>
      </c>
      <c r="M28" s="5">
        <f t="shared" si="2"/>
        <v>58.5</v>
      </c>
      <c r="N28" s="6">
        <f t="shared" si="2"/>
        <v>4</v>
      </c>
      <c r="O28" s="6">
        <f t="shared" si="2"/>
        <v>2</v>
      </c>
      <c r="P28" s="6">
        <f t="shared" si="2"/>
        <v>2</v>
      </c>
    </row>
    <row r="29" spans="2:16" ht="15.5" thickBot="1" x14ac:dyDescent="0.25">
      <c r="C29" s="20"/>
      <c r="D29" s="20"/>
      <c r="E29" s="20"/>
      <c r="F29" s="21"/>
      <c r="G29" s="21"/>
      <c r="H29" s="21"/>
      <c r="J29" s="7" t="s">
        <v>45</v>
      </c>
      <c r="K29" s="8">
        <f t="shared" ref="K29:P29" si="3">K8+K12+K16</f>
        <v>2043.986000000001</v>
      </c>
      <c r="L29" s="8">
        <f t="shared" si="3"/>
        <v>1162.7660000000001</v>
      </c>
      <c r="M29" s="8">
        <f t="shared" si="3"/>
        <v>881.22000000000094</v>
      </c>
      <c r="N29" s="9">
        <f t="shared" si="3"/>
        <v>90</v>
      </c>
      <c r="O29" s="9">
        <f t="shared" si="3"/>
        <v>50</v>
      </c>
      <c r="P29" s="9">
        <f t="shared" si="3"/>
        <v>40</v>
      </c>
    </row>
    <row r="30" spans="2:16" ht="15.5" thickTop="1" x14ac:dyDescent="0.2">
      <c r="C30" s="20"/>
      <c r="D30" s="20"/>
      <c r="E30" s="20"/>
      <c r="F30" s="21"/>
      <c r="G30" s="21"/>
      <c r="H30" s="21"/>
      <c r="J30" s="10" t="s">
        <v>37</v>
      </c>
      <c r="K30" s="11">
        <f t="shared" ref="K30:P30" si="4">K17</f>
        <v>21607.475399999999</v>
      </c>
      <c r="L30" s="11">
        <f t="shared" si="4"/>
        <v>15667.757400000002</v>
      </c>
      <c r="M30" s="11">
        <f t="shared" si="4"/>
        <v>5939.7180000000008</v>
      </c>
      <c r="N30" s="12">
        <f t="shared" si="4"/>
        <v>545</v>
      </c>
      <c r="O30" s="12">
        <f t="shared" si="4"/>
        <v>335</v>
      </c>
      <c r="P30" s="12">
        <f t="shared" si="4"/>
        <v>210</v>
      </c>
    </row>
    <row r="31" spans="2:16" x14ac:dyDescent="0.2">
      <c r="C31" s="20"/>
      <c r="D31" s="20"/>
      <c r="E31" s="20"/>
      <c r="F31" s="21"/>
      <c r="G31" s="21"/>
      <c r="H31" s="21"/>
      <c r="J31" s="23"/>
      <c r="K31" s="90">
        <f t="shared" ref="K31:P31" si="5">SUM(K22:K29)</f>
        <v>21607.475399999999</v>
      </c>
      <c r="L31" s="90">
        <f t="shared" si="5"/>
        <v>15667.7574</v>
      </c>
      <c r="M31" s="90">
        <f t="shared" si="5"/>
        <v>5939.7180000000008</v>
      </c>
      <c r="N31" s="91">
        <f t="shared" si="5"/>
        <v>545</v>
      </c>
      <c r="O31" s="91">
        <f t="shared" si="5"/>
        <v>335</v>
      </c>
      <c r="P31" s="91">
        <f t="shared" si="5"/>
        <v>210</v>
      </c>
    </row>
    <row r="32" spans="2:16" x14ac:dyDescent="0.2">
      <c r="C32" s="20"/>
      <c r="D32" s="20"/>
      <c r="E32" s="20"/>
      <c r="F32" s="21"/>
      <c r="G32" s="21"/>
      <c r="H32" s="21"/>
      <c r="J32" s="23"/>
      <c r="K32" s="24"/>
      <c r="L32" s="24"/>
      <c r="M32" s="24"/>
      <c r="N32" s="25"/>
      <c r="O32" s="25"/>
      <c r="P32" s="25"/>
    </row>
    <row r="33" spans="2:24" x14ac:dyDescent="0.2">
      <c r="C33" s="20"/>
      <c r="D33" s="20"/>
      <c r="E33" s="20"/>
      <c r="F33" s="21"/>
      <c r="G33" s="21"/>
      <c r="H33" s="21"/>
      <c r="J33" s="23"/>
      <c r="K33" s="24"/>
      <c r="L33" s="24"/>
      <c r="M33" s="24"/>
      <c r="N33" s="25"/>
      <c r="O33" s="25"/>
      <c r="P33" s="25"/>
    </row>
    <row r="34" spans="2:24" x14ac:dyDescent="0.2">
      <c r="C34" s="20"/>
      <c r="D34" s="20"/>
      <c r="E34" s="20"/>
      <c r="F34" s="21"/>
      <c r="G34" s="21"/>
      <c r="H34" s="21"/>
      <c r="M34" s="13"/>
      <c r="P34" s="14"/>
    </row>
    <row r="35" spans="2:24" x14ac:dyDescent="0.2">
      <c r="B35" s="1" t="s">
        <v>176</v>
      </c>
      <c r="M35" s="13"/>
      <c r="P35" s="14"/>
    </row>
    <row r="36" spans="2:24" x14ac:dyDescent="0.2">
      <c r="B36" s="26" t="s">
        <v>25</v>
      </c>
      <c r="C36" s="129" t="s">
        <v>46</v>
      </c>
      <c r="D36" s="130"/>
      <c r="E36" s="131"/>
      <c r="F36" s="129" t="s">
        <v>27</v>
      </c>
      <c r="G36" s="130"/>
      <c r="H36" s="131"/>
      <c r="J36" s="26" t="s">
        <v>28</v>
      </c>
      <c r="K36" s="129" t="s">
        <v>47</v>
      </c>
      <c r="L36" s="130"/>
      <c r="M36" s="131"/>
      <c r="N36" s="129" t="s">
        <v>27</v>
      </c>
      <c r="O36" s="130"/>
      <c r="P36" s="131"/>
      <c r="R36" s="26" t="s">
        <v>29</v>
      </c>
      <c r="S36" s="129" t="s">
        <v>26</v>
      </c>
      <c r="T36" s="130"/>
      <c r="U36" s="131"/>
      <c r="V36" s="129" t="s">
        <v>27</v>
      </c>
      <c r="W36" s="130"/>
      <c r="X36" s="131"/>
    </row>
    <row r="37" spans="2:24" x14ac:dyDescent="0.2">
      <c r="B37" s="26"/>
      <c r="C37" s="26" t="s">
        <v>30</v>
      </c>
      <c r="D37" s="26" t="s">
        <v>31</v>
      </c>
      <c r="E37" s="26" t="s">
        <v>32</v>
      </c>
      <c r="F37" s="26" t="s">
        <v>30</v>
      </c>
      <c r="G37" s="26" t="s">
        <v>31</v>
      </c>
      <c r="H37" s="26" t="s">
        <v>32</v>
      </c>
      <c r="J37" s="26"/>
      <c r="K37" s="26" t="s">
        <v>30</v>
      </c>
      <c r="L37" s="26" t="s">
        <v>31</v>
      </c>
      <c r="M37" s="26" t="s">
        <v>32</v>
      </c>
      <c r="N37" s="26" t="s">
        <v>30</v>
      </c>
      <c r="O37" s="26" t="s">
        <v>31</v>
      </c>
      <c r="P37" s="26" t="s">
        <v>32</v>
      </c>
      <c r="R37" s="26"/>
      <c r="S37" s="26" t="s">
        <v>30</v>
      </c>
      <c r="T37" s="26" t="s">
        <v>31</v>
      </c>
      <c r="U37" s="26" t="s">
        <v>32</v>
      </c>
      <c r="V37" s="26" t="s">
        <v>30</v>
      </c>
      <c r="W37" s="26" t="s">
        <v>31</v>
      </c>
      <c r="X37" s="26" t="s">
        <v>32</v>
      </c>
    </row>
    <row r="38" spans="2:24" x14ac:dyDescent="0.2">
      <c r="B38" s="4" t="s">
        <v>9</v>
      </c>
      <c r="C38" s="5">
        <v>5167.5640000000003</v>
      </c>
      <c r="D38" s="5">
        <v>2640.5640000000003</v>
      </c>
      <c r="E38" s="5">
        <v>2527</v>
      </c>
      <c r="F38" s="6">
        <v>66</v>
      </c>
      <c r="G38" s="6">
        <v>49</v>
      </c>
      <c r="H38" s="6">
        <v>17</v>
      </c>
      <c r="I38" s="27"/>
      <c r="J38" s="4" t="s">
        <v>0</v>
      </c>
      <c r="K38" s="5">
        <v>5311.83</v>
      </c>
      <c r="L38" s="5">
        <v>2010.27</v>
      </c>
      <c r="M38" s="5">
        <v>3301.56</v>
      </c>
      <c r="N38" s="6">
        <v>49</v>
      </c>
      <c r="O38" s="6">
        <v>30</v>
      </c>
      <c r="P38" s="6">
        <v>19</v>
      </c>
      <c r="R38" s="4" t="s">
        <v>17</v>
      </c>
      <c r="S38" s="5">
        <v>263.80540000000002</v>
      </c>
      <c r="T38" s="5">
        <v>256.18540000000002</v>
      </c>
      <c r="U38" s="5">
        <v>7.62</v>
      </c>
      <c r="V38" s="6">
        <v>15</v>
      </c>
      <c r="W38" s="6">
        <v>12</v>
      </c>
      <c r="X38" s="6">
        <v>3</v>
      </c>
    </row>
    <row r="39" spans="2:24" x14ac:dyDescent="0.2">
      <c r="B39" s="4" t="s">
        <v>15</v>
      </c>
      <c r="C39" s="5">
        <v>492.70699999999999</v>
      </c>
      <c r="D39" s="5">
        <v>397.98699999999997</v>
      </c>
      <c r="E39" s="5">
        <v>94.720000000000027</v>
      </c>
      <c r="F39" s="6">
        <v>18</v>
      </c>
      <c r="G39" s="6">
        <v>15</v>
      </c>
      <c r="H39" s="6">
        <v>3</v>
      </c>
      <c r="I39" s="28"/>
      <c r="J39" s="4" t="s">
        <v>18</v>
      </c>
      <c r="K39" s="5">
        <v>631.61</v>
      </c>
      <c r="L39" s="5">
        <v>473.78</v>
      </c>
      <c r="M39" s="5">
        <v>157.83000000000001</v>
      </c>
      <c r="N39" s="6">
        <v>50</v>
      </c>
      <c r="O39" s="6">
        <v>43</v>
      </c>
      <c r="P39" s="6">
        <v>7</v>
      </c>
      <c r="R39" s="4" t="s">
        <v>33</v>
      </c>
      <c r="S39" s="5">
        <v>7939.1056000000008</v>
      </c>
      <c r="T39" s="5">
        <v>4046.6856000000007</v>
      </c>
      <c r="U39" s="5">
        <v>3892.42</v>
      </c>
      <c r="V39" s="6">
        <v>136</v>
      </c>
      <c r="W39" s="6">
        <v>106</v>
      </c>
      <c r="X39" s="6">
        <v>30</v>
      </c>
    </row>
    <row r="40" spans="2:24" ht="15.5" thickBot="1" x14ac:dyDescent="0.25">
      <c r="B40" s="4" t="s">
        <v>10</v>
      </c>
      <c r="C40" s="5">
        <v>857.54</v>
      </c>
      <c r="D40" s="5">
        <v>337.57</v>
      </c>
      <c r="E40" s="5">
        <v>519.97</v>
      </c>
      <c r="F40" s="6">
        <v>12</v>
      </c>
      <c r="G40" s="6">
        <v>8</v>
      </c>
      <c r="H40" s="6">
        <v>4</v>
      </c>
      <c r="I40" s="28"/>
      <c r="J40" s="4" t="s">
        <v>19</v>
      </c>
      <c r="K40" s="5">
        <v>1080.9256</v>
      </c>
      <c r="L40" s="5">
        <v>883.76559999999984</v>
      </c>
      <c r="M40" s="5">
        <v>197.16</v>
      </c>
      <c r="N40" s="6">
        <v>25</v>
      </c>
      <c r="O40" s="6">
        <v>23</v>
      </c>
      <c r="P40" s="6">
        <v>2</v>
      </c>
      <c r="R40" s="7" t="s">
        <v>5</v>
      </c>
      <c r="S40" s="8">
        <v>1</v>
      </c>
      <c r="T40" s="8">
        <v>1</v>
      </c>
      <c r="U40" s="8">
        <v>0</v>
      </c>
      <c r="V40" s="9">
        <v>1</v>
      </c>
      <c r="W40" s="9">
        <v>1</v>
      </c>
      <c r="X40" s="9">
        <v>0</v>
      </c>
    </row>
    <row r="41" spans="2:24" ht="15.5" thickTop="1" x14ac:dyDescent="0.2">
      <c r="B41" s="4" t="s">
        <v>13</v>
      </c>
      <c r="C41" s="5">
        <v>418.85</v>
      </c>
      <c r="D41" s="5">
        <v>112.15</v>
      </c>
      <c r="E41" s="5">
        <v>306.70000000000005</v>
      </c>
      <c r="F41" s="6">
        <v>10</v>
      </c>
      <c r="G41" s="6">
        <v>8</v>
      </c>
      <c r="H41" s="6">
        <v>2</v>
      </c>
      <c r="I41" s="28"/>
      <c r="J41" s="4" t="s">
        <v>23</v>
      </c>
      <c r="K41" s="5">
        <v>0</v>
      </c>
      <c r="L41" s="5">
        <v>0</v>
      </c>
      <c r="M41" s="5">
        <v>0</v>
      </c>
      <c r="N41" s="6">
        <v>0</v>
      </c>
      <c r="O41" s="6">
        <v>0</v>
      </c>
      <c r="P41" s="6">
        <v>0</v>
      </c>
      <c r="R41" s="10" t="s">
        <v>34</v>
      </c>
      <c r="S41" s="11">
        <v>8203.9110000000001</v>
      </c>
      <c r="T41" s="11">
        <v>4303.8710000000001</v>
      </c>
      <c r="U41" s="11">
        <v>3900.04</v>
      </c>
      <c r="V41" s="12">
        <v>152</v>
      </c>
      <c r="W41" s="12">
        <v>119</v>
      </c>
      <c r="X41" s="12">
        <v>33</v>
      </c>
    </row>
    <row r="42" spans="2:24" x14ac:dyDescent="0.2">
      <c r="B42" s="4" t="s">
        <v>8</v>
      </c>
      <c r="C42" s="5">
        <v>496.31</v>
      </c>
      <c r="D42" s="5">
        <v>134.71</v>
      </c>
      <c r="E42" s="5">
        <v>361.6</v>
      </c>
      <c r="F42" s="6">
        <v>8</v>
      </c>
      <c r="G42" s="6">
        <v>5</v>
      </c>
      <c r="H42" s="6">
        <v>3</v>
      </c>
      <c r="I42" s="28"/>
      <c r="J42" s="4" t="s">
        <v>1</v>
      </c>
      <c r="K42" s="5">
        <v>100.3</v>
      </c>
      <c r="L42" s="5">
        <v>100.3</v>
      </c>
      <c r="M42" s="5">
        <v>0</v>
      </c>
      <c r="N42" s="6">
        <v>3</v>
      </c>
      <c r="O42" s="6">
        <v>3</v>
      </c>
      <c r="P42" s="6">
        <v>0</v>
      </c>
      <c r="U42" s="13"/>
      <c r="X42" s="14"/>
    </row>
    <row r="43" spans="2:24" x14ac:dyDescent="0.2">
      <c r="B43" s="4" t="s">
        <v>7</v>
      </c>
      <c r="C43" s="5">
        <v>87.47</v>
      </c>
      <c r="D43" s="5">
        <v>87.38</v>
      </c>
      <c r="E43" s="5">
        <v>9.0000000000003411E-2</v>
      </c>
      <c r="F43" s="6">
        <v>5</v>
      </c>
      <c r="G43" s="6">
        <v>4</v>
      </c>
      <c r="H43" s="6">
        <v>1</v>
      </c>
      <c r="I43" s="28"/>
      <c r="J43" s="4" t="s">
        <v>2</v>
      </c>
      <c r="K43" s="5">
        <v>456.41</v>
      </c>
      <c r="L43" s="5">
        <v>216.41</v>
      </c>
      <c r="M43" s="5">
        <v>240</v>
      </c>
      <c r="N43" s="6">
        <v>7</v>
      </c>
      <c r="O43" s="6">
        <v>4</v>
      </c>
      <c r="P43" s="6">
        <v>3</v>
      </c>
    </row>
    <row r="44" spans="2:24" x14ac:dyDescent="0.2">
      <c r="B44" s="4" t="s">
        <v>16</v>
      </c>
      <c r="C44" s="5">
        <v>110.15</v>
      </c>
      <c r="D44" s="5">
        <v>110.15</v>
      </c>
      <c r="E44" s="5">
        <v>0</v>
      </c>
      <c r="F44" s="6">
        <v>6</v>
      </c>
      <c r="G44" s="6">
        <v>6</v>
      </c>
      <c r="H44" s="6">
        <v>0</v>
      </c>
      <c r="I44" s="28"/>
      <c r="J44" s="4" t="s">
        <v>3</v>
      </c>
      <c r="K44" s="5">
        <v>20</v>
      </c>
      <c r="L44" s="5">
        <v>20</v>
      </c>
      <c r="M44" s="5">
        <v>0</v>
      </c>
      <c r="N44" s="6">
        <v>1</v>
      </c>
      <c r="O44" s="6">
        <v>1</v>
      </c>
      <c r="P44" s="6">
        <v>0</v>
      </c>
    </row>
    <row r="45" spans="2:24" x14ac:dyDescent="0.2">
      <c r="B45" s="4" t="s">
        <v>20</v>
      </c>
      <c r="C45" s="5">
        <v>5.23</v>
      </c>
      <c r="D45" s="5">
        <v>5.23</v>
      </c>
      <c r="E45" s="5">
        <v>0</v>
      </c>
      <c r="F45" s="6">
        <v>1</v>
      </c>
      <c r="G45" s="6">
        <v>1</v>
      </c>
      <c r="H45" s="6">
        <v>0</v>
      </c>
      <c r="I45" s="28"/>
      <c r="J45" s="4" t="s">
        <v>4</v>
      </c>
      <c r="K45" s="5">
        <v>311.1454</v>
      </c>
      <c r="L45" s="5">
        <v>307.74540000000002</v>
      </c>
      <c r="M45" s="5">
        <v>3.4</v>
      </c>
      <c r="N45" s="6">
        <v>10</v>
      </c>
      <c r="O45" s="6">
        <v>9</v>
      </c>
      <c r="P45" s="6">
        <v>1</v>
      </c>
    </row>
    <row r="46" spans="2:24" x14ac:dyDescent="0.2">
      <c r="B46" s="4" t="s">
        <v>6</v>
      </c>
      <c r="C46" s="5">
        <v>90.42</v>
      </c>
      <c r="D46" s="5">
        <v>90.42</v>
      </c>
      <c r="E46" s="5">
        <v>0</v>
      </c>
      <c r="F46" s="6">
        <v>2</v>
      </c>
      <c r="G46" s="6">
        <v>2</v>
      </c>
      <c r="H46" s="6">
        <v>0</v>
      </c>
      <c r="I46" s="28"/>
      <c r="J46" s="15" t="s">
        <v>36</v>
      </c>
      <c r="K46" s="5">
        <v>86</v>
      </c>
      <c r="L46" s="16">
        <v>86</v>
      </c>
      <c r="M46" s="16">
        <v>0</v>
      </c>
      <c r="N46" s="6">
        <v>1</v>
      </c>
      <c r="O46" s="17">
        <v>1</v>
      </c>
      <c r="P46" s="17">
        <v>0</v>
      </c>
    </row>
    <row r="47" spans="2:24" x14ac:dyDescent="0.2">
      <c r="B47" s="4" t="s">
        <v>12</v>
      </c>
      <c r="C47" s="5">
        <v>329.17</v>
      </c>
      <c r="D47" s="5">
        <v>254.61</v>
      </c>
      <c r="E47" s="5">
        <v>74.56</v>
      </c>
      <c r="F47" s="6">
        <v>11</v>
      </c>
      <c r="G47" s="6">
        <v>10</v>
      </c>
      <c r="H47" s="6">
        <v>1</v>
      </c>
      <c r="I47" s="28"/>
      <c r="J47" s="15" t="s">
        <v>48</v>
      </c>
      <c r="K47" s="5">
        <v>146.5</v>
      </c>
      <c r="L47" s="16">
        <v>146.5</v>
      </c>
      <c r="M47" s="16">
        <v>0</v>
      </c>
      <c r="N47" s="6">
        <v>3</v>
      </c>
      <c r="O47" s="17">
        <v>3</v>
      </c>
      <c r="P47" s="17">
        <v>0</v>
      </c>
    </row>
    <row r="48" spans="2:24" ht="15.5" thickBot="1" x14ac:dyDescent="0.25">
      <c r="B48" s="4" t="s">
        <v>14</v>
      </c>
      <c r="C48" s="5">
        <v>5.52</v>
      </c>
      <c r="D48" s="5">
        <v>5.52</v>
      </c>
      <c r="E48" s="5">
        <v>0</v>
      </c>
      <c r="F48" s="6">
        <v>1</v>
      </c>
      <c r="G48" s="6">
        <v>1</v>
      </c>
      <c r="H48" s="6">
        <v>0</v>
      </c>
      <c r="I48" s="28"/>
      <c r="J48" s="7" t="s">
        <v>5</v>
      </c>
      <c r="K48" s="8">
        <v>59.190000000000509</v>
      </c>
      <c r="L48" s="8">
        <v>59.1</v>
      </c>
      <c r="M48" s="8">
        <v>0.09</v>
      </c>
      <c r="N48" s="9">
        <v>3</v>
      </c>
      <c r="O48" s="9">
        <v>2</v>
      </c>
      <c r="P48" s="9">
        <v>1</v>
      </c>
    </row>
    <row r="49" spans="2:16" ht="15.5" thickTop="1" x14ac:dyDescent="0.2">
      <c r="B49" s="4" t="s">
        <v>11</v>
      </c>
      <c r="C49" s="5">
        <v>0</v>
      </c>
      <c r="D49" s="5">
        <v>0</v>
      </c>
      <c r="E49" s="5">
        <v>0</v>
      </c>
      <c r="F49" s="6">
        <v>0</v>
      </c>
      <c r="G49" s="6">
        <v>0</v>
      </c>
      <c r="H49" s="6">
        <v>0</v>
      </c>
      <c r="I49" s="28"/>
      <c r="J49" s="10" t="s">
        <v>37</v>
      </c>
      <c r="K49" s="11">
        <v>8203.9110000000001</v>
      </c>
      <c r="L49" s="11">
        <v>4303.8710000000001</v>
      </c>
      <c r="M49" s="11">
        <v>3900.04</v>
      </c>
      <c r="N49" s="12">
        <v>152</v>
      </c>
      <c r="O49" s="12">
        <v>119</v>
      </c>
      <c r="P49" s="12">
        <v>33</v>
      </c>
    </row>
    <row r="50" spans="2:16" x14ac:dyDescent="0.2">
      <c r="B50" s="4" t="s">
        <v>24</v>
      </c>
      <c r="C50" s="16">
        <v>6.5</v>
      </c>
      <c r="D50" s="16">
        <v>3.1</v>
      </c>
      <c r="E50" s="5">
        <v>3.4</v>
      </c>
      <c r="F50" s="17">
        <v>2</v>
      </c>
      <c r="G50" s="17">
        <v>1</v>
      </c>
      <c r="H50" s="17">
        <v>1</v>
      </c>
      <c r="I50" s="28"/>
      <c r="K50" s="19">
        <v>8144.7209999999995</v>
      </c>
      <c r="L50" s="19">
        <v>4244.7709999999997</v>
      </c>
      <c r="M50" s="19">
        <v>3899.95</v>
      </c>
      <c r="N50" s="19">
        <v>149</v>
      </c>
      <c r="O50" s="19">
        <v>117</v>
      </c>
      <c r="P50" s="19">
        <v>32</v>
      </c>
    </row>
    <row r="51" spans="2:16" x14ac:dyDescent="0.2">
      <c r="B51" s="15" t="s">
        <v>22</v>
      </c>
      <c r="C51" s="16">
        <v>12</v>
      </c>
      <c r="D51" s="16">
        <v>0</v>
      </c>
      <c r="E51" s="5">
        <v>12</v>
      </c>
      <c r="F51" s="17">
        <v>1</v>
      </c>
      <c r="G51" s="17">
        <v>0</v>
      </c>
      <c r="H51" s="17">
        <v>1</v>
      </c>
      <c r="I51" s="28"/>
      <c r="J51" s="2" t="s">
        <v>39</v>
      </c>
    </row>
    <row r="52" spans="2:16" ht="15.5" thickBot="1" x14ac:dyDescent="0.25">
      <c r="B52" s="7" t="s">
        <v>40</v>
      </c>
      <c r="C52" s="8">
        <v>124.47999999999865</v>
      </c>
      <c r="D52" s="8">
        <v>124.47999999999865</v>
      </c>
      <c r="E52" s="8">
        <v>0</v>
      </c>
      <c r="F52" s="9">
        <v>9</v>
      </c>
      <c r="G52" s="9">
        <v>9</v>
      </c>
      <c r="H52" s="9">
        <v>0</v>
      </c>
      <c r="J52" s="26" t="s">
        <v>28</v>
      </c>
      <c r="K52" s="129" t="s">
        <v>47</v>
      </c>
      <c r="L52" s="130"/>
      <c r="M52" s="131"/>
      <c r="N52" s="132" t="s">
        <v>27</v>
      </c>
      <c r="O52" s="132"/>
      <c r="P52" s="132"/>
    </row>
    <row r="53" spans="2:16" ht="15.5" thickTop="1" x14ac:dyDescent="0.2">
      <c r="B53" s="10" t="s">
        <v>34</v>
      </c>
      <c r="C53" s="11">
        <v>8203.9110000000001</v>
      </c>
      <c r="D53" s="11">
        <v>4303.8710000000001</v>
      </c>
      <c r="E53" s="11">
        <v>3900.04</v>
      </c>
      <c r="F53" s="12">
        <v>152</v>
      </c>
      <c r="G53" s="12">
        <v>119</v>
      </c>
      <c r="H53" s="18">
        <v>33</v>
      </c>
      <c r="J53" s="26"/>
      <c r="K53" s="26" t="s">
        <v>30</v>
      </c>
      <c r="L53" s="26" t="s">
        <v>31</v>
      </c>
      <c r="M53" s="26" t="s">
        <v>32</v>
      </c>
      <c r="N53" s="26" t="s">
        <v>30</v>
      </c>
      <c r="O53" s="26" t="s">
        <v>31</v>
      </c>
      <c r="P53" s="26" t="s">
        <v>32</v>
      </c>
    </row>
    <row r="54" spans="2:16" x14ac:dyDescent="0.2">
      <c r="C54" s="20">
        <v>8079.4310000000014</v>
      </c>
      <c r="D54" s="20">
        <v>4179.3910000000014</v>
      </c>
      <c r="E54" s="20">
        <v>3900.0400000000004</v>
      </c>
      <c r="F54" s="20">
        <v>143</v>
      </c>
      <c r="G54" s="20">
        <v>110</v>
      </c>
      <c r="H54" s="20">
        <v>33</v>
      </c>
      <c r="J54" s="4" t="s">
        <v>0</v>
      </c>
      <c r="K54" s="5">
        <f t="shared" ref="K54:P54" si="6">K38</f>
        <v>5311.83</v>
      </c>
      <c r="L54" s="5">
        <f t="shared" si="6"/>
        <v>2010.27</v>
      </c>
      <c r="M54" s="5">
        <f t="shared" si="6"/>
        <v>3301.56</v>
      </c>
      <c r="N54" s="6">
        <f t="shared" si="6"/>
        <v>49</v>
      </c>
      <c r="O54" s="6">
        <f t="shared" si="6"/>
        <v>30</v>
      </c>
      <c r="P54" s="6">
        <f t="shared" si="6"/>
        <v>19</v>
      </c>
    </row>
    <row r="55" spans="2:16" x14ac:dyDescent="0.2">
      <c r="E55" s="13"/>
      <c r="H55" s="14"/>
      <c r="J55" s="4" t="s">
        <v>41</v>
      </c>
      <c r="K55" s="5">
        <f t="shared" ref="K55:P55" si="7">K39</f>
        <v>631.61</v>
      </c>
      <c r="L55" s="5">
        <f t="shared" si="7"/>
        <v>473.78</v>
      </c>
      <c r="M55" s="5">
        <f t="shared" si="7"/>
        <v>157.83000000000001</v>
      </c>
      <c r="N55" s="6">
        <f t="shared" si="7"/>
        <v>50</v>
      </c>
      <c r="O55" s="6">
        <f t="shared" si="7"/>
        <v>43</v>
      </c>
      <c r="P55" s="6">
        <f t="shared" si="7"/>
        <v>7</v>
      </c>
    </row>
    <row r="56" spans="2:16" x14ac:dyDescent="0.2">
      <c r="J56" s="4" t="s">
        <v>42</v>
      </c>
      <c r="K56" s="5">
        <f t="shared" ref="K56:P56" si="8">K40</f>
        <v>1080.9256</v>
      </c>
      <c r="L56" s="5">
        <f t="shared" si="8"/>
        <v>883.76559999999984</v>
      </c>
      <c r="M56" s="5">
        <f t="shared" si="8"/>
        <v>197.16</v>
      </c>
      <c r="N56" s="6">
        <f t="shared" si="8"/>
        <v>25</v>
      </c>
      <c r="O56" s="6">
        <f t="shared" si="8"/>
        <v>23</v>
      </c>
      <c r="P56" s="6">
        <f t="shared" si="8"/>
        <v>2</v>
      </c>
    </row>
    <row r="57" spans="2:16" x14ac:dyDescent="0.2">
      <c r="J57" s="4" t="s">
        <v>43</v>
      </c>
      <c r="K57" s="5">
        <f t="shared" ref="K57:P57" si="9">K42</f>
        <v>100.3</v>
      </c>
      <c r="L57" s="5">
        <f t="shared" si="9"/>
        <v>100.3</v>
      </c>
      <c r="M57" s="5">
        <f t="shared" si="9"/>
        <v>0</v>
      </c>
      <c r="N57" s="6">
        <f t="shared" si="9"/>
        <v>3</v>
      </c>
      <c r="O57" s="6">
        <f t="shared" si="9"/>
        <v>3</v>
      </c>
      <c r="P57" s="6">
        <f t="shared" si="9"/>
        <v>0</v>
      </c>
    </row>
    <row r="58" spans="2:16" x14ac:dyDescent="0.2">
      <c r="J58" s="4" t="s">
        <v>2</v>
      </c>
      <c r="K58" s="5">
        <f t="shared" ref="K58:P58" si="10">K43</f>
        <v>456.41</v>
      </c>
      <c r="L58" s="5">
        <f t="shared" si="10"/>
        <v>216.41</v>
      </c>
      <c r="M58" s="5">
        <f t="shared" si="10"/>
        <v>240</v>
      </c>
      <c r="N58" s="6">
        <f t="shared" si="10"/>
        <v>7</v>
      </c>
      <c r="O58" s="6">
        <f t="shared" si="10"/>
        <v>4</v>
      </c>
      <c r="P58" s="6">
        <f t="shared" si="10"/>
        <v>3</v>
      </c>
    </row>
    <row r="59" spans="2:16" x14ac:dyDescent="0.2">
      <c r="J59" s="4" t="s">
        <v>35</v>
      </c>
      <c r="K59" s="5">
        <f t="shared" ref="K59:P59" si="11">K44</f>
        <v>20</v>
      </c>
      <c r="L59" s="5">
        <f t="shared" si="11"/>
        <v>20</v>
      </c>
      <c r="M59" s="5">
        <f t="shared" si="11"/>
        <v>0</v>
      </c>
      <c r="N59" s="6">
        <f t="shared" si="11"/>
        <v>1</v>
      </c>
      <c r="O59" s="6">
        <f t="shared" si="11"/>
        <v>1</v>
      </c>
      <c r="P59" s="6">
        <f t="shared" si="11"/>
        <v>0</v>
      </c>
    </row>
    <row r="60" spans="2:16" x14ac:dyDescent="0.2">
      <c r="J60" s="4" t="s">
        <v>44</v>
      </c>
      <c r="K60" s="5">
        <f t="shared" ref="K60:P60" si="12">K46</f>
        <v>86</v>
      </c>
      <c r="L60" s="5">
        <f t="shared" si="12"/>
        <v>86</v>
      </c>
      <c r="M60" s="5">
        <f t="shared" si="12"/>
        <v>0</v>
      </c>
      <c r="N60" s="6">
        <f t="shared" si="12"/>
        <v>1</v>
      </c>
      <c r="O60" s="6">
        <f t="shared" si="12"/>
        <v>1</v>
      </c>
      <c r="P60" s="6">
        <f t="shared" si="12"/>
        <v>0</v>
      </c>
    </row>
    <row r="61" spans="2:16" ht="15.5" thickBot="1" x14ac:dyDescent="0.25">
      <c r="J61" s="7" t="s">
        <v>45</v>
      </c>
      <c r="K61" s="8">
        <f t="shared" ref="K61:P61" si="13">K41+K45+K47+K48</f>
        <v>516.8354000000005</v>
      </c>
      <c r="L61" s="8">
        <f t="shared" si="13"/>
        <v>513.34540000000004</v>
      </c>
      <c r="M61" s="8">
        <f t="shared" si="13"/>
        <v>3.4899999999999998</v>
      </c>
      <c r="N61" s="9">
        <f t="shared" si="13"/>
        <v>16</v>
      </c>
      <c r="O61" s="9">
        <f t="shared" si="13"/>
        <v>14</v>
      </c>
      <c r="P61" s="9">
        <f t="shared" si="13"/>
        <v>2</v>
      </c>
    </row>
    <row r="62" spans="2:16" ht="15.5" thickTop="1" x14ac:dyDescent="0.2">
      <c r="J62" s="10" t="s">
        <v>37</v>
      </c>
      <c r="K62" s="11">
        <f t="shared" ref="K62:P62" si="14">K49</f>
        <v>8203.9110000000001</v>
      </c>
      <c r="L62" s="11">
        <f t="shared" si="14"/>
        <v>4303.8710000000001</v>
      </c>
      <c r="M62" s="11">
        <f t="shared" si="14"/>
        <v>3900.04</v>
      </c>
      <c r="N62" s="12">
        <f t="shared" si="14"/>
        <v>152</v>
      </c>
      <c r="O62" s="12">
        <f t="shared" si="14"/>
        <v>119</v>
      </c>
      <c r="P62" s="12">
        <f t="shared" si="14"/>
        <v>33</v>
      </c>
    </row>
    <row r="63" spans="2:16" x14ac:dyDescent="0.2">
      <c r="K63" s="19">
        <f t="shared" ref="K63:P63" si="15">SUM(K54:K61)</f>
        <v>8203.9110000000001</v>
      </c>
      <c r="L63" s="19">
        <f t="shared" si="15"/>
        <v>4303.8710000000001</v>
      </c>
      <c r="M63" s="19">
        <f t="shared" si="15"/>
        <v>3900.0399999999995</v>
      </c>
      <c r="N63" s="89">
        <f t="shared" si="15"/>
        <v>152</v>
      </c>
      <c r="O63" s="89">
        <f t="shared" si="15"/>
        <v>119</v>
      </c>
      <c r="P63" s="89">
        <f t="shared" si="15"/>
        <v>33</v>
      </c>
    </row>
  </sheetData>
  <mergeCells count="16">
    <mergeCell ref="V3:X3"/>
    <mergeCell ref="C36:E36"/>
    <mergeCell ref="F36:H36"/>
    <mergeCell ref="K36:M36"/>
    <mergeCell ref="N36:P36"/>
    <mergeCell ref="C3:E3"/>
    <mergeCell ref="F3:H3"/>
    <mergeCell ref="K3:M3"/>
    <mergeCell ref="N3:P3"/>
    <mergeCell ref="S36:U36"/>
    <mergeCell ref="V36:X36"/>
    <mergeCell ref="K52:M52"/>
    <mergeCell ref="N52:P52"/>
    <mergeCell ref="K20:M20"/>
    <mergeCell ref="N20:P20"/>
    <mergeCell ref="S3:U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まとめ表 </vt:lpstr>
      <vt:lpstr>令和3年度_REITまとめ</vt:lpstr>
      <vt:lpstr>令和3年度_REITまとめ!Print_Area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藤原 妹子</cp:lastModifiedBy>
  <cp:lastPrinted>2024-06-18T11:14:27Z</cp:lastPrinted>
  <dcterms:created xsi:type="dcterms:W3CDTF">2009-03-25T05:32:20Z</dcterms:created>
  <dcterms:modified xsi:type="dcterms:W3CDTF">2024-06-27T09:45:48Z</dcterms:modified>
</cp:coreProperties>
</file>