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66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s>
  <definedNames>
    <definedName name="_xlnm.Print_Area" localSheetId="7">'６職種計推移グラフ'!$F$4:$X$43</definedName>
    <definedName name="_xlnm.Print_Area" localSheetId="6">'８職種計推移グラフ'!$F$4:$X$41</definedName>
    <definedName name="_xlnm.Print_Area" localSheetId="1">'過不足率状況'!$A$1:$AQ$73</definedName>
    <definedName name="_xlnm.Print_Area" localSheetId="9">'公表予定'!$A$2:$AK$28</definedName>
    <definedName name="_xlnm.Print_Area" localSheetId="4">'職種別表'!$A$2:$U$87</definedName>
    <definedName name="_xlnm.Print_Area" localSheetId="3">'職種別不足率'!$A$2:$AK$41</definedName>
    <definedName name="_xlnm.Print_Area" localSheetId="2">'地域別'!$A$1:$AK$52</definedName>
    <definedName name="_xlnm.Print_Area" localSheetId="5">'地域別表'!$A$1:$N$53</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<sst xmlns="http://schemas.openxmlformats.org/spreadsheetml/2006/main" count="1427" uniqueCount="332">
  <si>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</si>
  <si>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</si>
  <si>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</si>
  <si>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</si>
  <si>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</si>
  <si>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</si>
  <si>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</si>
  <si>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</si>
  <si>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</si>
  <si>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</si>
  <si>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</si>
  <si>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</si>
  <si>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</si>
  <si>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</si>
  <si>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</si>
  <si>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</si>
  <si>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</si>
  <si>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</si>
  <si>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</si>
  <si>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</si>
  <si>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</si>
  <si>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</si>
  <si>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</si>
  <si>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</si>
  <si>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</si>
  <si>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</si>
  <si>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</si>
  <si>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</si>
  <si>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</si>
  <si>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</si>
  <si>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</si>
  <si>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</si>
  <si>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</si>
  <si>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</si>
  <si>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</si>
  <si>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</si>
  <si>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</si>
  <si>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</si>
  <si>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</si>
  <si>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</si>
  <si>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</si>
  <si>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</si>
  <si>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</si>
  <si>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</si>
  <si>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</si>
  <si>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</si>
  <si>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</si>
  <si>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</si>
  <si>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</si>
  <si>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</si>
  <si>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</si>
  <si>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</si>
  <si>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</si>
  <si>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</si>
  <si>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</si>
  <si>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</si>
  <si>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</si>
  <si>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</si>
  <si>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</si>
  <si>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</si>
  <si>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</si>
  <si>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</si>
  <si>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</si>
  <si>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</si>
  <si>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</si>
  <si>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</si>
  <si>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</si>
  <si>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</si>
  <si>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</si>
  <si>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</si>
  <si>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</si>
  <si>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</si>
  <si>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</si>
  <si>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</si>
  <si>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</si>
  <si>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</si>
  <si>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</si>
  <si>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</si>
  <si>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</si>
  <si>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</si>
  <si>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</si>
  <si>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</si>
  <si>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</si>
  <si>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</si>
  <si>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</si>
  <si>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</si>
  <si>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</si>
  <si>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</si>
  <si>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</si>
  <si>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</si>
  <si>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</si>
  <si>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</si>
  <si>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</si>
  <si>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</si>
  <si>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</si>
  <si>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</si>
  <si>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</si>
  <si>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</si>
  <si>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</si>
  <si>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</si>
  <si>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</si>
  <si>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</si>
  <si>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</si>
  <si>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</si>
  <si>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</si>
  <si>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</si>
  <si>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</si>
  <si>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</si>
  <si>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</si>
  <si>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</si>
  <si>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</si>
  <si>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</si>
  <si>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</si>
  <si>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</si>
  <si>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</si>
  <si>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</si>
  <si>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</si>
  <si>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</si>
  <si>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</si>
  <si>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</si>
  <si>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</si>
  <si>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</si>
  <si>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</si>
  <si>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</si>
  <si>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</si>
  <si>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</si>
  <si>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</si>
  <si>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</si>
  <si>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</si>
  <si>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</si>
  <si>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</si>
  <si>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</si>
  <si>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</si>
  <si>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</si>
  <si>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</si>
  <si>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</si>
  <si>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</si>
  <si>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</si>
  <si>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</si>
  <si>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</si>
  <si>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</si>
  <si>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</si>
  <si>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</si>
  <si>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</si>
  <si>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</si>
  <si>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</si>
  <si>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</si>
  <si>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</si>
  <si>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</si>
  <si>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</si>
  <si>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</si>
  <si>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</si>
  <si>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</si>
  <si>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</si>
  <si>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</si>
  <si>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</si>
  <si>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</si>
  <si>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</si>
  <si>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</si>
  <si>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</si>
  <si>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</si>
  <si>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</si>
  <si>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</si>
  <si>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</si>
  <si>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</si>
  <si>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</si>
  <si>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</si>
  <si>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</si>
  <si>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</si>
  <si>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</si>
  <si>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</si>
  <si>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</si>
  <si>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</si>
  <si>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</si>
  <si>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</si>
  <si>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</si>
  <si>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</si>
  <si>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</si>
  <si>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</si>
  <si>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</si>
  <si>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</si>
  <si>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</si>
  <si>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</si>
  <si>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</si>
  <si>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</si>
  <si>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</si>
  <si>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</si>
  <si>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</si>
  <si>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</si>
  <si>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</si>
  <si>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</si>
  <si>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</si>
  <si>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</si>
  <si>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</si>
  <si>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</si>
  <si>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</si>
  <si>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</si>
  <si>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</si>
  <si>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</si>
  <si>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</si>
  <si>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</si>
  <si>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</si>
  <si>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</si>
  <si>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</si>
  <si>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</si>
  <si>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</si>
  <si>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</si>
  <si>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</si>
  <si>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</si>
  <si>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</si>
  <si>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</si>
  <si>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</si>
  <si>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</si>
  <si>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</si>
  <si>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</si>
  <si>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</si>
  <si>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</si>
  <si>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</si>
  <si>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</si>
  <si>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</si>
  <si>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</si>
  <si>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</si>
  <si>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</si>
  <si>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</si>
  <si>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</si>
  <si>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</si>
  <si>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</si>
  <si>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</si>
  <si>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</si>
  <si>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</si>
  <si>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</si>
  <si>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</si>
  <si>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</si>
  <si>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</si>
  <si>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</si>
  <si>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</si>
  <si>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</si>
  <si>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</si>
  <si>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</si>
  <si>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　　　室長　野口（内線24853）</t>
  </si>
  <si>
    <t>国土交通省不動産・建設経済局建設市場整備課</t>
  </si>
  <si>
    <t>新規募集の過不足状況については、６職種計、８職種計ともに前年同月を下回る不足率となっている（参考３参照）。</t>
  </si>
  <si>
    <t>%の過剰</t>
  </si>
  <si>
    <t>型わく工（建築）</t>
  </si>
  <si>
    <t>%の過剰。</t>
  </si>
  <si>
    <t>令和2年平均</t>
  </si>
  <si>
    <t>令和元年 5月</t>
  </si>
  <si>
    <t>左　　　官</t>
  </si>
  <si>
    <t>型わく工（土木）</t>
  </si>
  <si>
    <t>7月見通し</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</si>
  <si>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</si>
  <si>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</si>
  <si>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</si>
  <si>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</si>
  <si>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</si>
  <si>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</si>
  <si>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</si>
  <si>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</si>
  <si>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</si>
  <si>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</si>
  <si>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</si>
  <si>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</si>
  <si>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</si>
  <si>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</si>
  <si>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</si>
  <si>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</si>
  <si>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</si>
  <si>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</si>
  <si>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</si>
  <si>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</si>
  <si>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</si>
  <si>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</si>
  <si>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</si>
  <si>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</si>
  <si>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</si>
  <si>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</si>
  <si>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</si>
  <si>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</si>
  <si>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</si>
  <si>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</si>
  <si>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</si>
  <si>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</si>
  <si>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</si>
  <si>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</si>
  <si>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</si>
  <si>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</si>
  <si>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</si>
  <si>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</si>
  <si>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</si>
  <si>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</si>
  <si>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　　　　  　 山下（内線24854）</t>
  </si>
  <si>
    <t>８職種全体で0.1％の過剰となった。
特に型わく工（建築）で0.3％の不足率が大きい。</t>
  </si>
  <si>
    <t>%の均衡。</t>
  </si>
  <si>
    <t>６職種全体で0.0％の均衡となった。
特に型わく工（建築）で0.3％の不足率が大きい。</t>
  </si>
  <si>
    <t>平成30年 5月</t>
  </si>
  <si>
    <t>6月</t>
  </si>
  <si>
    <t>7月</t>
  </si>
  <si>
    <t>8月</t>
  </si>
  <si>
    <t>9月</t>
  </si>
  <si>
    <t>10月</t>
  </si>
  <si>
    <t>11月</t>
  </si>
  <si>
    <t>12月</t>
  </si>
  <si>
    <t>31年 1月</t>
  </si>
  <si>
    <t>2月</t>
  </si>
  <si>
    <t>3月</t>
  </si>
  <si>
    <t>2年 1月</t>
  </si>
  <si>
    <t>4月</t>
  </si>
  <si>
    <t>5月</t>
  </si>
  <si>
    <t>3年 1月</t>
  </si>
  <si>
    <t>3年5月</t>
  </si>
  <si>
    <t>2年5月</t>
  </si>
  <si>
    <t>8月見通し</t>
  </si>
  <si>
    <t>3年5月</t>
  </si>
  <si>
    <t>2年5月</t>
  </si>
  <si>
    <t>8月の見通しは、「容易」「普通」「困難」「不明」のうちからの回答である。</t>
  </si>
  <si>
    <t>本調査結果は、令和3年5月10日～20日までの間の1日（日曜、休日を除く）を調査対象日として調査している。</t>
  </si>
  <si>
    <t>全国の８職種の過不足率は、4月は0.3％の過剰、5月は0.1％の過剰となり、0.2ポイント不足幅が拡大（前年同月と比べ0.2ポイント不足幅が縮小）した。</t>
  </si>
  <si>
    <t>東北地域の８職種の過不足率は、4月は1.7％の過剰、5月は2.0％の過剰となり、0.3ポイント不足幅が縮小（前年同月と比べ2.0ポイント不足幅が縮小）した。</t>
  </si>
  <si>
    <t>地域別に過不足率を前年同月と比較すると、中部が1.5ポイントの増で、全国で最も増加幅が大きくなっている。</t>
  </si>
  <si>
    <t>四国、沖縄で均衡、北海道、関東、北陸で過剰、その他の地域で不足となっている。</t>
  </si>
  <si>
    <t>地域別に過不足率を前年同月と比較すると、北海道が3.6ポイントの減で、全国で最も減少幅が大きくなっている。</t>
  </si>
  <si>
    <t>残業・休日作業を実施している現場数（強化現場数）は、全手持現場数の3.7％となっており、前月（4.4%）と比べ0.7ポイント下降している。なお、対前年同月（4.9％）と比べ1.2ポイント下降となっている。</t>
  </si>
  <si>
    <t>強化理由は、「その他」を除いて「昼間時間帯時間の制約」、「前工程の工事遅延」、「天候不順」、「無理な受注」の順となっている。</t>
  </si>
  <si>
    <t>左官、鉄筋工（土木）、鉄筋工（建築）、電工、配管工で過剰、とび工で均衡、その他の職種で不足となっており、型わく工（建築）の不足率0.3％が最も大きい。</t>
  </si>
  <si>
    <t>また、配管工の過不足率について、対前年の減少幅が大きくなっている（０.8％→△0.3％）。</t>
  </si>
  <si>
    <t>北海道、東北、関東、北陸で過剰、四国、沖縄で均衡、その他の地域で不足となっている。</t>
  </si>
  <si>
    <t>%の不足</t>
  </si>
  <si>
    <t>翌々々月（8月）に関する見通しについては、「困難」が15.9％で対前年同月（17.0%）比1.1ポイントの下降となっている。「容易」は6.8％で、対前年同月（8.7％）比1.9ポイントの下降となっている。</t>
  </si>
  <si>
    <t>翌々月（7月）における労働者の確保に関する見通しは、「困難」と「やや困難」の合計が18.3％で、対前年同月（20.2％）比1.9ポイントの下降となっている。また、「やや容易」と「容易」の合計は7.9%で、対前年同月（9.2％）比1.3ポイントの下降となっている。</t>
  </si>
  <si>
    <t>今後の見通しとしては、6職種及び８職種で「普通」となっている。
（Ｐ６：表－２　地域別の需給状況（原数値）を参照）</t>
  </si>
  <si>
    <t xml:space="preserve">8職種の今後の労働者の確保に関する見通し（７月及び８月）については、全国及び東北地域とも「普通」となっている。（Ｐ６：表－２　地域別の需給状況（原数値）を参照）
</t>
  </si>
  <si>
    <t xml:space="preserve">左官工（1.9%）、電工（2.5%）、配管工（5.1%）で過剰、その他の職種で均衡となっている。（Ｐ６：表－２　地域別の需給状況（原数値）を参照）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</si>
</sst>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 numFmtId="192" formatCode="aaa"/>
    <numFmt numFmtId="193" formatCode="[$]ggge&quot;年&quot;m&quot;月&quot;d&quot;日&quot;;@"/>
    <numFmt numFmtId="194" formatCode="[$-411]gge&quot;年&quot;m&quot;月&quot;d&quot;日&quot;;@"/>
    <numFmt numFmtId="195" formatCode="[$]gge&quot;年&quot;m&quot;月&quot;d&quot;日&quot;;@"/>
    <numFmt numFmtId="196" formatCode="&quot;Yes&quot;;&quot;Yes&quot;;&quot;No&quot;"/>
    <numFmt numFmtId="197" formatCode="&quot;True&quot;;&quot;True&quot;;&quot;False&quot;"/>
    <numFmt numFmtId="198" formatCode="&quot;On&quot;;&quot;On&quot;;&quot;Off&quot;"/>
    <numFmt numFmtId="199" formatCode="[$€-2]\ #,##0.00_);[Red]\([$€-2]\ #,##0.00\)"/>
  </numFmts>
  <fonts count="75">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b/>
      <sz val="10.25"/>
      <color indexed="8"/>
      <name val="ＭＳ Ｐゴシック"/>
      <family val="3"/>
    </font>
    <font>
      <sz val="11.25"/>
      <color indexed="8"/>
      <name val="HG丸ｺﾞｼｯｸM-PRO"/>
      <family val="3"/>
    </font>
    <font>
      <b/>
      <sz val="10"/>
      <color indexed="8"/>
      <name val="ＭＳ Ｐゴシック"/>
      <family val="3"/>
    </font>
    <font>
      <sz val="11"/>
      <color indexed="8"/>
      <name val="HG丸ｺﾞｼｯｸM-PRO"/>
      <family val="3"/>
    </font>
    <font>
      <sz val="10.5"/>
      <color indexed="8"/>
      <name val="HG丸ｺﾞｼｯｸM-PRO"/>
      <family val="3"/>
    </font>
    <font>
      <sz val="10"/>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4999699890613556"/>
        <bgColor indexed="64"/>
      </patternFill>
    </fill>
    <fill>
      <patternFill patternType="lightGray">
        <bgColor theme="0" tint="-0.4999699890613556"/>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color indexed="63"/>
      </right>
      <top style="medium"/>
      <bottom style="medium"/>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thin"/>
      <bottom>
        <color indexed="63"/>
      </bottom>
    </border>
    <border>
      <left>
        <color indexed="63"/>
      </left>
      <right style="thick"/>
      <top style="thin"/>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style="medium"/>
      <top style="thin"/>
      <bottom style="thin"/>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thin"/>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color indexed="63"/>
      </left>
      <right style="thin"/>
      <top style="thick"/>
      <bottom style="thick"/>
    </border>
    <border>
      <left style="thin"/>
      <right style="thin"/>
      <top style="thick"/>
      <bottom style="thick"/>
    </border>
    <border>
      <left style="medium"/>
      <right style="thick"/>
      <top style="thick"/>
      <bottom style="thick"/>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thin"/>
      <top>
        <color indexed="63"/>
      </top>
      <bottom style="thin"/>
    </border>
    <border>
      <left>
        <color indexed="63"/>
      </left>
      <right>
        <color indexed="63"/>
      </right>
      <top style="medium"/>
      <bottom style="thick"/>
    </border>
    <border>
      <left>
        <color indexed="63"/>
      </left>
      <right style="thick"/>
      <top style="medium"/>
      <bottom style="thick"/>
    </border>
    <border>
      <left>
        <color indexed="63"/>
      </left>
      <right style="thin"/>
      <top style="medium"/>
      <bottom style="thick"/>
    </border>
    <border>
      <left>
        <color indexed="63"/>
      </left>
      <right style="thick"/>
      <top style="thick"/>
      <bottom style="thin"/>
    </border>
    <border>
      <left style="thin"/>
      <right style="medium"/>
      <top>
        <color indexed="63"/>
      </top>
      <bottom style="thin"/>
    </border>
    <border>
      <left style="thin"/>
      <right style="medium"/>
      <top style="thin"/>
      <bottom>
        <color indexed="63"/>
      </bottom>
    </border>
    <border>
      <left style="medium"/>
      <right style="thick"/>
      <top>
        <color indexed="63"/>
      </top>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color indexed="63"/>
      </left>
      <right style="thin"/>
      <top style="medium"/>
      <bottom style="medium"/>
    </border>
    <border>
      <left style="thick"/>
      <right>
        <color indexed="63"/>
      </right>
      <top style="thick"/>
      <bottom style="thick"/>
    </border>
    <border>
      <left style="thin"/>
      <right>
        <color indexed="63"/>
      </right>
      <top style="thick"/>
      <bottom style="thin"/>
    </border>
    <border>
      <left style="thin"/>
      <right>
        <color indexed="63"/>
      </right>
      <top style="thick"/>
      <bottom style="thick"/>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ck"/>
      <right>
        <color indexed="63"/>
      </right>
      <top>
        <color indexed="63"/>
      </top>
      <bottom style="thin"/>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medium"/>
      <right>
        <color indexed="63"/>
      </right>
      <top>
        <color indexed="63"/>
      </top>
      <bottom style="thin"/>
    </border>
    <border>
      <left style="thin"/>
      <right>
        <color indexed="63"/>
      </right>
      <top style="thin"/>
      <bottom style="medium"/>
    </border>
    <border>
      <left style="medium"/>
      <right style="thin"/>
      <top style="thin"/>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color indexed="63"/>
      </left>
      <right>
        <color indexed="63"/>
      </right>
      <top style="dotted"/>
      <bottom style="thin"/>
    </border>
    <border>
      <left>
        <color indexed="63"/>
      </left>
      <right>
        <color indexed="63"/>
      </right>
      <top style="double"/>
      <bottom style="dotted"/>
    </border>
    <border>
      <left style="dotted"/>
      <right>
        <color indexed="63"/>
      </right>
      <top>
        <color indexed="63"/>
      </top>
      <bottom>
        <color indexed="63"/>
      </bottom>
    </border>
    <border>
      <left>
        <color indexed="63"/>
      </left>
      <right style="dotted"/>
      <top>
        <color indexed="63"/>
      </top>
      <bottom style="thin"/>
    </border>
    <border>
      <left style="dotted"/>
      <right>
        <color indexed="63"/>
      </right>
      <top>
        <color indexed="63"/>
      </top>
      <bottom style="thin"/>
    </border>
    <border>
      <left>
        <color indexed="63"/>
      </left>
      <right style="dotted"/>
      <top>
        <color indexed="63"/>
      </top>
      <bottom>
        <color indexed="63"/>
      </bottom>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style="thin"/>
      <bottom style="double"/>
    </border>
    <border>
      <left>
        <color indexed="63"/>
      </left>
      <right style="dotted"/>
      <top style="double"/>
      <bottom>
        <color indexed="63"/>
      </bottom>
    </border>
    <border>
      <left style="medium"/>
      <right>
        <color indexed="63"/>
      </right>
      <top style="thick"/>
      <bottom style="thick"/>
    </border>
    <border>
      <left>
        <color indexed="63"/>
      </left>
      <right style="medium"/>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2" fillId="0" borderId="0" applyNumberFormat="0" applyFill="0" applyBorder="0" applyAlignment="0" applyProtection="0"/>
    <xf numFmtId="0" fontId="74" fillId="32" borderId="0" applyNumberFormat="0" applyBorder="0" applyAlignment="0" applyProtection="0"/>
  </cellStyleXfs>
  <cellXfs count="685">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vertical="center"/>
    </xf>
    <xf numFmtId="3" fontId="2" fillId="0" borderId="19" xfId="0" applyNumberFormat="1"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0" fontId="2" fillId="0" borderId="25" xfId="0" applyFont="1" applyBorder="1" applyAlignment="1">
      <alignment/>
    </xf>
    <xf numFmtId="0" fontId="2" fillId="0" borderId="26"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2" xfId="0" applyFont="1" applyBorder="1" applyAlignment="1">
      <alignment horizontal="center" vertical="center"/>
    </xf>
    <xf numFmtId="178" fontId="2" fillId="0" borderId="12" xfId="0" applyNumberFormat="1" applyFont="1" applyBorder="1" applyAlignment="1">
      <alignment horizontal="right"/>
    </xf>
    <xf numFmtId="178" fontId="2" fillId="0" borderId="28" xfId="0" applyNumberFormat="1" applyFont="1" applyBorder="1" applyAlignment="1">
      <alignment horizontal="right"/>
    </xf>
    <xf numFmtId="178" fontId="2" fillId="0" borderId="13" xfId="0" applyNumberFormat="1" applyFont="1" applyBorder="1" applyAlignment="1">
      <alignment horizontal="right"/>
    </xf>
    <xf numFmtId="178" fontId="2" fillId="0" borderId="29"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27" xfId="0" applyFont="1" applyBorder="1" applyAlignment="1">
      <alignment/>
    </xf>
    <xf numFmtId="0" fontId="13" fillId="0" borderId="35" xfId="0" applyFont="1" applyBorder="1" applyAlignment="1">
      <alignment horizontal="centerContinuous"/>
    </xf>
    <xf numFmtId="0" fontId="18" fillId="0" borderId="0" xfId="0" applyFont="1" applyAlignment="1">
      <alignment horizontal="left"/>
    </xf>
    <xf numFmtId="0" fontId="19" fillId="0" borderId="0" xfId="0" applyFont="1" applyAlignment="1">
      <alignment horizontal="center"/>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27" xfId="0" applyNumberFormat="1" applyFont="1" applyBorder="1" applyAlignment="1">
      <alignment/>
    </xf>
    <xf numFmtId="185" fontId="13" fillId="0" borderId="36" xfId="0" applyNumberFormat="1" applyFont="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2" fillId="0" borderId="0" xfId="0" applyFont="1" applyFill="1" applyAlignment="1">
      <alignment/>
    </xf>
    <xf numFmtId="0" fontId="2" fillId="33" borderId="36" xfId="0" applyFont="1" applyFill="1" applyBorder="1" applyAlignment="1">
      <alignment/>
    </xf>
    <xf numFmtId="0" fontId="2" fillId="33" borderId="37" xfId="0" applyFont="1" applyFill="1" applyBorder="1" applyAlignment="1">
      <alignment/>
    </xf>
    <xf numFmtId="185" fontId="13" fillId="33" borderId="37" xfId="0" applyNumberFormat="1" applyFont="1" applyFill="1" applyBorder="1" applyAlignment="1">
      <alignment/>
    </xf>
    <xf numFmtId="185" fontId="13" fillId="33" borderId="38" xfId="0" applyNumberFormat="1" applyFont="1" applyFill="1" applyBorder="1" applyAlignment="1">
      <alignment/>
    </xf>
    <xf numFmtId="185" fontId="13" fillId="33" borderId="36" xfId="0" applyNumberFormat="1" applyFont="1" applyFill="1" applyBorder="1" applyAlignment="1">
      <alignment horizontal="right"/>
    </xf>
    <xf numFmtId="185" fontId="13" fillId="33" borderId="39" xfId="0" applyNumberFormat="1" applyFont="1" applyFill="1" applyBorder="1" applyAlignment="1">
      <alignment/>
    </xf>
    <xf numFmtId="185" fontId="13" fillId="33" borderId="39" xfId="0" applyNumberFormat="1" applyFont="1" applyFill="1" applyBorder="1" applyAlignment="1">
      <alignment horizontal="right"/>
    </xf>
    <xf numFmtId="0" fontId="21" fillId="0" borderId="0" xfId="0" applyFont="1" applyAlignment="1">
      <alignment/>
    </xf>
    <xf numFmtId="0" fontId="2" fillId="0" borderId="40" xfId="0" applyFont="1" applyBorder="1" applyAlignment="1">
      <alignment vertical="center"/>
    </xf>
    <xf numFmtId="3" fontId="2" fillId="0" borderId="41" xfId="0" applyNumberFormat="1" applyFont="1" applyBorder="1" applyAlignment="1">
      <alignment vertical="center"/>
    </xf>
    <xf numFmtId="3" fontId="2" fillId="0" borderId="42" xfId="0" applyNumberFormat="1" applyFont="1" applyBorder="1" applyAlignment="1">
      <alignment vertical="center"/>
    </xf>
    <xf numFmtId="3" fontId="2" fillId="0" borderId="19" xfId="0" applyNumberFormat="1" applyFont="1" applyBorder="1" applyAlignment="1">
      <alignment vertical="center"/>
    </xf>
    <xf numFmtId="3" fontId="2" fillId="0" borderId="20" xfId="0" applyNumberFormat="1" applyFont="1" applyBorder="1" applyAlignment="1">
      <alignment vertical="center"/>
    </xf>
    <xf numFmtId="178" fontId="2" fillId="0" borderId="0" xfId="0" applyNumberFormat="1" applyFont="1" applyAlignment="1" quotePrefix="1">
      <alignment horizontal="right"/>
    </xf>
    <xf numFmtId="0" fontId="2" fillId="0" borderId="43" xfId="0" applyFont="1" applyBorder="1" applyAlignment="1">
      <alignment/>
    </xf>
    <xf numFmtId="181" fontId="2" fillId="34" borderId="10" xfId="0" applyNumberFormat="1" applyFont="1" applyFill="1" applyBorder="1" applyAlignment="1">
      <alignment horizontal="center" vertical="center"/>
    </xf>
    <xf numFmtId="181" fontId="2" fillId="34" borderId="44" xfId="0" applyNumberFormat="1" applyFont="1" applyFill="1" applyBorder="1" applyAlignment="1">
      <alignment horizontal="center" vertical="center"/>
    </xf>
    <xf numFmtId="0" fontId="2" fillId="34" borderId="12" xfId="0" applyFont="1" applyFill="1" applyBorder="1" applyAlignment="1">
      <alignment horizontal="center" vertical="center"/>
    </xf>
    <xf numFmtId="178" fontId="2" fillId="34" borderId="12" xfId="0" applyNumberFormat="1" applyFont="1" applyFill="1" applyBorder="1" applyAlignment="1">
      <alignment horizontal="center" vertical="center"/>
    </xf>
    <xf numFmtId="178" fontId="2" fillId="34" borderId="45" xfId="0" applyNumberFormat="1" applyFont="1" applyFill="1" applyBorder="1" applyAlignment="1">
      <alignment horizontal="center" vertical="center"/>
    </xf>
    <xf numFmtId="0" fontId="2" fillId="34" borderId="45"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46" xfId="0" applyFont="1" applyFill="1" applyBorder="1" applyAlignment="1">
      <alignment horizontal="center" vertical="center"/>
    </xf>
    <xf numFmtId="0" fontId="2" fillId="0" borderId="47" xfId="0" applyFont="1" applyBorder="1" applyAlignment="1">
      <alignment horizontal="center" vertical="center"/>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44" xfId="0" applyFont="1" applyFill="1" applyBorder="1" applyAlignment="1">
      <alignment horizontal="center" vertical="center"/>
    </xf>
    <xf numFmtId="0" fontId="13" fillId="0" borderId="49" xfId="0" applyFont="1" applyBorder="1" applyAlignment="1">
      <alignment horizontal="right"/>
    </xf>
    <xf numFmtId="0" fontId="13" fillId="0" borderId="50" xfId="0" applyFont="1" applyBorder="1" applyAlignment="1">
      <alignment horizontal="centerContinuous"/>
    </xf>
    <xf numFmtId="0" fontId="13" fillId="0" borderId="51" xfId="0" applyFont="1" applyBorder="1" applyAlignment="1">
      <alignment horizontal="centerContinuous"/>
    </xf>
    <xf numFmtId="0" fontId="13" fillId="0" borderId="52" xfId="0" applyFont="1" applyBorder="1" applyAlignment="1">
      <alignment horizontal="centerContinuous"/>
    </xf>
    <xf numFmtId="0" fontId="13" fillId="33" borderId="49" xfId="0" applyFont="1" applyFill="1" applyBorder="1" applyAlignment="1">
      <alignment horizontal="centerContinuous"/>
    </xf>
    <xf numFmtId="0" fontId="13" fillId="0" borderId="39" xfId="0" applyFont="1" applyBorder="1" applyAlignment="1">
      <alignment/>
    </xf>
    <xf numFmtId="0" fontId="13" fillId="33" borderId="39" xfId="0" applyFont="1" applyFill="1" applyBorder="1" applyAlignment="1">
      <alignment horizontal="centerContinuous"/>
    </xf>
    <xf numFmtId="0" fontId="13" fillId="0" borderId="53" xfId="0" applyFont="1" applyBorder="1" applyAlignment="1">
      <alignment horizontal="centerContinuous"/>
    </xf>
    <xf numFmtId="0" fontId="13" fillId="0" borderId="54" xfId="0" applyFont="1" applyBorder="1" applyAlignment="1">
      <alignment horizontal="centerContinuous"/>
    </xf>
    <xf numFmtId="0" fontId="13" fillId="0" borderId="55" xfId="0" applyFont="1" applyBorder="1" applyAlignment="1">
      <alignment horizontal="centerContinuous"/>
    </xf>
    <xf numFmtId="0" fontId="13" fillId="33" borderId="56" xfId="0" applyFont="1" applyFill="1" applyBorder="1" applyAlignment="1">
      <alignment horizontal="centerContinuous"/>
    </xf>
    <xf numFmtId="0" fontId="2" fillId="0" borderId="39" xfId="0" applyFont="1" applyBorder="1" applyAlignment="1">
      <alignment horizontal="centerContinuous"/>
    </xf>
    <xf numFmtId="185" fontId="13" fillId="33" borderId="57" xfId="0" applyNumberFormat="1" applyFont="1" applyFill="1" applyBorder="1" applyAlignment="1">
      <alignment/>
    </xf>
    <xf numFmtId="0" fontId="13" fillId="0" borderId="35" xfId="0" applyFont="1" applyBorder="1" applyAlignment="1">
      <alignment horizontal="center"/>
    </xf>
    <xf numFmtId="0" fontId="2" fillId="0" borderId="58" xfId="0" applyFont="1" applyBorder="1" applyAlignment="1">
      <alignment horizontal="centerContinuous"/>
    </xf>
    <xf numFmtId="0" fontId="13" fillId="0" borderId="11" xfId="0" applyFont="1" applyBorder="1" applyAlignment="1">
      <alignment horizontal="center"/>
    </xf>
    <xf numFmtId="185" fontId="13" fillId="33" borderId="58" xfId="0" applyNumberFormat="1" applyFont="1" applyFill="1" applyBorder="1" applyAlignment="1">
      <alignment horizontal="right"/>
    </xf>
    <xf numFmtId="0" fontId="2" fillId="0" borderId="59" xfId="0" applyFont="1" applyBorder="1" applyAlignment="1">
      <alignment horizontal="centerContinuous"/>
    </xf>
    <xf numFmtId="0" fontId="2" fillId="0" borderId="56" xfId="0" applyFont="1" applyBorder="1" applyAlignment="1">
      <alignment horizontal="centerContinuous"/>
    </xf>
    <xf numFmtId="0" fontId="13" fillId="0" borderId="53" xfId="0" applyFont="1" applyBorder="1" applyAlignment="1">
      <alignment horizontal="center"/>
    </xf>
    <xf numFmtId="185" fontId="13" fillId="33" borderId="56" xfId="0" applyNumberFormat="1" applyFont="1" applyFill="1" applyBorder="1" applyAlignment="1">
      <alignment horizontal="right"/>
    </xf>
    <xf numFmtId="185" fontId="13" fillId="33" borderId="60" xfId="0" applyNumberFormat="1" applyFont="1" applyFill="1" applyBorder="1" applyAlignment="1">
      <alignment/>
    </xf>
    <xf numFmtId="185" fontId="13" fillId="33" borderId="60" xfId="0" applyNumberFormat="1" applyFont="1" applyFill="1" applyBorder="1" applyAlignment="1">
      <alignment horizontal="right"/>
    </xf>
    <xf numFmtId="185" fontId="13" fillId="33" borderId="61" xfId="0" applyNumberFormat="1" applyFont="1" applyFill="1" applyBorder="1" applyAlignment="1">
      <alignment/>
    </xf>
    <xf numFmtId="185" fontId="13" fillId="33" borderId="62" xfId="0" applyNumberFormat="1" applyFont="1" applyFill="1" applyBorder="1" applyAlignment="1">
      <alignment/>
    </xf>
    <xf numFmtId="185" fontId="13" fillId="33" borderId="62" xfId="0" applyNumberFormat="1" applyFont="1" applyFill="1" applyBorder="1" applyAlignment="1">
      <alignment horizontal="right"/>
    </xf>
    <xf numFmtId="0" fontId="13" fillId="33" borderId="35" xfId="0" applyFont="1" applyFill="1" applyBorder="1" applyAlignment="1">
      <alignment horizontal="center"/>
    </xf>
    <xf numFmtId="0" fontId="13" fillId="33" borderId="53" xfId="0" applyFont="1" applyFill="1" applyBorder="1" applyAlignment="1">
      <alignment horizontal="center"/>
    </xf>
    <xf numFmtId="185" fontId="13" fillId="33" borderId="53" xfId="0" applyNumberFormat="1" applyFont="1" applyFill="1" applyBorder="1" applyAlignment="1">
      <alignment horizontal="right"/>
    </xf>
    <xf numFmtId="185" fontId="13" fillId="33" borderId="55" xfId="0" applyNumberFormat="1" applyFont="1" applyFill="1" applyBorder="1" applyAlignment="1">
      <alignment horizontal="right"/>
    </xf>
    <xf numFmtId="185" fontId="13" fillId="33" borderId="63" xfId="0" applyNumberFormat="1" applyFont="1" applyFill="1" applyBorder="1" applyAlignment="1">
      <alignment horizontal="righ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4" xfId="0" applyFont="1" applyBorder="1" applyAlignment="1">
      <alignment horizontal="center" vertical="center"/>
    </xf>
    <xf numFmtId="178" fontId="2" fillId="0" borderId="65" xfId="0" applyNumberFormat="1" applyFont="1" applyBorder="1" applyAlignment="1">
      <alignment horizontal="right"/>
    </xf>
    <xf numFmtId="0" fontId="2" fillId="0" borderId="66" xfId="0" applyFont="1" applyBorder="1" applyAlignment="1">
      <alignment horizontal="left" vertical="center"/>
    </xf>
    <xf numFmtId="0" fontId="2" fillId="0" borderId="67" xfId="0" applyFont="1" applyBorder="1" applyAlignment="1">
      <alignment horizontal="center" vertical="center"/>
    </xf>
    <xf numFmtId="178" fontId="2" fillId="34" borderId="44"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2" xfId="0" applyNumberFormat="1" applyFont="1" applyBorder="1" applyAlignment="1">
      <alignment horizontal="right"/>
    </xf>
    <xf numFmtId="178" fontId="2" fillId="34" borderId="45" xfId="0" applyNumberFormat="1" applyFont="1" applyFill="1" applyBorder="1" applyAlignment="1">
      <alignment horizontal="right"/>
    </xf>
    <xf numFmtId="178" fontId="2" fillId="34" borderId="68" xfId="0" applyNumberFormat="1" applyFont="1" applyFill="1" applyBorder="1" applyAlignment="1">
      <alignment horizontal="right"/>
    </xf>
    <xf numFmtId="178" fontId="2" fillId="0" borderId="69" xfId="0" applyNumberFormat="1" applyFont="1" applyBorder="1" applyAlignment="1">
      <alignment horizontal="right"/>
    </xf>
    <xf numFmtId="0" fontId="2" fillId="0" borderId="70" xfId="0" applyFont="1" applyBorder="1" applyAlignment="1">
      <alignment/>
    </xf>
    <xf numFmtId="0" fontId="2" fillId="0" borderId="71" xfId="0" applyFont="1" applyBorder="1" applyAlignment="1">
      <alignment/>
    </xf>
    <xf numFmtId="0" fontId="2" fillId="0" borderId="30" xfId="0" applyFont="1" applyBorder="1" applyAlignment="1">
      <alignment/>
    </xf>
    <xf numFmtId="0" fontId="2" fillId="33" borderId="54" xfId="0" applyFont="1" applyFill="1" applyBorder="1" applyAlignment="1">
      <alignment/>
    </xf>
    <xf numFmtId="0" fontId="2" fillId="0" borderId="72" xfId="0" applyFont="1" applyBorder="1" applyAlignment="1">
      <alignment/>
    </xf>
    <xf numFmtId="0" fontId="2" fillId="33" borderId="64" xfId="0" applyFont="1" applyFill="1" applyBorder="1" applyAlignment="1">
      <alignment/>
    </xf>
    <xf numFmtId="0" fontId="2" fillId="33" borderId="35" xfId="0" applyFont="1" applyFill="1" applyBorder="1" applyAlignment="1">
      <alignment/>
    </xf>
    <xf numFmtId="0" fontId="2" fillId="33" borderId="53" xfId="0" applyFont="1" applyFill="1" applyBorder="1" applyAlignment="1">
      <alignment/>
    </xf>
    <xf numFmtId="185" fontId="13" fillId="33" borderId="35" xfId="0" applyNumberFormat="1" applyFont="1" applyFill="1" applyBorder="1" applyAlignment="1">
      <alignment/>
    </xf>
    <xf numFmtId="185" fontId="13" fillId="33" borderId="13" xfId="0" applyNumberFormat="1" applyFont="1" applyFill="1" applyBorder="1" applyAlignment="1">
      <alignment/>
    </xf>
    <xf numFmtId="185" fontId="13" fillId="33" borderId="64" xfId="0" applyNumberFormat="1" applyFont="1" applyFill="1" applyBorder="1" applyAlignment="1">
      <alignment horizontal="right"/>
    </xf>
    <xf numFmtId="0" fontId="4" fillId="0" borderId="39" xfId="0" applyFont="1" applyBorder="1" applyAlignment="1">
      <alignment/>
    </xf>
    <xf numFmtId="185" fontId="13" fillId="0" borderId="59" xfId="0" applyNumberFormat="1" applyFont="1" applyBorder="1" applyAlignment="1">
      <alignment horizontal="right"/>
    </xf>
    <xf numFmtId="185" fontId="13"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76" xfId="0" applyFont="1" applyBorder="1" applyAlignment="1">
      <alignment/>
    </xf>
    <xf numFmtId="0" fontId="2" fillId="0" borderId="44" xfId="0" applyFont="1" applyBorder="1" applyAlignment="1">
      <alignment/>
    </xf>
    <xf numFmtId="0" fontId="2" fillId="33" borderId="77" xfId="0" applyFont="1" applyFill="1" applyBorder="1" applyAlignment="1">
      <alignment/>
    </xf>
    <xf numFmtId="0" fontId="2" fillId="0" borderId="46" xfId="0" applyFont="1" applyBorder="1" applyAlignment="1">
      <alignment/>
    </xf>
    <xf numFmtId="0" fontId="2" fillId="33" borderId="78" xfId="0" applyFont="1" applyFill="1" applyBorder="1" applyAlignment="1">
      <alignment/>
    </xf>
    <xf numFmtId="0" fontId="2" fillId="0" borderId="79" xfId="0" applyFont="1" applyBorder="1" applyAlignment="1">
      <alignment/>
    </xf>
    <xf numFmtId="0" fontId="2" fillId="33" borderId="80" xfId="0" applyFont="1" applyFill="1" applyBorder="1" applyAlignment="1">
      <alignment/>
    </xf>
    <xf numFmtId="0" fontId="2" fillId="0" borderId="81" xfId="0" applyFont="1" applyBorder="1" applyAlignment="1">
      <alignment/>
    </xf>
    <xf numFmtId="185" fontId="13" fillId="33" borderId="78" xfId="0" applyNumberFormat="1" applyFont="1" applyFill="1" applyBorder="1" applyAlignment="1">
      <alignment/>
    </xf>
    <xf numFmtId="185" fontId="13" fillId="0" borderId="79" xfId="0" applyNumberFormat="1" applyFont="1" applyBorder="1" applyAlignment="1">
      <alignment/>
    </xf>
    <xf numFmtId="185" fontId="13" fillId="33" borderId="82" xfId="0" applyNumberFormat="1" applyFont="1" applyFill="1" applyBorder="1" applyAlignment="1">
      <alignment/>
    </xf>
    <xf numFmtId="185" fontId="13" fillId="0" borderId="45" xfId="0" applyNumberFormat="1" applyFont="1" applyBorder="1" applyAlignment="1">
      <alignment/>
    </xf>
    <xf numFmtId="185" fontId="13" fillId="33" borderId="83" xfId="0" applyNumberFormat="1" applyFont="1" applyFill="1" applyBorder="1" applyAlignment="1">
      <alignment horizontal="right"/>
    </xf>
    <xf numFmtId="185" fontId="13" fillId="0" borderId="84" xfId="0" applyNumberFormat="1" applyFont="1" applyBorder="1" applyAlignment="1">
      <alignment/>
    </xf>
    <xf numFmtId="185" fontId="13" fillId="0" borderId="85" xfId="0" applyNumberFormat="1" applyFont="1" applyBorder="1" applyAlignment="1">
      <alignment/>
    </xf>
    <xf numFmtId="185" fontId="13" fillId="33" borderId="86" xfId="0" applyNumberFormat="1" applyFont="1" applyFill="1" applyBorder="1" applyAlignment="1">
      <alignment horizontal="right"/>
    </xf>
    <xf numFmtId="185" fontId="17" fillId="0" borderId="87" xfId="0" applyNumberFormat="1" applyFont="1" applyBorder="1" applyAlignment="1">
      <alignment horizontal="right"/>
    </xf>
    <xf numFmtId="185" fontId="17" fillId="33" borderId="88" xfId="0" applyNumberFormat="1" applyFont="1" applyFill="1" applyBorder="1" applyAlignment="1">
      <alignment horizontal="right"/>
    </xf>
    <xf numFmtId="185" fontId="17" fillId="0" borderId="47" xfId="0" applyNumberFormat="1" applyFont="1" applyBorder="1" applyAlignment="1">
      <alignment/>
    </xf>
    <xf numFmtId="185" fontId="17" fillId="33" borderId="89" xfId="0" applyNumberFormat="1" applyFont="1" applyFill="1" applyBorder="1" applyAlignment="1">
      <alignment horizontal="right"/>
    </xf>
    <xf numFmtId="185" fontId="17" fillId="33" borderId="87" xfId="0" applyNumberFormat="1" applyFont="1" applyFill="1" applyBorder="1" applyAlignment="1">
      <alignment horizontal="right"/>
    </xf>
    <xf numFmtId="185" fontId="17" fillId="0" borderId="9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181" fontId="2" fillId="35" borderId="10" xfId="0" applyNumberFormat="1" applyFont="1" applyFill="1" applyBorder="1" applyAlignment="1">
      <alignment horizontal="center" vertical="center"/>
    </xf>
    <xf numFmtId="0" fontId="2" fillId="35" borderId="12" xfId="0" applyFont="1" applyFill="1" applyBorder="1" applyAlignment="1">
      <alignment horizontal="center" vertical="center"/>
    </xf>
    <xf numFmtId="178" fontId="2" fillId="35" borderId="12" xfId="0" applyNumberFormat="1" applyFont="1" applyFill="1" applyBorder="1" applyAlignment="1">
      <alignment horizontal="center" vertical="center"/>
    </xf>
    <xf numFmtId="0" fontId="2" fillId="35" borderId="27" xfId="0" applyFont="1" applyFill="1" applyBorder="1" applyAlignment="1">
      <alignment horizontal="center" vertical="center"/>
    </xf>
    <xf numFmtId="0" fontId="2" fillId="35" borderId="47" xfId="0" applyFont="1" applyFill="1" applyBorder="1" applyAlignment="1">
      <alignment horizontal="center" vertical="center"/>
    </xf>
    <xf numFmtId="0" fontId="2" fillId="35" borderId="10" xfId="0" applyFont="1" applyFill="1" applyBorder="1" applyAlignment="1">
      <alignment horizontal="center" vertical="center"/>
    </xf>
    <xf numFmtId="185" fontId="17" fillId="0" borderId="89" xfId="0" applyNumberFormat="1" applyFont="1" applyBorder="1" applyAlignment="1">
      <alignment/>
    </xf>
    <xf numFmtId="185" fontId="13" fillId="0" borderId="60" xfId="0" applyNumberFormat="1" applyFont="1" applyBorder="1" applyAlignment="1">
      <alignment/>
    </xf>
    <xf numFmtId="0" fontId="9" fillId="0" borderId="0" xfId="0" applyFont="1" applyAlignment="1">
      <alignment horizontal="centerContinuous"/>
    </xf>
    <xf numFmtId="0" fontId="29" fillId="0" borderId="0" xfId="0" applyFont="1" applyAlignment="1">
      <alignment horizontal="centerContinuous"/>
    </xf>
    <xf numFmtId="0" fontId="2" fillId="0" borderId="91" xfId="0" applyFont="1" applyBorder="1" applyAlignment="1">
      <alignment horizontal="center" vertical="center"/>
    </xf>
    <xf numFmtId="181" fontId="2" fillId="35"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5" borderId="13" xfId="0" applyNumberFormat="1" applyFont="1" applyFill="1" applyBorder="1" applyAlignment="1">
      <alignment horizontal="center" vertical="center"/>
    </xf>
    <xf numFmtId="0" fontId="2" fillId="35" borderId="13" xfId="0" applyFont="1" applyFill="1" applyBorder="1" applyAlignment="1">
      <alignment horizontal="center" vertical="center"/>
    </xf>
    <xf numFmtId="178" fontId="2" fillId="35" borderId="13" xfId="0" applyNumberFormat="1" applyFont="1" applyFill="1" applyBorder="1" applyAlignment="1">
      <alignment horizontal="center" vertical="center"/>
    </xf>
    <xf numFmtId="0" fontId="2" fillId="35" borderId="91" xfId="0" applyFont="1" applyFill="1" applyBorder="1" applyAlignment="1">
      <alignment horizontal="center" vertical="center"/>
    </xf>
    <xf numFmtId="0" fontId="2" fillId="0" borderId="92" xfId="0" applyFont="1" applyBorder="1" applyAlignment="1">
      <alignment horizontal="center" vertical="center"/>
    </xf>
    <xf numFmtId="178" fontId="2" fillId="36" borderId="12" xfId="0" applyNumberFormat="1" applyFont="1" applyFill="1" applyBorder="1" applyAlignment="1">
      <alignment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0" fontId="2" fillId="36" borderId="91" xfId="0" applyFont="1" applyFill="1" applyBorder="1" applyAlignment="1">
      <alignment horizontal="center" vertical="center"/>
    </xf>
    <xf numFmtId="0" fontId="2" fillId="0" borderId="93" xfId="0" applyFont="1" applyBorder="1" applyAlignment="1">
      <alignment/>
    </xf>
    <xf numFmtId="0" fontId="2" fillId="0" borderId="94" xfId="0" applyFont="1" applyBorder="1" applyAlignment="1">
      <alignment/>
    </xf>
    <xf numFmtId="0" fontId="2" fillId="35" borderId="92" xfId="0" applyFont="1" applyFill="1" applyBorder="1" applyAlignment="1">
      <alignment horizontal="center" vertical="center"/>
    </xf>
    <xf numFmtId="178" fontId="2" fillId="0" borderId="28" xfId="0" applyNumberFormat="1" applyFont="1" applyBorder="1" applyAlignment="1">
      <alignment vertical="center"/>
    </xf>
    <xf numFmtId="181" fontId="2" fillId="36" borderId="12" xfId="0" applyNumberFormat="1" applyFont="1" applyFill="1" applyBorder="1" applyAlignment="1">
      <alignment horizontal="center" vertical="center"/>
    </xf>
    <xf numFmtId="181" fontId="2" fillId="36" borderId="45" xfId="0" applyNumberFormat="1" applyFont="1" applyFill="1" applyBorder="1" applyAlignment="1">
      <alignment horizontal="center" vertical="center"/>
    </xf>
    <xf numFmtId="0" fontId="2" fillId="36" borderId="45" xfId="0" applyFont="1" applyFill="1" applyBorder="1" applyAlignment="1">
      <alignment horizontal="center" vertical="center"/>
    </xf>
    <xf numFmtId="178" fontId="2" fillId="36" borderId="45" xfId="0" applyNumberFormat="1" applyFont="1" applyFill="1" applyBorder="1" applyAlignment="1">
      <alignment horizontal="center" vertical="center"/>
    </xf>
    <xf numFmtId="0" fontId="2" fillId="36" borderId="68" xfId="0" applyFont="1" applyFill="1" applyBorder="1" applyAlignment="1">
      <alignment horizontal="center" vertical="center"/>
    </xf>
    <xf numFmtId="0" fontId="2" fillId="0" borderId="95" xfId="0" applyFont="1" applyBorder="1" applyAlignment="1">
      <alignment horizontal="center" vertical="center"/>
    </xf>
    <xf numFmtId="178" fontId="2" fillId="0" borderId="96" xfId="0" applyNumberFormat="1" applyFont="1" applyFill="1" applyBorder="1" applyAlignment="1">
      <alignment vertical="center"/>
    </xf>
    <xf numFmtId="181" fontId="2" fillId="36" borderId="94" xfId="0" applyNumberFormat="1" applyFont="1" applyFill="1" applyBorder="1" applyAlignment="1">
      <alignment horizontal="center" vertical="center"/>
    </xf>
    <xf numFmtId="178" fontId="2" fillId="36" borderId="94" xfId="0" applyNumberFormat="1" applyFont="1" applyFill="1" applyBorder="1" applyAlignment="1">
      <alignment vertical="center"/>
    </xf>
    <xf numFmtId="178" fontId="2" fillId="0" borderId="97" xfId="0" applyNumberFormat="1" applyFont="1" applyFill="1" applyBorder="1" applyAlignment="1">
      <alignment vertical="center"/>
    </xf>
    <xf numFmtId="181" fontId="2" fillId="35" borderId="95" xfId="0" applyNumberFormat="1" applyFont="1" applyFill="1" applyBorder="1" applyAlignment="1">
      <alignment horizontal="center" vertical="center"/>
    </xf>
    <xf numFmtId="178" fontId="2" fillId="0" borderId="98" xfId="0" applyNumberFormat="1" applyFont="1" applyBorder="1" applyAlignment="1">
      <alignment vertical="center"/>
    </xf>
    <xf numFmtId="181" fontId="2" fillId="0" borderId="94" xfId="0" applyNumberFormat="1" applyFont="1" applyBorder="1" applyAlignment="1">
      <alignment horizontal="center" vertical="center"/>
    </xf>
    <xf numFmtId="178" fontId="2" fillId="34" borderId="93" xfId="0" applyNumberFormat="1" applyFont="1" applyFill="1" applyBorder="1" applyAlignment="1">
      <alignment vertical="center"/>
    </xf>
    <xf numFmtId="178" fontId="2" fillId="34" borderId="99" xfId="0" applyNumberFormat="1" applyFont="1" applyFill="1" applyBorder="1" applyAlignment="1">
      <alignment vertical="center"/>
    </xf>
    <xf numFmtId="178" fontId="2" fillId="0" borderId="97" xfId="0" applyNumberFormat="1" applyFont="1" applyBorder="1" applyAlignment="1">
      <alignment vertical="center"/>
    </xf>
    <xf numFmtId="178" fontId="2" fillId="0" borderId="94" xfId="0" applyNumberFormat="1" applyFont="1" applyBorder="1" applyAlignment="1">
      <alignment vertical="center"/>
    </xf>
    <xf numFmtId="178" fontId="2" fillId="0" borderId="96" xfId="0" applyNumberFormat="1" applyFont="1" applyBorder="1" applyAlignment="1">
      <alignment vertical="center"/>
    </xf>
    <xf numFmtId="178" fontId="2" fillId="0" borderId="12" xfId="0" applyNumberFormat="1" applyFont="1" applyBorder="1" applyAlignment="1">
      <alignment vertical="center"/>
    </xf>
    <xf numFmtId="178" fontId="2" fillId="36" borderId="99" xfId="0" applyNumberFormat="1" applyFont="1" applyFill="1" applyBorder="1" applyAlignment="1">
      <alignment vertical="center"/>
    </xf>
    <xf numFmtId="178" fontId="2" fillId="36" borderId="100" xfId="0" applyNumberFormat="1" applyFont="1" applyFill="1" applyBorder="1" applyAlignment="1">
      <alignment vertical="center"/>
    </xf>
    <xf numFmtId="178" fontId="2" fillId="0" borderId="94"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01" xfId="0" applyFont="1" applyBorder="1" applyAlignment="1">
      <alignment vertical="center"/>
    </xf>
    <xf numFmtId="0" fontId="2" fillId="0" borderId="102" xfId="0" applyFont="1" applyBorder="1" applyAlignment="1">
      <alignment vertical="center"/>
    </xf>
    <xf numFmtId="178" fontId="2" fillId="0" borderId="45" xfId="0" applyNumberFormat="1" applyFont="1" applyBorder="1" applyAlignment="1">
      <alignment horizontal="center" vertical="center"/>
    </xf>
    <xf numFmtId="178" fontId="2" fillId="34" borderId="100" xfId="0" applyNumberFormat="1" applyFont="1" applyFill="1" applyBorder="1" applyAlignment="1">
      <alignment vertical="center"/>
    </xf>
    <xf numFmtId="178" fontId="2" fillId="36" borderId="91" xfId="0" applyNumberFormat="1" applyFont="1" applyFill="1" applyBorder="1" applyAlignment="1">
      <alignment vertical="center"/>
    </xf>
    <xf numFmtId="178" fontId="2" fillId="0" borderId="103" xfId="0" applyNumberFormat="1" applyFont="1" applyFill="1" applyBorder="1" applyAlignment="1">
      <alignment vertical="center"/>
    </xf>
    <xf numFmtId="178" fontId="2" fillId="0" borderId="91" xfId="0" applyNumberFormat="1" applyFont="1" applyFill="1" applyBorder="1" applyAlignment="1">
      <alignment vertical="center"/>
    </xf>
    <xf numFmtId="178" fontId="2" fillId="0" borderId="104" xfId="0" applyNumberFormat="1" applyFont="1" applyBorder="1" applyAlignment="1">
      <alignment vertical="center"/>
    </xf>
    <xf numFmtId="178" fontId="2" fillId="0" borderId="103" xfId="0" applyNumberFormat="1" applyFont="1" applyBorder="1" applyAlignment="1">
      <alignment vertical="center"/>
    </xf>
    <xf numFmtId="178" fontId="2" fillId="0" borderId="91" xfId="0" applyNumberFormat="1" applyFont="1" applyBorder="1" applyAlignment="1">
      <alignment vertical="center"/>
    </xf>
    <xf numFmtId="178" fontId="2" fillId="0" borderId="68" xfId="0" applyNumberFormat="1" applyFont="1" applyBorder="1" applyAlignment="1">
      <alignment horizontal="center" vertical="center"/>
    </xf>
    <xf numFmtId="178" fontId="2" fillId="0" borderId="99" xfId="0" applyNumberFormat="1" applyFont="1" applyFill="1" applyBorder="1" applyAlignment="1">
      <alignment vertical="center"/>
    </xf>
    <xf numFmtId="178" fontId="2" fillId="0" borderId="100" xfId="0" applyNumberFormat="1" applyFont="1" applyFill="1" applyBorder="1" applyAlignment="1">
      <alignment vertical="center"/>
    </xf>
    <xf numFmtId="178" fontId="2" fillId="0" borderId="105" xfId="0" applyNumberFormat="1" applyFont="1" applyBorder="1" applyAlignment="1">
      <alignment vertical="center"/>
    </xf>
    <xf numFmtId="178" fontId="2" fillId="0" borderId="106" xfId="0" applyNumberFormat="1" applyFont="1" applyBorder="1" applyAlignment="1">
      <alignment vertical="center"/>
    </xf>
    <xf numFmtId="0" fontId="2" fillId="0" borderId="99" xfId="0" applyFont="1" applyBorder="1" applyAlignment="1">
      <alignment horizontal="center" vertical="center"/>
    </xf>
    <xf numFmtId="178" fontId="2" fillId="34" borderId="86" xfId="0" applyNumberFormat="1" applyFont="1" applyFill="1" applyBorder="1" applyAlignment="1">
      <alignment vertical="center"/>
    </xf>
    <xf numFmtId="0" fontId="2" fillId="36" borderId="27" xfId="0" applyFont="1" applyFill="1" applyBorder="1" applyAlignment="1">
      <alignment horizontal="center" vertical="center"/>
    </xf>
    <xf numFmtId="178" fontId="2" fillId="36" borderId="27" xfId="0" applyNumberFormat="1" applyFont="1" applyFill="1" applyBorder="1" applyAlignment="1">
      <alignment vertical="center"/>
    </xf>
    <xf numFmtId="178" fontId="2" fillId="36" borderId="86" xfId="0" applyNumberFormat="1" applyFont="1" applyFill="1" applyBorder="1" applyAlignment="1">
      <alignment vertical="center"/>
    </xf>
    <xf numFmtId="0" fontId="2" fillId="36" borderId="46" xfId="0" applyFont="1" applyFill="1" applyBorder="1" applyAlignment="1">
      <alignment horizontal="center" vertical="center"/>
    </xf>
    <xf numFmtId="178" fontId="2" fillId="0" borderId="86" xfId="0" applyNumberFormat="1" applyFont="1" applyFill="1" applyBorder="1" applyAlignment="1">
      <alignment vertical="center"/>
    </xf>
    <xf numFmtId="0" fontId="2" fillId="35" borderId="64" xfId="0" applyFont="1" applyFill="1" applyBorder="1" applyAlignment="1">
      <alignment horizontal="center" vertical="center"/>
    </xf>
    <xf numFmtId="178" fontId="2" fillId="0" borderId="27" xfId="0" applyNumberFormat="1" applyFont="1" applyBorder="1" applyAlignment="1">
      <alignment vertical="center"/>
    </xf>
    <xf numFmtId="178" fontId="2" fillId="0" borderId="34" xfId="0" applyNumberFormat="1" applyFont="1" applyBorder="1" applyAlignment="1">
      <alignment vertical="center"/>
    </xf>
    <xf numFmtId="0" fontId="2" fillId="0" borderId="107" xfId="0" applyFont="1" applyBorder="1" applyAlignment="1">
      <alignment vertical="center"/>
    </xf>
    <xf numFmtId="178" fontId="2" fillId="0" borderId="108" xfId="0" applyNumberFormat="1" applyFont="1" applyFill="1" applyBorder="1" applyAlignment="1">
      <alignment vertical="center"/>
    </xf>
    <xf numFmtId="178" fontId="2" fillId="0" borderId="27" xfId="0" applyNumberFormat="1" applyFont="1" applyFill="1" applyBorder="1" applyAlignment="1">
      <alignment vertical="center"/>
    </xf>
    <xf numFmtId="0" fontId="2" fillId="0" borderId="12" xfId="0" applyFont="1" applyBorder="1" applyAlignment="1">
      <alignment vertical="center"/>
    </xf>
    <xf numFmtId="0" fontId="2" fillId="0" borderId="45" xfId="0" applyFont="1" applyBorder="1" applyAlignment="1">
      <alignment vertical="center"/>
    </xf>
    <xf numFmtId="178" fontId="2" fillId="0" borderId="0" xfId="0" applyNumberFormat="1" applyFont="1" applyAlignment="1">
      <alignment/>
    </xf>
    <xf numFmtId="0" fontId="2" fillId="0" borderId="109" xfId="0" applyFont="1" applyBorder="1" applyAlignment="1">
      <alignment horizontal="center" vertical="center"/>
    </xf>
    <xf numFmtId="0" fontId="2" fillId="0" borderId="66" xfId="0" applyFont="1" applyBorder="1" applyAlignment="1">
      <alignment horizontal="center" vertical="center"/>
    </xf>
    <xf numFmtId="178" fontId="2" fillId="0" borderId="13" xfId="0" applyNumberFormat="1" applyFont="1" applyBorder="1" applyAlignment="1">
      <alignment vertical="center"/>
    </xf>
    <xf numFmtId="49" fontId="13" fillId="0" borderId="110" xfId="0" applyNumberFormat="1" applyFont="1" applyBorder="1" applyAlignment="1">
      <alignment horizontal="center"/>
    </xf>
    <xf numFmtId="49" fontId="13" fillId="33" borderId="110" xfId="0" applyNumberFormat="1" applyFont="1" applyFill="1" applyBorder="1" applyAlignment="1">
      <alignment horizontal="center"/>
    </xf>
    <xf numFmtId="49" fontId="13" fillId="33" borderId="111" xfId="0" applyNumberFormat="1" applyFont="1" applyFill="1" applyBorder="1" applyAlignment="1">
      <alignment horizontal="center"/>
    </xf>
    <xf numFmtId="49" fontId="13" fillId="33" borderId="63" xfId="0" applyNumberFormat="1" applyFont="1" applyFill="1" applyBorder="1" applyAlignment="1">
      <alignment horizontal="center"/>
    </xf>
    <xf numFmtId="178" fontId="8" fillId="0" borderId="0" xfId="0" applyNumberFormat="1" applyFont="1" applyFill="1" applyAlignment="1" quotePrefix="1">
      <alignment horizontal="right"/>
    </xf>
    <xf numFmtId="0" fontId="2" fillId="0" borderId="48" xfId="0" applyFont="1" applyBorder="1" applyAlignment="1">
      <alignment horizontal="center" vertical="center"/>
    </xf>
    <xf numFmtId="49" fontId="13" fillId="0" borderId="63" xfId="0" applyNumberFormat="1" applyFont="1" applyBorder="1" applyAlignment="1">
      <alignment horizontal="center"/>
    </xf>
    <xf numFmtId="0" fontId="13" fillId="0" borderId="0" xfId="0" applyFont="1" applyAlignment="1">
      <alignment vertical="center"/>
    </xf>
    <xf numFmtId="0" fontId="18" fillId="0" borderId="0" xfId="0" applyFont="1" applyAlignment="1">
      <alignment/>
    </xf>
    <xf numFmtId="0" fontId="2" fillId="0" borderId="88" xfId="0" applyFont="1" applyBorder="1" applyAlignment="1">
      <alignment horizontal="center" vertical="center"/>
    </xf>
    <xf numFmtId="0" fontId="4" fillId="0" borderId="49" xfId="0" applyFont="1" applyBorder="1" applyAlignment="1">
      <alignment/>
    </xf>
    <xf numFmtId="185" fontId="13" fillId="0" borderId="0" xfId="0" applyNumberFormat="1" applyFont="1" applyAlignment="1">
      <alignment/>
    </xf>
    <xf numFmtId="0" fontId="17" fillId="0" borderId="0" xfId="0" applyFont="1" applyAlignment="1">
      <alignment/>
    </xf>
    <xf numFmtId="0" fontId="13" fillId="0" borderId="37" xfId="0" applyFont="1" applyBorder="1" applyAlignment="1">
      <alignment/>
    </xf>
    <xf numFmtId="0" fontId="13" fillId="0" borderId="60" xfId="0" applyFont="1" applyBorder="1" applyAlignment="1">
      <alignment/>
    </xf>
    <xf numFmtId="0" fontId="13" fillId="0" borderId="56" xfId="0" applyFont="1" applyBorder="1" applyAlignment="1">
      <alignment/>
    </xf>
    <xf numFmtId="185" fontId="13" fillId="0" borderId="60" xfId="0" applyNumberFormat="1" applyFont="1" applyBorder="1" applyAlignment="1">
      <alignment horizontal="right"/>
    </xf>
    <xf numFmtId="185" fontId="13" fillId="0" borderId="61" xfId="0" applyNumberFormat="1" applyFont="1" applyBorder="1" applyAlignment="1">
      <alignment/>
    </xf>
    <xf numFmtId="185" fontId="13" fillId="0" borderId="62" xfId="0" applyNumberFormat="1" applyFont="1" applyBorder="1" applyAlignment="1">
      <alignment/>
    </xf>
    <xf numFmtId="185" fontId="13" fillId="0" borderId="62" xfId="0" applyNumberFormat="1" applyFont="1" applyBorder="1" applyAlignment="1">
      <alignment horizontal="right"/>
    </xf>
    <xf numFmtId="185" fontId="13" fillId="0" borderId="14" xfId="0" applyNumberFormat="1" applyFont="1" applyBorder="1" applyAlignment="1">
      <alignment horizontal="right"/>
    </xf>
    <xf numFmtId="185" fontId="13" fillId="0" borderId="0" xfId="0" applyNumberFormat="1" applyFont="1" applyAlignment="1">
      <alignment horizontal="right"/>
    </xf>
    <xf numFmtId="185" fontId="13" fillId="0" borderId="53" xfId="0" applyNumberFormat="1" applyFont="1" applyBorder="1" applyAlignment="1">
      <alignment horizontal="right"/>
    </xf>
    <xf numFmtId="185" fontId="13" fillId="0" borderId="54" xfId="0" applyNumberFormat="1" applyFont="1" applyBorder="1" applyAlignment="1">
      <alignment horizontal="right"/>
    </xf>
    <xf numFmtId="185" fontId="13" fillId="0" borderId="55" xfId="0" applyNumberFormat="1" applyFont="1" applyBorder="1" applyAlignment="1">
      <alignment horizontal="right"/>
    </xf>
    <xf numFmtId="185" fontId="13" fillId="33" borderId="0" xfId="0" applyNumberFormat="1" applyFont="1" applyFill="1" applyAlignment="1">
      <alignment/>
    </xf>
    <xf numFmtId="185" fontId="13" fillId="33" borderId="0" xfId="0" applyNumberFormat="1" applyFont="1" applyFill="1" applyAlignment="1">
      <alignment horizontal="right"/>
    </xf>
    <xf numFmtId="185" fontId="13" fillId="0" borderId="112" xfId="0" applyNumberFormat="1" applyFont="1" applyBorder="1" applyAlignment="1">
      <alignment horizontal="right"/>
    </xf>
    <xf numFmtId="185" fontId="13" fillId="0" borderId="72" xfId="0" applyNumberFormat="1" applyFont="1" applyBorder="1" applyAlignment="1">
      <alignment horizontal="right"/>
    </xf>
    <xf numFmtId="49" fontId="13" fillId="0" borderId="0" xfId="0" applyNumberFormat="1" applyFont="1" applyAlignment="1">
      <alignment horizontal="right"/>
    </xf>
    <xf numFmtId="0" fontId="2" fillId="0" borderId="0" xfId="0" applyFont="1" applyAlignment="1">
      <alignment horizontal="left" vertical="center"/>
    </xf>
    <xf numFmtId="0" fontId="2" fillId="0" borderId="0" xfId="0" applyFont="1" applyFill="1" applyAlignment="1">
      <alignment horizontal="left" vertical="top" wrapText="1"/>
    </xf>
    <xf numFmtId="0" fontId="2" fillId="0" borderId="60" xfId="0" applyFont="1" applyBorder="1" applyAlignment="1">
      <alignment vertical="center"/>
    </xf>
    <xf numFmtId="192" fontId="2" fillId="0" borderId="0" xfId="0" applyNumberFormat="1" applyFont="1" applyAlignment="1">
      <alignment horizontal="center" vertical="center"/>
    </xf>
    <xf numFmtId="0" fontId="2" fillId="0" borderId="35" xfId="0" applyFont="1" applyBorder="1" applyAlignment="1">
      <alignment vertical="center"/>
    </xf>
    <xf numFmtId="0" fontId="2" fillId="0" borderId="14" xfId="0" applyFont="1" applyBorder="1" applyAlignment="1">
      <alignment vertical="center"/>
    </xf>
    <xf numFmtId="192" fontId="2" fillId="0" borderId="10" xfId="0" applyNumberFormat="1" applyFont="1" applyBorder="1" applyAlignment="1">
      <alignment horizontal="center" vertical="center"/>
    </xf>
    <xf numFmtId="0" fontId="2" fillId="0" borderId="11" xfId="0" applyFont="1" applyBorder="1" applyAlignment="1">
      <alignment vertical="center"/>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vertical="center"/>
    </xf>
    <xf numFmtId="0" fontId="2" fillId="34" borderId="68" xfId="0" applyFont="1" applyFill="1" applyBorder="1" applyAlignment="1">
      <alignment horizontal="center" vertical="center"/>
    </xf>
    <xf numFmtId="182" fontId="2" fillId="34" borderId="113" xfId="0" applyNumberFormat="1" applyFont="1" applyFill="1" applyBorder="1" applyAlignment="1">
      <alignment horizontal="left"/>
    </xf>
    <xf numFmtId="182" fontId="2" fillId="34" borderId="114" xfId="0" applyNumberFormat="1" applyFont="1" applyFill="1" applyBorder="1" applyAlignment="1">
      <alignment/>
    </xf>
    <xf numFmtId="182" fontId="2" fillId="0" borderId="115" xfId="0" applyNumberFormat="1" applyFont="1" applyBorder="1" applyAlignment="1">
      <alignment horizontal="center"/>
    </xf>
    <xf numFmtId="0" fontId="2" fillId="0" borderId="113" xfId="0" applyFont="1" applyBorder="1" applyAlignment="1">
      <alignment horizontal="center"/>
    </xf>
    <xf numFmtId="0" fontId="2" fillId="0" borderId="114" xfId="0" applyFont="1" applyBorder="1" applyAlignment="1">
      <alignment horizontal="center"/>
    </xf>
    <xf numFmtId="0" fontId="0" fillId="0" borderId="0" xfId="0" applyFont="1" applyFill="1" applyAlignment="1">
      <alignment/>
    </xf>
    <xf numFmtId="0" fontId="0" fillId="0" borderId="116" xfId="0" applyFont="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0" xfId="0" applyFont="1" applyFill="1" applyAlignment="1">
      <alignment/>
    </xf>
    <xf numFmtId="0" fontId="9" fillId="0" borderId="10" xfId="0" applyFont="1" applyFill="1" applyBorder="1" applyAlignment="1">
      <alignment/>
    </xf>
    <xf numFmtId="0" fontId="0" fillId="0" borderId="0" xfId="0" applyAlignment="1">
      <alignment horizontal="centerContinuous"/>
    </xf>
    <xf numFmtId="49" fontId="13" fillId="0" borderId="111" xfId="0" applyNumberFormat="1" applyFont="1" applyBorder="1" applyAlignment="1">
      <alignment horizontal="center"/>
    </xf>
    <xf numFmtId="49" fontId="13" fillId="0" borderId="117" xfId="0" applyNumberFormat="1" applyFont="1" applyBorder="1" applyAlignment="1">
      <alignment horizontal="center"/>
    </xf>
    <xf numFmtId="49" fontId="13" fillId="0" borderId="118" xfId="0" applyNumberFormat="1" applyFont="1" applyBorder="1" applyAlignment="1">
      <alignment horizontal="center"/>
    </xf>
    <xf numFmtId="0" fontId="0" fillId="0" borderId="0" xfId="0" applyFont="1" applyAlignment="1">
      <alignment/>
    </xf>
    <xf numFmtId="185" fontId="0" fillId="0" borderId="0" xfId="0" applyNumberFormat="1" applyAlignment="1">
      <alignment/>
    </xf>
    <xf numFmtId="182" fontId="0" fillId="0" borderId="0" xfId="0" applyNumberFormat="1" applyFont="1" applyAlignment="1">
      <alignment/>
    </xf>
    <xf numFmtId="182" fontId="0" fillId="0" borderId="0" xfId="0" applyNumberFormat="1" applyAlignment="1">
      <alignment/>
    </xf>
    <xf numFmtId="0" fontId="4" fillId="0" borderId="56" xfId="0" applyFont="1" applyBorder="1" applyAlignment="1">
      <alignment/>
    </xf>
    <xf numFmtId="0" fontId="4" fillId="0" borderId="39" xfId="0" applyFont="1" applyBorder="1" applyAlignment="1">
      <alignment horizontal="right"/>
    </xf>
    <xf numFmtId="0" fontId="4" fillId="0" borderId="73" xfId="0" applyFont="1" applyBorder="1" applyAlignment="1">
      <alignment horizontal="right"/>
    </xf>
    <xf numFmtId="0" fontId="0" fillId="0" borderId="0" xfId="0" applyFont="1" applyAlignment="1">
      <alignment horizontal="right"/>
    </xf>
    <xf numFmtId="0" fontId="0" fillId="37" borderId="0" xfId="0" applyFont="1" applyFill="1" applyAlignment="1">
      <alignment horizontal="right"/>
    </xf>
    <xf numFmtId="0" fontId="0" fillId="37" borderId="0" xfId="0" applyFont="1" applyFill="1" applyAlignment="1" quotePrefix="1">
      <alignment horizontal="right"/>
    </xf>
    <xf numFmtId="0" fontId="0" fillId="0" borderId="0" xfId="0" applyFont="1" applyAlignment="1" quotePrefix="1">
      <alignment horizontal="right"/>
    </xf>
    <xf numFmtId="0" fontId="7" fillId="0" borderId="0" xfId="0" applyFont="1" applyFill="1" applyAlignment="1">
      <alignment horizontal="center"/>
    </xf>
    <xf numFmtId="0" fontId="8" fillId="0" borderId="0" xfId="0" applyFont="1" applyFill="1" applyAlignment="1">
      <alignment/>
    </xf>
    <xf numFmtId="0" fontId="7" fillId="0" borderId="0" xfId="0" applyNumberFormat="1" applyFont="1" applyFill="1" applyAlignment="1">
      <alignment horizontal="center"/>
    </xf>
    <xf numFmtId="0" fontId="7"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left"/>
    </xf>
    <xf numFmtId="0" fontId="2" fillId="0" borderId="0" xfId="0" applyFont="1" applyFill="1" applyAlignment="1" applyProtection="1">
      <alignment horizontal="left" vertical="top" wrapText="1"/>
      <protection locked="0"/>
    </xf>
    <xf numFmtId="0" fontId="2" fillId="0" borderId="0" xfId="0" applyFont="1" applyAlignment="1" applyProtection="1">
      <alignment/>
      <protection locked="0"/>
    </xf>
    <xf numFmtId="0" fontId="2" fillId="0" borderId="0" xfId="0" applyFont="1" applyFill="1" applyAlignment="1" applyProtection="1">
      <alignment/>
      <protection locked="0"/>
    </xf>
    <xf numFmtId="0" fontId="2" fillId="36" borderId="12" xfId="0" applyFont="1" applyFill="1" applyBorder="1" applyAlignment="1" applyProtection="1">
      <alignment horizontal="center" vertical="center"/>
      <protection locked="0"/>
    </xf>
    <xf numFmtId="178" fontId="2" fillId="36" borderId="12" xfId="0" applyNumberFormat="1" applyFont="1" applyFill="1" applyBorder="1" applyAlignment="1" applyProtection="1">
      <alignment vertical="center"/>
      <protection locked="0"/>
    </xf>
    <xf numFmtId="0" fontId="2" fillId="36" borderId="28" xfId="0" applyFont="1" applyFill="1" applyBorder="1" applyAlignment="1" applyProtection="1">
      <alignment horizontal="center" vertical="center"/>
      <protection locked="0"/>
    </xf>
    <xf numFmtId="178" fontId="2" fillId="0" borderId="96" xfId="0" applyNumberFormat="1" applyFont="1" applyFill="1" applyBorder="1" applyAlignment="1" applyProtection="1">
      <alignment vertical="center"/>
      <protection locked="0"/>
    </xf>
    <xf numFmtId="178" fontId="2" fillId="0" borderId="12" xfId="0" applyNumberFormat="1" applyFont="1" applyFill="1" applyBorder="1" applyAlignment="1" applyProtection="1">
      <alignment vertical="center"/>
      <protection locked="0"/>
    </xf>
    <xf numFmtId="0" fontId="2" fillId="35" borderId="13" xfId="0" applyFont="1" applyFill="1" applyBorder="1" applyAlignment="1" applyProtection="1">
      <alignment horizontal="center" vertical="center"/>
      <protection locked="0"/>
    </xf>
    <xf numFmtId="178" fontId="2" fillId="0" borderId="28" xfId="0" applyNumberFormat="1" applyFont="1" applyBorder="1" applyAlignment="1" applyProtection="1">
      <alignment vertical="center" wrapText="1"/>
      <protection locked="0"/>
    </xf>
    <xf numFmtId="178" fontId="2" fillId="0" borderId="96" xfId="0" applyNumberFormat="1" applyFont="1" applyBorder="1" applyAlignment="1" applyProtection="1">
      <alignment vertical="center"/>
      <protection locked="0"/>
    </xf>
    <xf numFmtId="178" fontId="2" fillId="0" borderId="12" xfId="0" applyNumberFormat="1" applyFont="1"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178" fontId="2" fillId="0" borderId="45" xfId="0" applyNumberFormat="1" applyFont="1" applyBorder="1" applyAlignment="1" applyProtection="1">
      <alignment horizontal="center" vertical="center"/>
      <protection locked="0"/>
    </xf>
    <xf numFmtId="185" fontId="13" fillId="0" borderId="39" xfId="0" applyNumberFormat="1" applyFont="1" applyBorder="1" applyAlignment="1">
      <alignment horizontal="right"/>
    </xf>
    <xf numFmtId="185" fontId="13" fillId="33" borderId="35" xfId="0" applyNumberFormat="1" applyFont="1" applyFill="1" applyBorder="1" applyAlignment="1">
      <alignment horizontal="right"/>
    </xf>
    <xf numFmtId="185" fontId="13" fillId="33" borderId="37" xfId="0" applyNumberFormat="1" applyFont="1" applyFill="1" applyBorder="1" applyAlignment="1">
      <alignment horizontal="right"/>
    </xf>
    <xf numFmtId="185" fontId="13" fillId="33" borderId="78" xfId="0" applyNumberFormat="1" applyFont="1" applyFill="1" applyBorder="1" applyAlignment="1">
      <alignment horizontal="right"/>
    </xf>
    <xf numFmtId="185" fontId="13" fillId="0" borderId="119" xfId="0" applyNumberFormat="1" applyFont="1" applyBorder="1" applyAlignment="1">
      <alignment/>
    </xf>
    <xf numFmtId="185" fontId="13" fillId="0" borderId="37" xfId="0" applyNumberFormat="1" applyFont="1" applyBorder="1" applyAlignment="1">
      <alignment/>
    </xf>
    <xf numFmtId="0" fontId="4" fillId="38" borderId="73" xfId="0" applyFont="1" applyFill="1" applyBorder="1" applyAlignment="1">
      <alignment horizontal="right"/>
    </xf>
    <xf numFmtId="185" fontId="13" fillId="39" borderId="13" xfId="0" applyNumberFormat="1" applyFont="1" applyFill="1" applyBorder="1" applyAlignment="1">
      <alignment/>
    </xf>
    <xf numFmtId="185" fontId="13" fillId="38" borderId="12" xfId="0" applyNumberFormat="1" applyFont="1" applyFill="1" applyBorder="1" applyAlignment="1">
      <alignment/>
    </xf>
    <xf numFmtId="185" fontId="13" fillId="39" borderId="38" xfId="0" applyNumberFormat="1" applyFont="1" applyFill="1" applyBorder="1" applyAlignment="1">
      <alignment/>
    </xf>
    <xf numFmtId="185" fontId="13" fillId="39" borderId="82" xfId="0" applyNumberFormat="1" applyFont="1" applyFill="1" applyBorder="1" applyAlignment="1">
      <alignment/>
    </xf>
    <xf numFmtId="185" fontId="13" fillId="38" borderId="85" xfId="0" applyNumberFormat="1" applyFont="1" applyFill="1" applyBorder="1" applyAlignment="1">
      <alignment/>
    </xf>
    <xf numFmtId="185" fontId="13" fillId="38" borderId="45" xfId="0" applyNumberFormat="1" applyFont="1" applyFill="1" applyBorder="1" applyAlignment="1">
      <alignment/>
    </xf>
    <xf numFmtId="185" fontId="13" fillId="0" borderId="0" xfId="0" applyNumberFormat="1" applyFont="1" applyFill="1" applyAlignment="1">
      <alignment horizontal="right"/>
    </xf>
    <xf numFmtId="185" fontId="13" fillId="0" borderId="60" xfId="0" applyNumberFormat="1" applyFont="1" applyFill="1" applyBorder="1" applyAlignment="1">
      <alignment horizontal="right"/>
    </xf>
    <xf numFmtId="185" fontId="13" fillId="0" borderId="10"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Alignment="1">
      <alignment/>
    </xf>
    <xf numFmtId="185" fontId="13" fillId="0" borderId="60" xfId="0" applyNumberFormat="1" applyFont="1" applyFill="1" applyBorder="1" applyAlignment="1">
      <alignment/>
    </xf>
    <xf numFmtId="185" fontId="13" fillId="0" borderId="61" xfId="0" applyNumberFormat="1" applyFont="1" applyFill="1" applyBorder="1" applyAlignment="1">
      <alignment/>
    </xf>
    <xf numFmtId="185" fontId="13" fillId="0" borderId="62" xfId="0" applyNumberFormat="1" applyFont="1" applyFill="1" applyBorder="1" applyAlignment="1">
      <alignment/>
    </xf>
    <xf numFmtId="185" fontId="13" fillId="0" borderId="62" xfId="0" applyNumberFormat="1" applyFont="1" applyFill="1" applyBorder="1" applyAlignment="1">
      <alignment horizontal="right"/>
    </xf>
    <xf numFmtId="185" fontId="13" fillId="0" borderId="120"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21" xfId="0" applyNumberFormat="1" applyFont="1" applyFill="1" applyBorder="1" applyAlignment="1">
      <alignment horizontal="right"/>
    </xf>
    <xf numFmtId="0" fontId="9" fillId="0" borderId="0" xfId="0" applyFont="1" applyFill="1" applyAlignment="1">
      <alignment vertical="top" wrapText="1"/>
    </xf>
    <xf numFmtId="0" fontId="28" fillId="0" borderId="0" xfId="0" applyFont="1" applyFill="1" applyAlignment="1">
      <alignment wrapText="1"/>
    </xf>
    <xf numFmtId="178" fontId="8" fillId="0" borderId="0" xfId="0" applyNumberFormat="1" applyFont="1" applyAlignment="1" quotePrefix="1">
      <alignment horizontal="right"/>
    </xf>
    <xf numFmtId="0" fontId="0" fillId="0" borderId="0" xfId="0" applyFont="1" applyAlignment="1">
      <alignment/>
    </xf>
    <xf numFmtId="0" fontId="2" fillId="0" borderId="0" xfId="0" applyFont="1" applyFill="1" applyAlignment="1">
      <alignment horizontal="left" vertical="top" wrapText="1"/>
    </xf>
    <xf numFmtId="0" fontId="17" fillId="0" borderId="0" xfId="0" applyFont="1" applyFill="1" applyAlignment="1">
      <alignment vertical="top" wrapText="1"/>
    </xf>
    <xf numFmtId="0" fontId="30" fillId="0" borderId="0" xfId="0" applyFont="1" applyFill="1" applyAlignment="1">
      <alignment wrapText="1"/>
    </xf>
    <xf numFmtId="0" fontId="9" fillId="0" borderId="10" xfId="0" applyFont="1" applyFill="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Fill="1" applyAlignment="1">
      <alignment horizontal="center"/>
    </xf>
    <xf numFmtId="178" fontId="2" fillId="0" borderId="105" xfId="0" applyNumberFormat="1" applyFont="1" applyBorder="1" applyAlignment="1" applyProtection="1">
      <alignment horizontal="right" vertical="center"/>
      <protection locked="0"/>
    </xf>
    <xf numFmtId="178" fontId="2" fillId="0" borderId="12" xfId="0" applyNumberFormat="1" applyFont="1" applyBorder="1" applyAlignment="1" applyProtection="1">
      <alignment horizontal="right" vertical="center"/>
      <protection locked="0"/>
    </xf>
    <xf numFmtId="178" fontId="2" fillId="0" borderId="12" xfId="0" applyNumberFormat="1" applyFont="1" applyFill="1" applyBorder="1" applyAlignment="1">
      <alignment horizontal="right" vertical="center"/>
    </xf>
    <xf numFmtId="178" fontId="2" fillId="0" borderId="12" xfId="0" applyNumberFormat="1" applyFont="1" applyFill="1" applyBorder="1" applyAlignment="1" applyProtection="1">
      <alignment horizontal="right" vertical="center"/>
      <protection locked="0"/>
    </xf>
    <xf numFmtId="178" fontId="2" fillId="0" borderId="105"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34" borderId="12" xfId="0" applyNumberFormat="1" applyFont="1" applyFill="1" applyBorder="1" applyAlignment="1">
      <alignment horizontal="right" vertical="center"/>
    </xf>
    <xf numFmtId="178" fontId="2" fillId="34" borderId="91" xfId="0" applyNumberFormat="1" applyFont="1" applyFill="1" applyBorder="1" applyAlignment="1">
      <alignment horizontal="right" vertical="center"/>
    </xf>
    <xf numFmtId="178" fontId="2" fillId="0" borderId="91" xfId="0" applyNumberFormat="1" applyFont="1" applyFill="1" applyBorder="1" applyAlignment="1">
      <alignment horizontal="right" vertical="center"/>
    </xf>
    <xf numFmtId="178" fontId="2" fillId="0" borderId="106" xfId="0" applyNumberFormat="1" applyFont="1" applyBorder="1" applyAlignment="1">
      <alignment horizontal="right" vertical="center"/>
    </xf>
    <xf numFmtId="178" fontId="2" fillId="0" borderId="91" xfId="0" applyNumberFormat="1" applyFont="1" applyBorder="1" applyAlignment="1">
      <alignment horizontal="right" vertical="center"/>
    </xf>
    <xf numFmtId="178" fontId="2" fillId="0" borderId="91" xfId="0" applyNumberFormat="1" applyFont="1" applyFill="1" applyBorder="1" applyAlignment="1" applyProtection="1">
      <alignment horizontal="right" vertical="center"/>
      <protection locked="0"/>
    </xf>
    <xf numFmtId="178" fontId="2" fillId="34" borderId="94" xfId="0" applyNumberFormat="1" applyFont="1" applyFill="1" applyBorder="1" applyAlignment="1">
      <alignment horizontal="right" vertical="center"/>
    </xf>
    <xf numFmtId="178" fontId="8" fillId="0" borderId="0" xfId="0" applyNumberFormat="1" applyFont="1" applyFill="1" applyAlignment="1" applyProtection="1" quotePrefix="1">
      <alignment horizontal="right"/>
      <protection locked="0"/>
    </xf>
    <xf numFmtId="0" fontId="2" fillId="0" borderId="122" xfId="0" applyFont="1" applyBorder="1" applyAlignment="1">
      <alignment horizontal="center" vertical="center"/>
    </xf>
    <xf numFmtId="0" fontId="2" fillId="0" borderId="43" xfId="0" applyFont="1" applyBorder="1" applyAlignment="1">
      <alignment horizontal="center" vertical="center"/>
    </xf>
    <xf numFmtId="0" fontId="2" fillId="0" borderId="123" xfId="0" applyFont="1" applyBorder="1" applyAlignment="1">
      <alignment horizontal="center" vertical="center"/>
    </xf>
    <xf numFmtId="178" fontId="2" fillId="0" borderId="124" xfId="0" applyNumberFormat="1" applyFont="1" applyFill="1" applyBorder="1" applyAlignment="1">
      <alignment horizontal="right" vertical="center"/>
    </xf>
    <xf numFmtId="178" fontId="2" fillId="0" borderId="30" xfId="0" applyNumberFormat="1" applyFont="1" applyFill="1" applyBorder="1" applyAlignment="1">
      <alignment horizontal="right" vertical="center"/>
    </xf>
    <xf numFmtId="178" fontId="2" fillId="0" borderId="99" xfId="0" applyNumberFormat="1" applyFont="1" applyFill="1" applyBorder="1" applyAlignment="1">
      <alignment horizontal="right" vertical="center"/>
    </xf>
    <xf numFmtId="0" fontId="2" fillId="0" borderId="125" xfId="0" applyFont="1" applyBorder="1" applyAlignment="1">
      <alignment horizontal="center" vertical="center"/>
    </xf>
    <xf numFmtId="0" fontId="2" fillId="0" borderId="30" xfId="0" applyFont="1" applyBorder="1" applyAlignment="1">
      <alignment horizontal="center" vertical="center"/>
    </xf>
    <xf numFmtId="0" fontId="2" fillId="0" borderId="126" xfId="0" applyFont="1" applyBorder="1" applyAlignment="1">
      <alignment horizontal="center" vertical="center"/>
    </xf>
    <xf numFmtId="178" fontId="2" fillId="34" borderId="124" xfId="0" applyNumberFormat="1" applyFont="1" applyFill="1" applyBorder="1" applyAlignment="1">
      <alignment horizontal="right" vertical="center"/>
    </xf>
    <xf numFmtId="178" fontId="0" fillId="34" borderId="30" xfId="0" applyNumberFormat="1" applyFont="1" applyFill="1" applyBorder="1" applyAlignment="1">
      <alignment vertical="center"/>
    </xf>
    <xf numFmtId="0" fontId="10" fillId="0" borderId="0" xfId="0" applyFont="1" applyFill="1" applyAlignment="1" applyProtection="1">
      <alignment horizontal="left" vertical="top" wrapText="1"/>
      <protection locked="0"/>
    </xf>
    <xf numFmtId="0" fontId="2" fillId="34" borderId="74" xfId="0" applyFont="1" applyFill="1" applyBorder="1" applyAlignment="1">
      <alignment horizontal="center" vertical="center"/>
    </xf>
    <xf numFmtId="0" fontId="2" fillId="34" borderId="127" xfId="0" applyFont="1" applyFill="1" applyBorder="1" applyAlignment="1">
      <alignment horizontal="center" vertical="center"/>
    </xf>
    <xf numFmtId="0" fontId="2" fillId="34" borderId="75" xfId="0" applyFont="1" applyFill="1" applyBorder="1" applyAlignment="1">
      <alignment horizontal="center" vertical="center"/>
    </xf>
    <xf numFmtId="178" fontId="2" fillId="0" borderId="10" xfId="0" applyNumberFormat="1" applyFont="1" applyFill="1" applyBorder="1" applyAlignment="1">
      <alignment horizontal="right" vertical="center"/>
    </xf>
    <xf numFmtId="178" fontId="0" fillId="0" borderId="10" xfId="0" applyNumberFormat="1" applyFont="1" applyFill="1" applyBorder="1" applyAlignment="1">
      <alignment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178" fontId="2" fillId="34" borderId="130" xfId="0" applyNumberFormat="1" applyFont="1" applyFill="1" applyBorder="1" applyAlignment="1">
      <alignment horizontal="right" vertical="center"/>
    </xf>
    <xf numFmtId="178" fontId="2" fillId="34" borderId="47" xfId="0" applyNumberFormat="1" applyFont="1" applyFill="1" applyBorder="1" applyAlignment="1">
      <alignment horizontal="right" vertical="center"/>
    </xf>
    <xf numFmtId="0" fontId="2" fillId="0" borderId="96" xfId="0" applyFont="1" applyBorder="1" applyAlignment="1">
      <alignment horizontal="center" vertical="center"/>
    </xf>
    <xf numFmtId="0" fontId="2" fillId="0" borderId="12" xfId="0" applyFont="1" applyBorder="1" applyAlignment="1">
      <alignment horizontal="center" vertical="center"/>
    </xf>
    <xf numFmtId="0" fontId="2" fillId="0" borderId="45" xfId="0" applyFont="1" applyBorder="1" applyAlignment="1">
      <alignment horizontal="center" vertical="center"/>
    </xf>
    <xf numFmtId="178" fontId="2" fillId="34" borderId="99" xfId="0" applyNumberFormat="1" applyFont="1" applyFill="1" applyBorder="1" applyAlignment="1">
      <alignment horizontal="right" vertical="center"/>
    </xf>
    <xf numFmtId="178" fontId="2" fillId="0" borderId="70" xfId="0" applyNumberFormat="1" applyFont="1" applyBorder="1" applyAlignment="1">
      <alignment horizontal="right" vertical="center"/>
    </xf>
    <xf numFmtId="178" fontId="2" fillId="0" borderId="30" xfId="0" applyNumberFormat="1" applyFont="1" applyBorder="1" applyAlignment="1">
      <alignment horizontal="right" vertical="center"/>
    </xf>
    <xf numFmtId="0" fontId="2" fillId="0" borderId="0" xfId="0" applyFont="1" applyFill="1" applyAlignment="1" applyProtection="1">
      <alignment horizontal="left" vertical="top" wrapText="1"/>
      <protection locked="0"/>
    </xf>
    <xf numFmtId="178" fontId="2" fillId="0" borderId="131" xfId="0" applyNumberFormat="1" applyFont="1" applyBorder="1" applyAlignment="1">
      <alignment horizontal="right" vertical="center"/>
    </xf>
    <xf numFmtId="178" fontId="2" fillId="0" borderId="94" xfId="0" applyNumberFormat="1" applyFont="1" applyBorder="1" applyAlignment="1">
      <alignment horizontal="right" vertical="center"/>
    </xf>
    <xf numFmtId="178" fontId="2" fillId="0" borderId="132" xfId="0" applyNumberFormat="1" applyFont="1" applyBorder="1" applyAlignment="1">
      <alignment horizontal="right" vertical="center"/>
    </xf>
    <xf numFmtId="178" fontId="2" fillId="0" borderId="47" xfId="0" applyNumberFormat="1" applyFont="1" applyBorder="1" applyAlignment="1">
      <alignment horizontal="right" vertical="center"/>
    </xf>
    <xf numFmtId="178" fontId="2" fillId="0" borderId="100" xfId="0" applyNumberFormat="1" applyFont="1" applyFill="1" applyBorder="1" applyAlignment="1">
      <alignment horizontal="right" vertical="center"/>
    </xf>
    <xf numFmtId="178" fontId="2" fillId="0" borderId="47" xfId="0" applyNumberFormat="1" applyFont="1" applyFill="1" applyBorder="1" applyAlignment="1">
      <alignment horizontal="right" vertical="center"/>
    </xf>
    <xf numFmtId="0" fontId="7" fillId="0" borderId="0" xfId="0" applyNumberFormat="1" applyFont="1" applyAlignment="1">
      <alignment horizontal="center"/>
    </xf>
    <xf numFmtId="0" fontId="2" fillId="0" borderId="33" xfId="0" applyFont="1" applyBorder="1" applyAlignment="1">
      <alignment horizontal="center" vertical="center"/>
    </xf>
    <xf numFmtId="0" fontId="2" fillId="0" borderId="103" xfId="0" applyFont="1" applyBorder="1" applyAlignment="1">
      <alignment horizontal="center" vertical="center"/>
    </xf>
    <xf numFmtId="0" fontId="2" fillId="0" borderId="91" xfId="0" applyFont="1" applyBorder="1" applyAlignment="1">
      <alignment horizontal="center" vertical="center"/>
    </xf>
    <xf numFmtId="0" fontId="2" fillId="0" borderId="68" xfId="0" applyFont="1" applyBorder="1" applyAlignment="1">
      <alignment horizontal="center" vertical="center"/>
    </xf>
    <xf numFmtId="0" fontId="2" fillId="0" borderId="130"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178" fontId="2" fillId="0" borderId="27" xfId="0" applyNumberFormat="1" applyFont="1" applyFill="1" applyBorder="1" applyAlignment="1">
      <alignment horizontal="right" vertical="center"/>
    </xf>
    <xf numFmtId="0" fontId="2" fillId="0" borderId="97" xfId="0" applyFont="1" applyBorder="1" applyAlignment="1">
      <alignment horizontal="center" vertical="center"/>
    </xf>
    <xf numFmtId="0" fontId="2" fillId="0" borderId="94" xfId="0" applyFont="1" applyBorder="1" applyAlignment="1">
      <alignment horizontal="center" vertical="center"/>
    </xf>
    <xf numFmtId="0" fontId="2" fillId="0" borderId="116" xfId="0" applyFont="1" applyBorder="1" applyAlignment="1">
      <alignment horizontal="center" vertical="center"/>
    </xf>
    <xf numFmtId="178" fontId="2" fillId="34" borderId="100" xfId="0" applyNumberFormat="1" applyFont="1" applyFill="1" applyBorder="1" applyAlignment="1">
      <alignment horizontal="right" vertical="center"/>
    </xf>
    <xf numFmtId="178" fontId="8" fillId="0" borderId="0" xfId="0" applyNumberFormat="1" applyFont="1" applyFill="1" applyAlignment="1" quotePrefix="1">
      <alignment horizontal="right"/>
    </xf>
    <xf numFmtId="178" fontId="2" fillId="0" borderId="93" xfId="0" applyNumberFormat="1" applyFont="1" applyFill="1" applyBorder="1" applyAlignment="1">
      <alignment horizontal="right" vertical="center"/>
    </xf>
    <xf numFmtId="178" fontId="2" fillId="0" borderId="94" xfId="0" applyNumberFormat="1" applyFont="1" applyFill="1" applyBorder="1" applyAlignment="1">
      <alignment horizontal="right" vertical="center"/>
    </xf>
    <xf numFmtId="178" fontId="2" fillId="34" borderId="93" xfId="0" applyNumberFormat="1" applyFont="1" applyFill="1" applyBorder="1" applyAlignment="1">
      <alignment horizontal="right" vertical="center"/>
    </xf>
    <xf numFmtId="178" fontId="2" fillId="0" borderId="130" xfId="0" applyNumberFormat="1" applyFont="1" applyFill="1" applyBorder="1" applyAlignment="1">
      <alignment horizontal="right" vertical="center"/>
    </xf>
    <xf numFmtId="178" fontId="2" fillId="0" borderId="94" xfId="0" applyNumberFormat="1" applyFont="1" applyFill="1" applyBorder="1" applyAlignment="1" applyProtection="1">
      <alignment horizontal="right" vertical="center"/>
      <protection locked="0"/>
    </xf>
    <xf numFmtId="0" fontId="2" fillId="36" borderId="101" xfId="0" applyFont="1" applyFill="1" applyBorder="1" applyAlignment="1">
      <alignment horizontal="center" vertical="center"/>
    </xf>
    <xf numFmtId="0" fontId="2" fillId="36" borderId="102" xfId="0" applyFont="1" applyFill="1" applyBorder="1" applyAlignment="1">
      <alignment horizontal="center" vertical="center"/>
    </xf>
    <xf numFmtId="0" fontId="2" fillId="36" borderId="133" xfId="0" applyFont="1" applyFill="1" applyBorder="1" applyAlignment="1">
      <alignment horizontal="center" vertical="center"/>
    </xf>
    <xf numFmtId="0" fontId="10" fillId="0" borderId="0" xfId="0" applyFont="1" applyFill="1" applyAlignment="1" applyProtection="1">
      <alignment vertical="center"/>
      <protection locked="0"/>
    </xf>
    <xf numFmtId="0" fontId="2" fillId="0" borderId="99" xfId="0" applyFont="1" applyBorder="1" applyAlignment="1">
      <alignment horizontal="center" vertical="center"/>
    </xf>
    <xf numFmtId="0" fontId="2" fillId="0" borderId="93" xfId="0" applyFont="1" applyBorder="1" applyAlignment="1">
      <alignment horizontal="center" vertical="center"/>
    </xf>
    <xf numFmtId="0" fontId="2" fillId="0" borderId="27" xfId="0" applyFont="1" applyBorder="1" applyAlignment="1">
      <alignment horizontal="center" vertical="center"/>
    </xf>
    <xf numFmtId="0" fontId="2" fillId="0" borderId="46" xfId="0" applyFont="1" applyBorder="1" applyAlignment="1">
      <alignment horizontal="center" vertical="center"/>
    </xf>
    <xf numFmtId="0" fontId="2" fillId="0" borderId="134" xfId="0" applyFont="1" applyBorder="1" applyAlignment="1">
      <alignment horizontal="center" vertical="center"/>
    </xf>
    <xf numFmtId="0" fontId="2" fillId="0" borderId="102" xfId="0" applyFont="1" applyBorder="1" applyAlignment="1">
      <alignment horizontal="center" vertical="center"/>
    </xf>
    <xf numFmtId="0" fontId="2" fillId="0" borderId="133"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00" xfId="0" applyFont="1" applyBorder="1" applyAlignment="1">
      <alignment horizontal="center" vertical="center"/>
    </xf>
    <xf numFmtId="0" fontId="2" fillId="0" borderId="138" xfId="0" applyFont="1" applyBorder="1" applyAlignment="1">
      <alignment horizontal="center" vertical="center"/>
    </xf>
    <xf numFmtId="178" fontId="2" fillId="0" borderId="45" xfId="0" applyNumberFormat="1" applyFont="1" applyBorder="1" applyAlignment="1">
      <alignment horizontal="right" vertical="center"/>
    </xf>
    <xf numFmtId="0" fontId="2" fillId="0" borderId="139" xfId="0" applyFont="1" applyBorder="1" applyAlignment="1">
      <alignment horizontal="center" vertical="center"/>
    </xf>
    <xf numFmtId="0" fontId="2" fillId="0" borderId="66" xfId="0" applyFont="1" applyBorder="1" applyAlignment="1">
      <alignment horizontal="center" vertical="center"/>
    </xf>
    <xf numFmtId="0" fontId="2" fillId="0" borderId="140" xfId="0" applyFont="1" applyBorder="1" applyAlignment="1">
      <alignment horizontal="center" vertical="center"/>
    </xf>
    <xf numFmtId="0" fontId="2" fillId="0" borderId="72" xfId="0" applyFont="1" applyBorder="1" applyAlignment="1">
      <alignment horizontal="center" vertical="center"/>
    </xf>
    <xf numFmtId="0" fontId="2" fillId="36" borderId="93" xfId="0" applyFont="1" applyFill="1" applyBorder="1" applyAlignment="1">
      <alignment horizontal="center" vertical="center"/>
    </xf>
    <xf numFmtId="0" fontId="2" fillId="36" borderId="94" xfId="0" applyFont="1" applyFill="1" applyBorder="1" applyAlignment="1">
      <alignment horizontal="center" vertical="center"/>
    </xf>
    <xf numFmtId="0" fontId="2" fillId="36" borderId="116" xfId="0" applyFont="1" applyFill="1" applyBorder="1" applyAlignment="1">
      <alignment horizontal="center" vertical="center"/>
    </xf>
    <xf numFmtId="178" fontId="2" fillId="0" borderId="10" xfId="0" applyNumberFormat="1" applyFont="1" applyBorder="1" applyAlignment="1">
      <alignment horizontal="right" vertical="center"/>
    </xf>
    <xf numFmtId="178" fontId="2" fillId="34" borderId="141" xfId="0" applyNumberFormat="1" applyFont="1" applyFill="1" applyBorder="1" applyAlignment="1">
      <alignment horizontal="right" vertical="center"/>
    </xf>
    <xf numFmtId="178" fontId="2" fillId="34" borderId="10" xfId="0" applyNumberFormat="1" applyFont="1" applyFill="1" applyBorder="1" applyAlignment="1">
      <alignment horizontal="right" vertical="center"/>
    </xf>
    <xf numFmtId="178" fontId="2" fillId="0" borderId="99" xfId="0" applyNumberFormat="1" applyFont="1" applyBorder="1" applyAlignment="1">
      <alignment horizontal="right" vertical="center"/>
    </xf>
    <xf numFmtId="0" fontId="2" fillId="0" borderId="13" xfId="0" applyFont="1" applyBorder="1" applyAlignment="1">
      <alignment horizontal="center" vertical="center"/>
    </xf>
    <xf numFmtId="0" fontId="2" fillId="0" borderId="38" xfId="0" applyFont="1" applyBorder="1" applyAlignment="1">
      <alignment horizontal="center" vertical="center"/>
    </xf>
    <xf numFmtId="0" fontId="2" fillId="0" borderId="105" xfId="0" applyFont="1" applyBorder="1" applyAlignment="1">
      <alignment horizontal="center" vertical="center"/>
    </xf>
    <xf numFmtId="0" fontId="2" fillId="0" borderId="65" xfId="0" applyFont="1" applyBorder="1" applyAlignment="1">
      <alignment horizontal="center" vertical="center"/>
    </xf>
    <xf numFmtId="0" fontId="2" fillId="0" borderId="29" xfId="0" applyFont="1" applyBorder="1" applyAlignment="1">
      <alignment horizontal="center" vertical="center"/>
    </xf>
    <xf numFmtId="178" fontId="2" fillId="0" borderId="124" xfId="0" applyNumberFormat="1" applyFont="1" applyBorder="1" applyAlignment="1">
      <alignment horizontal="right" vertical="center"/>
    </xf>
    <xf numFmtId="0" fontId="2" fillId="0" borderId="0" xfId="0" applyFont="1" applyAlignment="1">
      <alignment horizontal="center" vertical="center"/>
    </xf>
    <xf numFmtId="0" fontId="2" fillId="0" borderId="142" xfId="0" applyFont="1" applyBorder="1" applyAlignment="1">
      <alignment horizontal="center" vertical="center"/>
    </xf>
    <xf numFmtId="0" fontId="2" fillId="0" borderId="79" xfId="0" applyFont="1" applyBorder="1" applyAlignment="1">
      <alignment horizontal="center" vertical="center"/>
    </xf>
    <xf numFmtId="0" fontId="10" fillId="0" borderId="0" xfId="0" applyFont="1" applyFill="1" applyAlignment="1">
      <alignment vertical="center"/>
    </xf>
    <xf numFmtId="3" fontId="10" fillId="0" borderId="33" xfId="0" applyNumberFormat="1" applyFont="1" applyBorder="1" applyAlignment="1">
      <alignment horizontal="center" vertical="center"/>
    </xf>
    <xf numFmtId="3" fontId="10" fillId="0" borderId="43" xfId="0" applyNumberFormat="1" applyFont="1" applyBorder="1" applyAlignment="1">
      <alignment horizontal="center" vertical="center"/>
    </xf>
    <xf numFmtId="3" fontId="10" fillId="0" borderId="123" xfId="0" applyNumberFormat="1" applyFont="1" applyBorder="1" applyAlignment="1">
      <alignment horizontal="center" vertical="center"/>
    </xf>
    <xf numFmtId="0" fontId="10" fillId="0" borderId="0" xfId="0" applyFont="1" applyFill="1" applyAlignment="1">
      <alignment horizontal="left" vertical="top" wrapText="1"/>
    </xf>
    <xf numFmtId="178" fontId="2" fillId="0" borderId="34" xfId="0" applyNumberFormat="1" applyFont="1" applyBorder="1" applyAlignment="1">
      <alignment horizontal="right" vertical="center"/>
    </xf>
    <xf numFmtId="178" fontId="2" fillId="0" borderId="27" xfId="0" applyNumberFormat="1" applyFont="1" applyBorder="1" applyAlignment="1">
      <alignment horizontal="right" vertical="center"/>
    </xf>
    <xf numFmtId="178" fontId="2" fillId="0" borderId="46" xfId="0" applyNumberFormat="1" applyFont="1" applyBorder="1" applyAlignment="1">
      <alignment horizontal="right" vertical="center"/>
    </xf>
    <xf numFmtId="0" fontId="2"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0" applyFont="1" applyFill="1" applyAlignment="1">
      <alignment vertical="top" wrapText="1"/>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60" xfId="0" applyFont="1" applyBorder="1" applyAlignment="1">
      <alignment horizontal="center" vertical="center"/>
    </xf>
    <xf numFmtId="0" fontId="13" fillId="0" borderId="0" xfId="0" applyFont="1" applyFill="1" applyAlignment="1">
      <alignment horizontal="left" vertical="center" wrapText="1"/>
    </xf>
    <xf numFmtId="182" fontId="2" fillId="0" borderId="143" xfId="0" applyNumberFormat="1" applyFont="1" applyBorder="1" applyAlignment="1">
      <alignment horizontal="right"/>
    </xf>
    <xf numFmtId="182" fontId="2" fillId="0" borderId="113" xfId="0" applyNumberFormat="1" applyFont="1" applyBorder="1" applyAlignment="1">
      <alignment horizontal="right"/>
    </xf>
    <xf numFmtId="182" fontId="2" fillId="34" borderId="144" xfId="0" applyNumberFormat="1" applyFont="1" applyFill="1" applyBorder="1" applyAlignment="1">
      <alignment horizontal="right"/>
    </xf>
    <xf numFmtId="182" fontId="2" fillId="34" borderId="113" xfId="0" applyNumberFormat="1" applyFont="1" applyFill="1" applyBorder="1" applyAlignment="1">
      <alignment horizontal="right"/>
    </xf>
    <xf numFmtId="0" fontId="10" fillId="0" borderId="34" xfId="0" applyFont="1" applyBorder="1" applyAlignment="1">
      <alignment horizontal="center" vertical="center"/>
    </xf>
    <xf numFmtId="0" fontId="10" fillId="0" borderId="27" xfId="0" applyFont="1" applyBorder="1" applyAlignment="1">
      <alignment horizontal="center" vertical="center"/>
    </xf>
    <xf numFmtId="0" fontId="10" fillId="0" borderId="46" xfId="0" applyFont="1" applyBorder="1" applyAlignment="1">
      <alignment horizontal="center" vertical="center"/>
    </xf>
    <xf numFmtId="0" fontId="10" fillId="0" borderId="60" xfId="0" applyFont="1" applyBorder="1" applyAlignment="1">
      <alignment horizontal="center" vertical="center"/>
    </xf>
    <xf numFmtId="0" fontId="10" fillId="0" borderId="0" xfId="0" applyFont="1" applyAlignment="1">
      <alignment horizontal="center" vertical="center"/>
    </xf>
    <xf numFmtId="0" fontId="10" fillId="0" borderId="79" xfId="0" applyFont="1" applyBorder="1" applyAlignment="1">
      <alignment horizontal="center" vertical="center"/>
    </xf>
    <xf numFmtId="0" fontId="10" fillId="0" borderId="0" xfId="0" applyFont="1" applyFill="1" applyAlignment="1">
      <alignment vertical="top" wrapText="1"/>
    </xf>
    <xf numFmtId="182" fontId="2" fillId="0" borderId="144" xfId="0" applyNumberFormat="1" applyFont="1" applyBorder="1" applyAlignment="1">
      <alignment horizontal="right"/>
    </xf>
    <xf numFmtId="0" fontId="10" fillId="34" borderId="101" xfId="0" applyFont="1" applyFill="1" applyBorder="1" applyAlignment="1">
      <alignment vertical="center" wrapText="1"/>
    </xf>
    <xf numFmtId="0" fontId="10" fillId="34" borderId="102" xfId="0" applyFont="1" applyFill="1" applyBorder="1" applyAlignment="1">
      <alignment vertical="center" wrapText="1"/>
    </xf>
    <xf numFmtId="0" fontId="10" fillId="34" borderId="76" xfId="0" applyFont="1" applyFill="1" applyBorder="1" applyAlignment="1">
      <alignment vertical="center" wrapText="1"/>
    </xf>
    <xf numFmtId="0" fontId="10" fillId="34" borderId="0" xfId="0" applyFont="1" applyFill="1" applyAlignment="1">
      <alignment vertical="center" wrapText="1"/>
    </xf>
    <xf numFmtId="0" fontId="10" fillId="34" borderId="79" xfId="0" applyFont="1" applyFill="1" applyBorder="1" applyAlignment="1">
      <alignment vertical="center" wrapText="1"/>
    </xf>
    <xf numFmtId="0" fontId="2" fillId="0" borderId="86" xfId="0" applyFont="1" applyBorder="1" applyAlignment="1">
      <alignment horizontal="center"/>
    </xf>
    <xf numFmtId="0" fontId="2" fillId="0" borderId="27" xfId="0" applyFont="1" applyBorder="1" applyAlignment="1">
      <alignment horizontal="center"/>
    </xf>
    <xf numFmtId="0" fontId="2" fillId="0" borderId="64" xfId="0" applyFont="1" applyBorder="1" applyAlignment="1">
      <alignment horizontal="center"/>
    </xf>
    <xf numFmtId="0" fontId="10" fillId="0" borderId="93" xfId="0" applyFont="1" applyBorder="1" applyAlignment="1">
      <alignment horizontal="center" vertical="distributed" wrapText="1"/>
    </xf>
    <xf numFmtId="0" fontId="10" fillId="0" borderId="94" xfId="0" applyFont="1" applyBorder="1" applyAlignment="1">
      <alignment horizontal="center" vertical="distributed" wrapText="1"/>
    </xf>
    <xf numFmtId="0" fontId="0" fillId="0" borderId="94" xfId="0" applyBorder="1" applyAlignment="1">
      <alignment/>
    </xf>
    <xf numFmtId="0" fontId="0" fillId="0" borderId="116" xfId="0" applyBorder="1" applyAlignment="1">
      <alignment/>
    </xf>
    <xf numFmtId="0" fontId="2" fillId="0" borderId="76" xfId="0" applyFont="1" applyBorder="1" applyAlignment="1">
      <alignment horizontal="center"/>
    </xf>
    <xf numFmtId="0" fontId="2" fillId="0" borderId="0" xfId="0" applyFont="1" applyAlignment="1">
      <alignment horizontal="center"/>
    </xf>
    <xf numFmtId="0" fontId="2" fillId="0" borderId="35" xfId="0" applyFont="1" applyBorder="1" applyAlignment="1">
      <alignment horizontal="center"/>
    </xf>
    <xf numFmtId="0" fontId="10" fillId="0" borderId="60" xfId="0" applyFont="1" applyBorder="1" applyAlignment="1">
      <alignment horizontal="center"/>
    </xf>
    <xf numFmtId="0" fontId="10" fillId="0" borderId="0" xfId="0" applyFont="1" applyAlignment="1">
      <alignment horizontal="center"/>
    </xf>
    <xf numFmtId="0" fontId="10" fillId="0" borderId="35" xfId="0" applyFont="1" applyBorder="1" applyAlignment="1">
      <alignment horizontal="center"/>
    </xf>
    <xf numFmtId="0" fontId="0" fillId="0" borderId="27" xfId="0" applyBorder="1" applyAlignment="1">
      <alignment horizontal="center" vertical="center"/>
    </xf>
    <xf numFmtId="0" fontId="0" fillId="0" borderId="64" xfId="0" applyBorder="1" applyAlignment="1">
      <alignment horizontal="center" vertical="center"/>
    </xf>
    <xf numFmtId="0" fontId="10" fillId="0" borderId="55" xfId="0" applyFont="1" applyBorder="1" applyAlignment="1">
      <alignment horizontal="center" vertical="center"/>
    </xf>
    <xf numFmtId="0" fontId="0" fillId="0" borderId="72" xfId="0" applyBorder="1" applyAlignment="1">
      <alignment horizontal="center" vertical="center"/>
    </xf>
    <xf numFmtId="0" fontId="0" fillId="0" borderId="53" xfId="0" applyBorder="1" applyAlignment="1">
      <alignment horizontal="center" vertical="center"/>
    </xf>
    <xf numFmtId="0" fontId="10" fillId="0" borderId="34" xfId="0" applyFont="1" applyBorder="1" applyAlignment="1">
      <alignment horizontal="center"/>
    </xf>
    <xf numFmtId="0" fontId="10" fillId="0" borderId="27" xfId="0" applyFont="1" applyBorder="1" applyAlignment="1">
      <alignment horizontal="center"/>
    </xf>
    <xf numFmtId="0" fontId="10" fillId="0" borderId="64" xfId="0" applyFont="1" applyBorder="1" applyAlignment="1">
      <alignment horizontal="center"/>
    </xf>
    <xf numFmtId="0" fontId="10" fillId="0" borderId="34" xfId="0" applyFont="1" applyBorder="1" applyAlignment="1">
      <alignment horizontal="distributed"/>
    </xf>
    <xf numFmtId="0" fontId="10" fillId="0" borderId="27" xfId="0" applyFont="1" applyBorder="1" applyAlignment="1">
      <alignment horizontal="distributed"/>
    </xf>
    <xf numFmtId="0" fontId="10" fillId="0" borderId="64" xfId="0" applyFont="1" applyBorder="1" applyAlignment="1">
      <alignment horizontal="distributed"/>
    </xf>
    <xf numFmtId="0" fontId="2" fillId="0" borderId="0" xfId="0" applyFont="1" applyAlignment="1">
      <alignment horizontal="right" vertical="top" wrapText="1"/>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178" fontId="2" fillId="0" borderId="148" xfId="0" applyNumberFormat="1" applyFont="1" applyBorder="1" applyAlignment="1">
      <alignment horizontal="right" vertical="center"/>
    </xf>
    <xf numFmtId="178" fontId="2" fillId="0" borderId="65" xfId="0" applyNumberFormat="1" applyFont="1" applyBorder="1" applyAlignment="1">
      <alignment horizontal="right" vertical="center"/>
    </xf>
    <xf numFmtId="0" fontId="2" fillId="0" borderId="81" xfId="0" applyFont="1" applyBorder="1" applyAlignment="1">
      <alignment horizontal="center" vertical="center"/>
    </xf>
    <xf numFmtId="0" fontId="2" fillId="0" borderId="131"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31" xfId="0" applyFont="1" applyBorder="1" applyAlignment="1">
      <alignment horizontal="center" vertical="center" shrinkToFit="1"/>
    </xf>
    <xf numFmtId="0" fontId="2" fillId="0" borderId="94" xfId="0" applyFont="1" applyBorder="1" applyAlignment="1">
      <alignment horizontal="center" vertical="center" shrinkToFit="1"/>
    </xf>
    <xf numFmtId="0" fontId="2" fillId="0" borderId="95" xfId="0" applyFont="1" applyBorder="1" applyAlignment="1">
      <alignment horizontal="center" vertical="center" shrinkToFit="1"/>
    </xf>
    <xf numFmtId="178" fontId="2" fillId="0" borderId="68"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0" xfId="0" applyFont="1" applyBorder="1" applyAlignment="1">
      <alignment horizontal="center" vertical="center"/>
    </xf>
    <xf numFmtId="178" fontId="2" fillId="34" borderId="86" xfId="0" applyNumberFormat="1" applyFont="1" applyFill="1" applyBorder="1" applyAlignment="1">
      <alignment horizontal="right" vertical="center"/>
    </xf>
    <xf numFmtId="178" fontId="2" fillId="34" borderId="27" xfId="0" applyNumberFormat="1" applyFont="1" applyFill="1" applyBorder="1" applyAlignment="1">
      <alignment horizontal="right" vertical="center"/>
    </xf>
    <xf numFmtId="0" fontId="2" fillId="0" borderId="108" xfId="0" applyFont="1" applyBorder="1" applyAlignment="1">
      <alignment horizontal="center" vertical="center"/>
    </xf>
    <xf numFmtId="178" fontId="2" fillId="0" borderId="152" xfId="0" applyNumberFormat="1" applyFont="1" applyBorder="1" applyAlignment="1">
      <alignment horizontal="right"/>
    </xf>
    <xf numFmtId="178" fontId="2" fillId="0" borderId="65" xfId="0" applyNumberFormat="1" applyFont="1" applyBorder="1" applyAlignment="1">
      <alignment horizontal="right"/>
    </xf>
    <xf numFmtId="0" fontId="2" fillId="0" borderId="152" xfId="0" applyFont="1" applyBorder="1" applyAlignment="1">
      <alignment horizontal="center" vertical="center"/>
    </xf>
    <xf numFmtId="178" fontId="2" fillId="34" borderId="100" xfId="0" applyNumberFormat="1" applyFont="1" applyFill="1" applyBorder="1" applyAlignment="1">
      <alignment horizontal="right"/>
    </xf>
    <xf numFmtId="178" fontId="2" fillId="34" borderId="91" xfId="0" applyNumberFormat="1" applyFont="1" applyFill="1" applyBorder="1" applyAlignment="1">
      <alignment horizontal="right"/>
    </xf>
    <xf numFmtId="178" fontId="2" fillId="0" borderId="146" xfId="0" applyNumberFormat="1" applyFont="1" applyBorder="1" applyAlignment="1">
      <alignment horizontal="right"/>
    </xf>
    <xf numFmtId="178" fontId="2" fillId="0" borderId="105" xfId="0" applyNumberFormat="1" applyFont="1" applyBorder="1" applyAlignment="1">
      <alignment horizontal="right"/>
    </xf>
    <xf numFmtId="178" fontId="2" fillId="0" borderId="12" xfId="0" applyNumberFormat="1" applyFont="1" applyBorder="1" applyAlignment="1">
      <alignment horizontal="right"/>
    </xf>
    <xf numFmtId="0" fontId="2" fillId="0" borderId="153" xfId="0" applyFont="1" applyBorder="1" applyAlignment="1">
      <alignment horizontal="center" vertical="center"/>
    </xf>
    <xf numFmtId="178" fontId="2" fillId="34" borderId="99" xfId="0" applyNumberFormat="1" applyFont="1" applyFill="1" applyBorder="1" applyAlignment="1">
      <alignment horizontal="right"/>
    </xf>
    <xf numFmtId="178" fontId="2" fillId="34" borderId="12" xfId="0" applyNumberFormat="1" applyFont="1" applyFill="1" applyBorder="1" applyAlignment="1">
      <alignment horizontal="right"/>
    </xf>
    <xf numFmtId="178" fontId="2" fillId="0" borderId="38" xfId="0" applyNumberFormat="1" applyFont="1" applyBorder="1" applyAlignment="1">
      <alignment horizontal="right"/>
    </xf>
    <xf numFmtId="0" fontId="2" fillId="0" borderId="53" xfId="0" applyFont="1" applyBorder="1" applyAlignment="1">
      <alignment horizontal="center" vertical="center"/>
    </xf>
    <xf numFmtId="0" fontId="2" fillId="0" borderId="154" xfId="0" applyFont="1" applyBorder="1" applyAlignment="1">
      <alignment horizontal="center" vertical="center"/>
    </xf>
    <xf numFmtId="0" fontId="2" fillId="0" borderId="112" xfId="0" applyFont="1" applyBorder="1" applyAlignment="1">
      <alignment horizontal="center" vertical="center"/>
    </xf>
    <xf numFmtId="0" fontId="2" fillId="0" borderId="14" xfId="0" applyFont="1" applyBorder="1" applyAlignment="1">
      <alignment horizontal="center" vertical="center"/>
    </xf>
    <xf numFmtId="178" fontId="2" fillId="34" borderId="141" xfId="0" applyNumberFormat="1" applyFont="1" applyFill="1" applyBorder="1" applyAlignment="1">
      <alignment horizontal="right"/>
    </xf>
    <xf numFmtId="178" fontId="2" fillId="34" borderId="10"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2" xfId="0" applyNumberFormat="1" applyFont="1" applyBorder="1" applyAlignment="1">
      <alignment horizontal="right"/>
    </xf>
    <xf numFmtId="178" fontId="2" fillId="0" borderId="14" xfId="0" applyNumberFormat="1" applyFont="1" applyBorder="1" applyAlignment="1">
      <alignment horizontal="right"/>
    </xf>
    <xf numFmtId="0" fontId="2" fillId="0" borderId="155" xfId="0" applyFont="1" applyBorder="1" applyAlignment="1">
      <alignment horizontal="center"/>
    </xf>
    <xf numFmtId="0" fontId="2" fillId="0" borderId="156" xfId="0" applyFont="1" applyBorder="1" applyAlignment="1">
      <alignment horizontal="center"/>
    </xf>
    <xf numFmtId="0" fontId="2" fillId="0" borderId="70" xfId="0" applyFont="1" applyBorder="1" applyAlignment="1">
      <alignment horizontal="center"/>
    </xf>
    <xf numFmtId="0" fontId="2" fillId="0" borderId="145" xfId="0" applyFont="1" applyBorder="1" applyAlignment="1">
      <alignment horizontal="center"/>
    </xf>
    <xf numFmtId="0" fontId="2" fillId="0" borderId="146" xfId="0" applyFont="1" applyBorder="1" applyAlignment="1">
      <alignment horizontal="center"/>
    </xf>
    <xf numFmtId="0" fontId="2" fillId="0" borderId="152" xfId="0" applyFont="1" applyBorder="1" applyAlignment="1">
      <alignment horizontal="center"/>
    </xf>
    <xf numFmtId="0" fontId="2" fillId="0" borderId="31" xfId="0" applyFont="1" applyBorder="1" applyAlignment="1">
      <alignment horizontal="center" vertical="center"/>
    </xf>
    <xf numFmtId="0" fontId="2" fillId="0" borderId="55" xfId="0" applyFont="1" applyBorder="1" applyAlignment="1">
      <alignment horizontal="center" vertical="center"/>
    </xf>
    <xf numFmtId="0" fontId="0" fillId="34" borderId="10" xfId="0" applyFont="1" applyFill="1" applyBorder="1" applyAlignment="1">
      <alignment/>
    </xf>
    <xf numFmtId="0" fontId="13" fillId="0" borderId="139" xfId="0" applyFont="1" applyBorder="1" applyAlignment="1">
      <alignment horizontal="center" vertical="center" shrinkToFit="1"/>
    </xf>
    <xf numFmtId="0" fontId="0" fillId="0" borderId="157" xfId="0" applyBorder="1" applyAlignment="1">
      <alignment horizontal="center" vertical="center" shrinkToFit="1"/>
    </xf>
    <xf numFmtId="0" fontId="0" fillId="0" borderId="142" xfId="0" applyBorder="1" applyAlignment="1">
      <alignment horizontal="center" vertical="center" shrinkToFit="1"/>
    </xf>
    <xf numFmtId="0" fontId="0" fillId="0" borderId="158" xfId="0" applyBorder="1" applyAlignment="1">
      <alignment horizontal="center" vertical="center" shrinkToFit="1"/>
    </xf>
    <xf numFmtId="0" fontId="0" fillId="0" borderId="140" xfId="0" applyBorder="1" applyAlignment="1">
      <alignment horizontal="center" vertical="center" shrinkToFit="1"/>
    </xf>
    <xf numFmtId="0" fontId="0" fillId="0" borderId="159" xfId="0" applyBorder="1" applyAlignment="1">
      <alignment horizontal="center" vertical="center" shrinkToFit="1"/>
    </xf>
    <xf numFmtId="0" fontId="13" fillId="0" borderId="160" xfId="0" applyFont="1" applyBorder="1" applyAlignment="1">
      <alignment horizontal="center" vertical="center" shrinkToFit="1"/>
    </xf>
    <xf numFmtId="0" fontId="0" fillId="0" borderId="161" xfId="0" applyBorder="1" applyAlignment="1">
      <alignment horizontal="center" vertical="center" shrinkToFit="1"/>
    </xf>
    <xf numFmtId="0" fontId="13" fillId="0" borderId="162" xfId="0" applyFont="1" applyBorder="1" applyAlignment="1">
      <alignment horizontal="center" vertical="center" shrinkToFit="1"/>
    </xf>
    <xf numFmtId="0" fontId="2" fillId="0" borderId="59" xfId="0" applyFont="1" applyBorder="1" applyAlignment="1">
      <alignment horizontal="center" vertical="center" shrinkToFit="1"/>
    </xf>
    <xf numFmtId="0" fontId="0" fillId="0" borderId="39" xfId="0" applyBorder="1" applyAlignment="1">
      <alignment horizontal="center" vertical="center" shrinkToFit="1"/>
    </xf>
    <xf numFmtId="0" fontId="0" fillId="0" borderId="58" xfId="0" applyBorder="1" applyAlignment="1">
      <alignment horizontal="center" vertical="center" shrinkToFit="1"/>
    </xf>
    <xf numFmtId="0" fontId="2" fillId="33" borderId="49" xfId="0" applyFont="1" applyFill="1" applyBorder="1" applyAlignment="1">
      <alignment horizontal="center" vertical="center" shrinkToFit="1"/>
    </xf>
    <xf numFmtId="0" fontId="0" fillId="0" borderId="56" xfId="0" applyBorder="1" applyAlignment="1">
      <alignment horizontal="center" vertical="center" shrinkToFit="1"/>
    </xf>
    <xf numFmtId="0" fontId="13" fillId="33" borderId="163" xfId="0" applyFont="1" applyFill="1" applyBorder="1" applyAlignment="1">
      <alignment horizontal="center" vertical="center" shrinkToFit="1"/>
    </xf>
    <xf numFmtId="0" fontId="0" fillId="33" borderId="161" xfId="0" applyFill="1" applyBorder="1" applyAlignment="1">
      <alignment horizontal="center" vertical="center" shrinkToFit="1"/>
    </xf>
    <xf numFmtId="0" fontId="2" fillId="0" borderId="49" xfId="0" applyFont="1" applyBorder="1" applyAlignment="1">
      <alignment horizontal="center" vertical="center" shrinkToFit="1"/>
    </xf>
    <xf numFmtId="0" fontId="13" fillId="0" borderId="0" xfId="0" applyFont="1" applyAlignment="1">
      <alignment shrinkToFit="1"/>
    </xf>
    <xf numFmtId="49" fontId="13" fillId="0" borderId="0" xfId="0" applyNumberFormat="1" applyFont="1" applyAlignment="1">
      <alignment shrinkToFit="1"/>
    </xf>
    <xf numFmtId="0" fontId="0" fillId="0" borderId="0" xfId="0" applyAlignment="1">
      <alignment shrinkToFit="1"/>
    </xf>
    <xf numFmtId="0" fontId="13" fillId="0" borderId="66" xfId="0" applyFont="1" applyBorder="1" applyAlignment="1">
      <alignment shrinkToFit="1"/>
    </xf>
    <xf numFmtId="0" fontId="2" fillId="0" borderId="0" xfId="0" applyFont="1" applyAlignment="1">
      <alignment horizontal="left" vertical="top" wrapText="1"/>
    </xf>
    <xf numFmtId="184" fontId="2" fillId="0" borderId="20" xfId="0" applyNumberFormat="1" applyFont="1" applyBorder="1" applyAlignment="1">
      <alignment horizontal="right" vertical="center"/>
    </xf>
    <xf numFmtId="184" fontId="2" fillId="0" borderId="164" xfId="0" applyNumberFormat="1" applyFont="1" applyBorder="1" applyAlignment="1">
      <alignment horizontal="right" vertical="center"/>
    </xf>
    <xf numFmtId="184" fontId="2" fillId="0" borderId="15" xfId="0" applyNumberFormat="1" applyFont="1" applyBorder="1" applyAlignment="1">
      <alignment horizontal="right" vertical="center"/>
    </xf>
    <xf numFmtId="184" fontId="2" fillId="0" borderId="165" xfId="0" applyNumberFormat="1" applyFont="1" applyBorder="1" applyAlignment="1">
      <alignment horizontal="right" vertical="center"/>
    </xf>
    <xf numFmtId="0" fontId="2" fillId="0" borderId="166" xfId="0" applyFont="1" applyBorder="1" applyAlignment="1">
      <alignment horizontal="right" vertical="center"/>
    </xf>
    <xf numFmtId="0" fontId="2" fillId="0" borderId="0" xfId="0" applyFont="1" applyAlignment="1">
      <alignment horizontal="right" vertical="center"/>
    </xf>
    <xf numFmtId="0" fontId="2" fillId="0" borderId="10" xfId="0" applyFont="1" applyBorder="1" applyAlignment="1">
      <alignment horizontal="right" vertical="center"/>
    </xf>
    <xf numFmtId="0" fontId="2" fillId="0" borderId="167" xfId="0" applyFont="1" applyBorder="1" applyAlignment="1">
      <alignment horizontal="center" vertical="center"/>
    </xf>
    <xf numFmtId="0" fontId="2" fillId="0" borderId="168" xfId="0" applyFont="1" applyBorder="1" applyAlignment="1">
      <alignment horizontal="right" vertical="center"/>
    </xf>
    <xf numFmtId="0" fontId="2" fillId="0" borderId="169" xfId="0" applyFont="1" applyBorder="1" applyAlignment="1">
      <alignment horizontal="center" vertical="center"/>
    </xf>
    <xf numFmtId="0" fontId="2" fillId="0" borderId="170" xfId="0" applyFont="1" applyBorder="1" applyAlignment="1">
      <alignment horizontal="right" vertical="center"/>
    </xf>
    <xf numFmtId="0" fontId="2" fillId="0" borderId="171" xfId="0"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left"/>
    </xf>
    <xf numFmtId="0" fontId="2" fillId="0" borderId="17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1" xfId="0" applyFont="1" applyBorder="1" applyAlignment="1">
      <alignment horizontal="center" vertical="center"/>
    </xf>
    <xf numFmtId="0" fontId="2" fillId="0" borderId="173" xfId="0" applyFont="1" applyBorder="1" applyAlignment="1">
      <alignment horizontal="center" vertical="center"/>
    </xf>
    <xf numFmtId="0" fontId="2" fillId="35" borderId="33" xfId="0" applyFont="1" applyFill="1" applyBorder="1" applyAlignment="1">
      <alignment/>
    </xf>
    <xf numFmtId="0" fontId="2" fillId="35" borderId="43" xfId="0" applyFont="1" applyFill="1" applyBorder="1" applyAlignment="1">
      <alignment/>
    </xf>
    <xf numFmtId="0" fontId="0" fillId="35" borderId="32" xfId="0" applyFont="1" applyFill="1" applyBorder="1" applyAlignment="1">
      <alignment horizontal="center" vertical="center"/>
    </xf>
    <xf numFmtId="178" fontId="2" fillId="35" borderId="28" xfId="0" applyNumberFormat="1" applyFont="1" applyFill="1" applyBorder="1" applyAlignment="1">
      <alignment horizontal="center" vertical="center"/>
    </xf>
    <xf numFmtId="178" fontId="2" fillId="35" borderId="67" xfId="0" applyNumberFormat="1" applyFont="1" applyFill="1" applyBorder="1" applyAlignment="1">
      <alignment horizontal="center" vertical="center"/>
    </xf>
    <xf numFmtId="178" fontId="2" fillId="35" borderId="48" xfId="0" applyNumberFormat="1" applyFont="1" applyFill="1" applyBorder="1" applyAlignment="1">
      <alignment horizontal="center" vertical="center"/>
    </xf>
    <xf numFmtId="178" fontId="2" fillId="35" borderId="32" xfId="0" applyNumberFormat="1" applyFont="1" applyFill="1" applyBorder="1" applyAlignment="1">
      <alignment horizontal="center" vertical="center"/>
    </xf>
    <xf numFmtId="178" fontId="2" fillId="35" borderId="106" xfId="0" applyNumberFormat="1" applyFont="1" applyFill="1" applyBorder="1" applyAlignment="1">
      <alignment horizontal="right" vertical="center"/>
    </xf>
    <xf numFmtId="178" fontId="2" fillId="35" borderId="91" xfId="0" applyNumberFormat="1" applyFont="1" applyFill="1" applyBorder="1" applyAlignment="1">
      <alignment horizontal="right" vertical="center"/>
    </xf>
    <xf numFmtId="178" fontId="2" fillId="0" borderId="151" xfId="0" applyNumberFormat="1" applyFont="1" applyFill="1" applyBorder="1" applyAlignment="1">
      <alignment horizontal="right" vertical="center"/>
    </xf>
    <xf numFmtId="0" fontId="2" fillId="35" borderId="32" xfId="0" applyFont="1" applyFill="1" applyBorder="1" applyAlignment="1">
      <alignment horizontal="center" vertical="center"/>
    </xf>
    <xf numFmtId="178" fontId="2" fillId="0" borderId="96" xfId="0" applyNumberFormat="1" applyFont="1" applyFill="1" applyBorder="1" applyAlignment="1">
      <alignment horizontal="right" vertical="center"/>
    </xf>
    <xf numFmtId="0" fontId="2" fillId="35" borderId="28" xfId="0" applyFont="1" applyFill="1" applyBorder="1" applyAlignment="1">
      <alignment horizontal="center" vertical="center"/>
    </xf>
    <xf numFmtId="178" fontId="2" fillId="0" borderId="108" xfId="0" applyNumberFormat="1" applyFont="1" applyFill="1" applyBorder="1" applyAlignment="1">
      <alignment horizontal="right" vertical="center"/>
    </xf>
    <xf numFmtId="0" fontId="2" fillId="35" borderId="67" xfId="0" applyFont="1" applyFill="1" applyBorder="1" applyAlignment="1">
      <alignment horizontal="center" vertical="center"/>
    </xf>
    <xf numFmtId="178" fontId="2" fillId="0" borderId="174" xfId="0" applyNumberFormat="1" applyFont="1" applyFill="1" applyBorder="1" applyAlignment="1">
      <alignment horizontal="right" vertical="center"/>
    </xf>
    <xf numFmtId="0" fontId="2" fillId="35" borderId="175" xfId="0" applyFont="1" applyFill="1" applyBorder="1" applyAlignment="1">
      <alignment horizontal="center" vertical="center"/>
    </xf>
    <xf numFmtId="0" fontId="2" fillId="0" borderId="116" xfId="0" applyFont="1" applyBorder="1" applyAlignment="1">
      <alignment horizontal="center" vertical="center" shrinkToFit="1"/>
    </xf>
    <xf numFmtId="0" fontId="2" fillId="35" borderId="93" xfId="0" applyFont="1" applyFill="1" applyBorder="1" applyAlignment="1">
      <alignment/>
    </xf>
    <xf numFmtId="0" fontId="2" fillId="35" borderId="94" xfId="0" applyFont="1" applyFill="1" applyBorder="1" applyAlignment="1">
      <alignment/>
    </xf>
    <xf numFmtId="0" fontId="2" fillId="35" borderId="99" xfId="0" applyFont="1" applyFill="1" applyBorder="1" applyAlignment="1">
      <alignment horizontal="center" vertical="center"/>
    </xf>
    <xf numFmtId="178" fontId="2" fillId="35" borderId="99" xfId="0" applyNumberFormat="1" applyFont="1" applyFill="1" applyBorder="1" applyAlignment="1">
      <alignment vertical="center"/>
    </xf>
    <xf numFmtId="178" fontId="2" fillId="35" borderId="86" xfId="0" applyNumberFormat="1" applyFont="1" applyFill="1" applyBorder="1" applyAlignment="1">
      <alignment vertical="center"/>
    </xf>
    <xf numFmtId="178" fontId="2" fillId="35" borderId="100" xfId="0" applyNumberFormat="1" applyFont="1" applyFill="1" applyBorder="1" applyAlignment="1">
      <alignment vertical="center"/>
    </xf>
    <xf numFmtId="178" fontId="2" fillId="35" borderId="105" xfId="0" applyNumberFormat="1" applyFont="1" applyFill="1" applyBorder="1" applyAlignment="1">
      <alignment vertical="center"/>
    </xf>
    <xf numFmtId="178" fontId="2" fillId="35" borderId="34" xfId="0" applyNumberFormat="1" applyFont="1" applyFill="1" applyBorder="1" applyAlignment="1">
      <alignment vertical="center"/>
    </xf>
    <xf numFmtId="178" fontId="2" fillId="35" borderId="106" xfId="0" applyNumberFormat="1" applyFont="1" applyFill="1" applyBorder="1" applyAlignment="1">
      <alignment vertical="center"/>
    </xf>
    <xf numFmtId="0" fontId="2" fillId="35" borderId="45" xfId="0" applyFont="1" applyFill="1" applyBorder="1" applyAlignment="1">
      <alignment horizontal="center" vertical="center"/>
    </xf>
    <xf numFmtId="0" fontId="2" fillId="35" borderId="46" xfId="0" applyFont="1" applyFill="1" applyBorder="1" applyAlignment="1">
      <alignment horizontal="center" vertical="center"/>
    </xf>
    <xf numFmtId="178" fontId="2" fillId="35" borderId="45" xfId="0" applyNumberFormat="1" applyFont="1" applyFill="1" applyBorder="1" applyAlignment="1">
      <alignment vertical="center"/>
    </xf>
    <xf numFmtId="0" fontId="2" fillId="35" borderId="68" xfId="0" applyFont="1" applyFill="1" applyBorder="1" applyAlignment="1">
      <alignment horizontal="center" vertical="center"/>
    </xf>
    <xf numFmtId="0" fontId="2" fillId="35"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14375"/>
          <c:w val="0.96875"/>
          <c:h val="0.862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'８職種計推移グラフ'!$B$4:$B$351</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'８職種計推移グラフ'!$C$4:$C$351</c:f>
              <c:numCache/>
            </c:numRef>
          </c:val>
          <c:smooth val="0"/>
        </c:ser>
        <c:marker val="1"/>
        <c:axId val="31789345"/>
        <c:axId val="17668650"/>
      </c:lineChart>
      <c:catAx>
        <c:axId val="3178934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7668650"/>
        <c:crossesAt val="0"/>
        <c:auto val="0"/>
        <c:lblOffset val="100"/>
        <c:tickLblSkip val="1"/>
        <c:tickMarkSkip val="12"/>
        <c:noMultiLvlLbl val="0"/>
      </c:catAx>
      <c:valAx>
        <c:axId val="17668650"/>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789345"/>
        <c:crossesAt val="1"/>
        <c:crossBetween val="midCat"/>
        <c:dispUnits/>
        <c:majorUnit val="0.2"/>
      </c:valAx>
      <c:spPr>
        <a:noFill/>
        <a:ln w="12700">
          <a:solidFill>
            <a:srgbClr val="000000"/>
          </a:solidFill>
        </a:ln>
      </c:spPr>
    </c:plotArea>
    <c:legend>
      <c:legendPos val="r"/>
      <c:layout>
        <c:manualLayout>
          <c:xMode val="edge"/>
          <c:yMode val="edge"/>
          <c:x val="0.844"/>
          <c:y val="0.1605"/>
          <c:w val="0.13125"/>
          <c:h val="0.12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4175"/>
          <c:w val="0.96875"/>
          <c:h val="0.8572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'６職種計推移グラフ'!$B$4:$B$399</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'６職種計推移グラフ'!$C$4:$C$399</c:f>
              <c:numCache/>
            </c:numRef>
          </c:val>
          <c:smooth val="0"/>
        </c:ser>
        <c:marker val="1"/>
        <c:axId val="24800123"/>
        <c:axId val="21874516"/>
      </c:lineChart>
      <c:catAx>
        <c:axId val="2480012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1874516"/>
        <c:crossesAt val="0"/>
        <c:auto val="0"/>
        <c:lblOffset val="100"/>
        <c:tickLblSkip val="1"/>
        <c:tickMarkSkip val="12"/>
        <c:noMultiLvlLbl val="0"/>
      </c:catAx>
      <c:valAx>
        <c:axId val="21874516"/>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800123"/>
        <c:crossesAt val="1"/>
        <c:crossBetween val="midCat"/>
        <c:dispUnits/>
        <c:majorUnit val="0.2"/>
      </c:valAx>
      <c:spPr>
        <a:noFill/>
        <a:ln w="12700">
          <a:solidFill>
            <a:srgbClr val="000000"/>
          </a:solidFill>
        </a:ln>
      </c:spPr>
    </c:plotArea>
    <c:legend>
      <c:legendPos val="r"/>
      <c:layout>
        <c:manualLayout>
          <c:xMode val="edge"/>
          <c:yMode val="edge"/>
          <c:x val="0.632"/>
          <c:y val="0.15975"/>
          <c:w val="0.132"/>
          <c:h val="0.115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71675"/>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6676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21</xdr:row>
      <xdr:rowOff>57150</xdr:rowOff>
    </xdr:from>
    <xdr:to>
      <xdr:col>34</xdr:col>
      <xdr:colOff>47625</xdr:colOff>
      <xdr:row>30</xdr:row>
      <xdr:rowOff>76200</xdr:rowOff>
    </xdr:to>
    <xdr:sp>
      <xdr:nvSpPr>
        <xdr:cNvPr id="3" name="Rectangle 4"/>
        <xdr:cNvSpPr>
          <a:spLocks/>
        </xdr:cNvSpPr>
      </xdr:nvSpPr>
      <xdr:spPr>
        <a:xfrm>
          <a:off x="428625" y="3981450"/>
          <a:ext cx="6505575" cy="25431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123825</xdr:colOff>
      <xdr:row>0</xdr:row>
      <xdr:rowOff>0</xdr:rowOff>
    </xdr:to>
    <xdr:sp>
      <xdr:nvSpPr>
        <xdr:cNvPr id="3" name="Text Box 5"/>
        <xdr:cNvSpPr txBox="1">
          <a:spLocks noChangeArrowheads="1"/>
        </xdr:cNvSpPr>
      </xdr:nvSpPr>
      <xdr:spPr>
        <a:xfrm>
          <a:off x="2238375" y="0"/>
          <a:ext cx="28384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142875</xdr:colOff>
      <xdr:row>0</xdr:row>
      <xdr:rowOff>0</xdr:rowOff>
    </xdr:to>
    <xdr:sp>
      <xdr:nvSpPr>
        <xdr:cNvPr id="5" name="Text Box 7"/>
        <xdr:cNvSpPr txBox="1">
          <a:spLocks noChangeArrowheads="1"/>
        </xdr:cNvSpPr>
      </xdr:nvSpPr>
      <xdr:spPr>
        <a:xfrm>
          <a:off x="5715000" y="0"/>
          <a:ext cx="10953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161925</xdr:rowOff>
    </xdr:from>
    <xdr:to>
      <xdr:col>28</xdr:col>
      <xdr:colOff>190500</xdr:colOff>
      <xdr:row>25</xdr:row>
      <xdr:rowOff>161925</xdr:rowOff>
    </xdr:to>
    <xdr:sp>
      <xdr:nvSpPr>
        <xdr:cNvPr id="6" name="Line 8"/>
        <xdr:cNvSpPr>
          <a:spLocks/>
        </xdr:cNvSpPr>
      </xdr:nvSpPr>
      <xdr:spPr>
        <a:xfrm>
          <a:off x="1524000" y="46196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16</xdr:col>
      <xdr:colOff>142875</xdr:colOff>
      <xdr:row>27</xdr:row>
      <xdr:rowOff>171450</xdr:rowOff>
    </xdr:to>
    <xdr:sp>
      <xdr:nvSpPr>
        <xdr:cNvPr id="7" name="Text Box 11"/>
        <xdr:cNvSpPr txBox="1">
          <a:spLocks noChangeArrowheads="1"/>
        </xdr:cNvSpPr>
      </xdr:nvSpPr>
      <xdr:spPr>
        <a:xfrm>
          <a:off x="1524000" y="4629150"/>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0</xdr:rowOff>
    </xdr:from>
    <xdr:to>
      <xdr:col>27</xdr:col>
      <xdr:colOff>133350</xdr:colOff>
      <xdr:row>29</xdr:row>
      <xdr:rowOff>9525</xdr:rowOff>
    </xdr:to>
    <xdr:sp>
      <xdr:nvSpPr>
        <xdr:cNvPr id="8" name="Text Box 12"/>
        <xdr:cNvSpPr txBox="1">
          <a:spLocks noChangeArrowheads="1"/>
        </xdr:cNvSpPr>
      </xdr:nvSpPr>
      <xdr:spPr>
        <a:xfrm>
          <a:off x="3619500" y="4629150"/>
          <a:ext cx="16573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0</xdr:rowOff>
    </xdr:from>
    <xdr:to>
      <xdr:col>18</xdr:col>
      <xdr:colOff>66675</xdr:colOff>
      <xdr:row>28</xdr:row>
      <xdr:rowOff>0</xdr:rowOff>
    </xdr:to>
    <xdr:sp>
      <xdr:nvSpPr>
        <xdr:cNvPr id="9" name="Text Box 14"/>
        <xdr:cNvSpPr txBox="1">
          <a:spLocks noChangeArrowheads="1"/>
        </xdr:cNvSpPr>
      </xdr:nvSpPr>
      <xdr:spPr>
        <a:xfrm>
          <a:off x="3238500" y="4629150"/>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133350</xdr:colOff>
      <xdr:row>27</xdr:row>
      <xdr:rowOff>19050</xdr:rowOff>
    </xdr:to>
    <xdr:sp>
      <xdr:nvSpPr>
        <xdr:cNvPr id="10" name="Text Box 15"/>
        <xdr:cNvSpPr txBox="1">
          <a:spLocks noChangeArrowheads="1"/>
        </xdr:cNvSpPr>
      </xdr:nvSpPr>
      <xdr:spPr>
        <a:xfrm>
          <a:off x="5524500" y="4457700"/>
          <a:ext cx="10858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76200</xdr:colOff>
      <xdr:row>32</xdr:row>
      <xdr:rowOff>0</xdr:rowOff>
    </xdr:from>
    <xdr:to>
      <xdr:col>16</xdr:col>
      <xdr:colOff>0</xdr:colOff>
      <xdr:row>35</xdr:row>
      <xdr:rowOff>0</xdr:rowOff>
    </xdr:to>
    <xdr:sp>
      <xdr:nvSpPr>
        <xdr:cNvPr id="11" name="Text Box 17"/>
        <xdr:cNvSpPr txBox="1">
          <a:spLocks noChangeArrowheads="1"/>
        </xdr:cNvSpPr>
      </xdr:nvSpPr>
      <xdr:spPr>
        <a:xfrm>
          <a:off x="1600200" y="5695950"/>
          <a:ext cx="1447800"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57150</xdr:rowOff>
    </xdr:from>
    <xdr:to>
      <xdr:col>28</xdr:col>
      <xdr:colOff>0</xdr:colOff>
      <xdr:row>35</xdr:row>
      <xdr:rowOff>0</xdr:rowOff>
    </xdr:to>
    <xdr:sp>
      <xdr:nvSpPr>
        <xdr:cNvPr id="12" name="Text Box 18"/>
        <xdr:cNvSpPr txBox="1">
          <a:spLocks noChangeArrowheads="1"/>
        </xdr:cNvSpPr>
      </xdr:nvSpPr>
      <xdr:spPr>
        <a:xfrm>
          <a:off x="3619500" y="5753100"/>
          <a:ext cx="1714500" cy="4667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114300</xdr:rowOff>
    </xdr:to>
    <xdr:sp>
      <xdr:nvSpPr>
        <xdr:cNvPr id="13" name="Text Box 19"/>
        <xdr:cNvSpPr txBox="1">
          <a:spLocks noChangeArrowheads="1"/>
        </xdr:cNvSpPr>
      </xdr:nvSpPr>
      <xdr:spPr>
        <a:xfrm>
          <a:off x="2095500" y="5353050"/>
          <a:ext cx="3219450"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114300</xdr:rowOff>
    </xdr:to>
    <xdr:sp>
      <xdr:nvSpPr>
        <xdr:cNvPr id="14" name="Text Box 20"/>
        <xdr:cNvSpPr txBox="1">
          <a:spLocks noChangeArrowheads="1"/>
        </xdr:cNvSpPr>
      </xdr:nvSpPr>
      <xdr:spPr>
        <a:xfrm>
          <a:off x="3238500" y="587692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0</xdr:rowOff>
    </xdr:from>
    <xdr:to>
      <xdr:col>34</xdr:col>
      <xdr:colOff>133350</xdr:colOff>
      <xdr:row>33</xdr:row>
      <xdr:rowOff>0</xdr:rowOff>
    </xdr:to>
    <xdr:sp>
      <xdr:nvSpPr>
        <xdr:cNvPr id="16" name="Text Box 23"/>
        <xdr:cNvSpPr txBox="1">
          <a:spLocks noChangeArrowheads="1"/>
        </xdr:cNvSpPr>
      </xdr:nvSpPr>
      <xdr:spPr>
        <a:xfrm>
          <a:off x="5524500" y="5524500"/>
          <a:ext cx="1085850"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161925</xdr:rowOff>
    </xdr:from>
    <xdr:to>
      <xdr:col>28</xdr:col>
      <xdr:colOff>152400</xdr:colOff>
      <xdr:row>25</xdr:row>
      <xdr:rowOff>161925</xdr:rowOff>
    </xdr:to>
    <xdr:sp>
      <xdr:nvSpPr>
        <xdr:cNvPr id="17" name="Line 8"/>
        <xdr:cNvSpPr>
          <a:spLocks/>
        </xdr:cNvSpPr>
      </xdr:nvSpPr>
      <xdr:spPr>
        <a:xfrm>
          <a:off x="1485900" y="46196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16</xdr:col>
      <xdr:colOff>142875</xdr:colOff>
      <xdr:row>27</xdr:row>
      <xdr:rowOff>180975</xdr:rowOff>
    </xdr:to>
    <xdr:sp>
      <xdr:nvSpPr>
        <xdr:cNvPr id="18" name="Text Box 11"/>
        <xdr:cNvSpPr txBox="1">
          <a:spLocks noChangeArrowheads="1"/>
        </xdr:cNvSpPr>
      </xdr:nvSpPr>
      <xdr:spPr>
        <a:xfrm>
          <a:off x="1524000" y="4629150"/>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0</xdr:rowOff>
    </xdr:from>
    <xdr:to>
      <xdr:col>27</xdr:col>
      <xdr:colOff>133350</xdr:colOff>
      <xdr:row>29</xdr:row>
      <xdr:rowOff>9525</xdr:rowOff>
    </xdr:to>
    <xdr:sp>
      <xdr:nvSpPr>
        <xdr:cNvPr id="19" name="Text Box 12"/>
        <xdr:cNvSpPr txBox="1">
          <a:spLocks noChangeArrowheads="1"/>
        </xdr:cNvSpPr>
      </xdr:nvSpPr>
      <xdr:spPr>
        <a:xfrm>
          <a:off x="3619500" y="4629150"/>
          <a:ext cx="1657350"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0</xdr:rowOff>
    </xdr:from>
    <xdr:to>
      <xdr:col>18</xdr:col>
      <xdr:colOff>66675</xdr:colOff>
      <xdr:row>28</xdr:row>
      <xdr:rowOff>0</xdr:rowOff>
    </xdr:to>
    <xdr:sp>
      <xdr:nvSpPr>
        <xdr:cNvPr id="20" name="Text Box 14"/>
        <xdr:cNvSpPr txBox="1">
          <a:spLocks noChangeArrowheads="1"/>
        </xdr:cNvSpPr>
      </xdr:nvSpPr>
      <xdr:spPr>
        <a:xfrm>
          <a:off x="3238500" y="4629150"/>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133350</xdr:colOff>
      <xdr:row>27</xdr:row>
      <xdr:rowOff>19050</xdr:rowOff>
    </xdr:to>
    <xdr:sp>
      <xdr:nvSpPr>
        <xdr:cNvPr id="21" name="Text Box 15"/>
        <xdr:cNvSpPr txBox="1">
          <a:spLocks noChangeArrowheads="1"/>
        </xdr:cNvSpPr>
      </xdr:nvSpPr>
      <xdr:spPr>
        <a:xfrm>
          <a:off x="5524500" y="4457700"/>
          <a:ext cx="10858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76200</xdr:colOff>
      <xdr:row>32</xdr:row>
      <xdr:rowOff>0</xdr:rowOff>
    </xdr:from>
    <xdr:to>
      <xdr:col>16</xdr:col>
      <xdr:colOff>0</xdr:colOff>
      <xdr:row>35</xdr:row>
      <xdr:rowOff>0</xdr:rowOff>
    </xdr:to>
    <xdr:sp>
      <xdr:nvSpPr>
        <xdr:cNvPr id="22" name="Text Box 17"/>
        <xdr:cNvSpPr txBox="1">
          <a:spLocks noChangeArrowheads="1"/>
        </xdr:cNvSpPr>
      </xdr:nvSpPr>
      <xdr:spPr>
        <a:xfrm>
          <a:off x="1600200" y="5695950"/>
          <a:ext cx="1447800"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57150</xdr:rowOff>
    </xdr:from>
    <xdr:to>
      <xdr:col>28</xdr:col>
      <xdr:colOff>0</xdr:colOff>
      <xdr:row>35</xdr:row>
      <xdr:rowOff>0</xdr:rowOff>
    </xdr:to>
    <xdr:sp>
      <xdr:nvSpPr>
        <xdr:cNvPr id="23" name="Text Box 18"/>
        <xdr:cNvSpPr txBox="1">
          <a:spLocks noChangeArrowheads="1"/>
        </xdr:cNvSpPr>
      </xdr:nvSpPr>
      <xdr:spPr>
        <a:xfrm>
          <a:off x="3619500" y="5753100"/>
          <a:ext cx="1714500"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114300</xdr:rowOff>
    </xdr:to>
    <xdr:sp>
      <xdr:nvSpPr>
        <xdr:cNvPr id="24" name="Text Box 19"/>
        <xdr:cNvSpPr txBox="1">
          <a:spLocks noChangeArrowheads="1"/>
        </xdr:cNvSpPr>
      </xdr:nvSpPr>
      <xdr:spPr>
        <a:xfrm>
          <a:off x="2095500" y="5353050"/>
          <a:ext cx="3219450"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25" name="Text Box 20"/>
        <xdr:cNvSpPr txBox="1">
          <a:spLocks noChangeArrowheads="1"/>
        </xdr:cNvSpPr>
      </xdr:nvSpPr>
      <xdr:spPr>
        <a:xfrm>
          <a:off x="3238500" y="587692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6"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0</xdr:rowOff>
    </xdr:from>
    <xdr:to>
      <xdr:col>34</xdr:col>
      <xdr:colOff>133350</xdr:colOff>
      <xdr:row>33</xdr:row>
      <xdr:rowOff>0</xdr:rowOff>
    </xdr:to>
    <xdr:sp>
      <xdr:nvSpPr>
        <xdr:cNvPr id="27" name="Text Box 23"/>
        <xdr:cNvSpPr txBox="1">
          <a:spLocks noChangeArrowheads="1"/>
        </xdr:cNvSpPr>
      </xdr:nvSpPr>
      <xdr:spPr>
        <a:xfrm>
          <a:off x="5524500" y="5524500"/>
          <a:ext cx="1085850"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161925</xdr:rowOff>
    </xdr:from>
    <xdr:to>
      <xdr:col>28</xdr:col>
      <xdr:colOff>152400</xdr:colOff>
      <xdr:row>25</xdr:row>
      <xdr:rowOff>161925</xdr:rowOff>
    </xdr:to>
    <xdr:sp>
      <xdr:nvSpPr>
        <xdr:cNvPr id="28" name="Line 8"/>
        <xdr:cNvSpPr>
          <a:spLocks/>
        </xdr:cNvSpPr>
      </xdr:nvSpPr>
      <xdr:spPr>
        <a:xfrm>
          <a:off x="1485900" y="46196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9525</xdr:rowOff>
    </xdr:to>
    <xdr:sp>
      <xdr:nvSpPr>
        <xdr:cNvPr id="29" name="Text Box 9"/>
        <xdr:cNvSpPr txBox="1">
          <a:spLocks noChangeArrowheads="1"/>
        </xdr:cNvSpPr>
      </xdr:nvSpPr>
      <xdr:spPr>
        <a:xfrm>
          <a:off x="1514475" y="3971925"/>
          <a:ext cx="1533525" cy="5048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9525</xdr:rowOff>
    </xdr:from>
    <xdr:to>
      <xdr:col>27</xdr:col>
      <xdr:colOff>171450</xdr:colOff>
      <xdr:row>24</xdr:row>
      <xdr:rowOff>304800</xdr:rowOff>
    </xdr:to>
    <xdr:sp>
      <xdr:nvSpPr>
        <xdr:cNvPr id="30" name="Text Box 10"/>
        <xdr:cNvSpPr txBox="1">
          <a:spLocks noChangeArrowheads="1"/>
        </xdr:cNvSpPr>
      </xdr:nvSpPr>
      <xdr:spPr>
        <a:xfrm>
          <a:off x="3705225" y="398145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27</xdr:row>
      <xdr:rowOff>180975</xdr:rowOff>
    </xdr:to>
    <xdr:sp>
      <xdr:nvSpPr>
        <xdr:cNvPr id="31"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0</xdr:rowOff>
    </xdr:from>
    <xdr:to>
      <xdr:col>27</xdr:col>
      <xdr:colOff>133350</xdr:colOff>
      <xdr:row>29</xdr:row>
      <xdr:rowOff>9525</xdr:rowOff>
    </xdr:to>
    <xdr:sp>
      <xdr:nvSpPr>
        <xdr:cNvPr id="32" name="Text Box 12"/>
        <xdr:cNvSpPr txBox="1">
          <a:spLocks noChangeArrowheads="1"/>
        </xdr:cNvSpPr>
      </xdr:nvSpPr>
      <xdr:spPr>
        <a:xfrm>
          <a:off x="3619500" y="4638675"/>
          <a:ext cx="1657350"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180975</xdr:colOff>
      <xdr:row>23</xdr:row>
      <xdr:rowOff>123825</xdr:rowOff>
    </xdr:from>
    <xdr:to>
      <xdr:col>18</xdr:col>
      <xdr:colOff>0</xdr:colOff>
      <xdr:row>25</xdr:row>
      <xdr:rowOff>0</xdr:rowOff>
    </xdr:to>
    <xdr:sp>
      <xdr:nvSpPr>
        <xdr:cNvPr id="33" name="Text Box 13"/>
        <xdr:cNvSpPr txBox="1">
          <a:spLocks noChangeArrowheads="1"/>
        </xdr:cNvSpPr>
      </xdr:nvSpPr>
      <xdr:spPr>
        <a:xfrm>
          <a:off x="3228975" y="4095750"/>
          <a:ext cx="200025" cy="3714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17</xdr:col>
      <xdr:colOff>0</xdr:colOff>
      <xdr:row>26</xdr:row>
      <xdr:rowOff>0</xdr:rowOff>
    </xdr:from>
    <xdr:to>
      <xdr:col>18</xdr:col>
      <xdr:colOff>66675</xdr:colOff>
      <xdr:row>28</xdr:row>
      <xdr:rowOff>0</xdr:rowOff>
    </xdr:to>
    <xdr:sp>
      <xdr:nvSpPr>
        <xdr:cNvPr id="34"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133350</xdr:colOff>
      <xdr:row>27</xdr:row>
      <xdr:rowOff>19050</xdr:rowOff>
    </xdr:to>
    <xdr:sp>
      <xdr:nvSpPr>
        <xdr:cNvPr id="35" name="Text Box 15"/>
        <xdr:cNvSpPr txBox="1">
          <a:spLocks noChangeArrowheads="1"/>
        </xdr:cNvSpPr>
      </xdr:nvSpPr>
      <xdr:spPr>
        <a:xfrm>
          <a:off x="5524500" y="4467225"/>
          <a:ext cx="10858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76200</xdr:colOff>
      <xdr:row>32</xdr:row>
      <xdr:rowOff>0</xdr:rowOff>
    </xdr:from>
    <xdr:to>
      <xdr:col>16</xdr:col>
      <xdr:colOff>0</xdr:colOff>
      <xdr:row>35</xdr:row>
      <xdr:rowOff>0</xdr:rowOff>
    </xdr:to>
    <xdr:sp>
      <xdr:nvSpPr>
        <xdr:cNvPr id="36" name="Text Box 17"/>
        <xdr:cNvSpPr txBox="1">
          <a:spLocks noChangeArrowheads="1"/>
        </xdr:cNvSpPr>
      </xdr:nvSpPr>
      <xdr:spPr>
        <a:xfrm>
          <a:off x="1600200" y="5705475"/>
          <a:ext cx="1447800"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57150</xdr:rowOff>
    </xdr:from>
    <xdr:to>
      <xdr:col>28</xdr:col>
      <xdr:colOff>0</xdr:colOff>
      <xdr:row>35</xdr:row>
      <xdr:rowOff>0</xdr:rowOff>
    </xdr:to>
    <xdr:sp>
      <xdr:nvSpPr>
        <xdr:cNvPr id="37" name="Text Box 18"/>
        <xdr:cNvSpPr txBox="1">
          <a:spLocks noChangeArrowheads="1"/>
        </xdr:cNvSpPr>
      </xdr:nvSpPr>
      <xdr:spPr>
        <a:xfrm>
          <a:off x="3619500" y="5762625"/>
          <a:ext cx="1714500"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114300</xdr:rowOff>
    </xdr:to>
    <xdr:sp>
      <xdr:nvSpPr>
        <xdr:cNvPr id="38" name="Text Box 19"/>
        <xdr:cNvSpPr txBox="1">
          <a:spLocks noChangeArrowheads="1"/>
        </xdr:cNvSpPr>
      </xdr:nvSpPr>
      <xdr:spPr>
        <a:xfrm>
          <a:off x="2095500" y="5362575"/>
          <a:ext cx="3219450"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39" name="Text Box 20"/>
        <xdr:cNvSpPr txBox="1">
          <a:spLocks noChangeArrowheads="1"/>
        </xdr:cNvSpPr>
      </xdr:nvSpPr>
      <xdr:spPr>
        <a:xfrm>
          <a:off x="3238500" y="588645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0</xdr:rowOff>
    </xdr:from>
    <xdr:to>
      <xdr:col>34</xdr:col>
      <xdr:colOff>133350</xdr:colOff>
      <xdr:row>33</xdr:row>
      <xdr:rowOff>0</xdr:rowOff>
    </xdr:to>
    <xdr:sp>
      <xdr:nvSpPr>
        <xdr:cNvPr id="41" name="Text Box 23"/>
        <xdr:cNvSpPr txBox="1">
          <a:spLocks noChangeArrowheads="1"/>
        </xdr:cNvSpPr>
      </xdr:nvSpPr>
      <xdr:spPr>
        <a:xfrm>
          <a:off x="5524500" y="5534025"/>
          <a:ext cx="1085850"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161925</xdr:rowOff>
    </xdr:from>
    <xdr:to>
      <xdr:col>28</xdr:col>
      <xdr:colOff>152400</xdr:colOff>
      <xdr:row>25</xdr:row>
      <xdr:rowOff>161925</xdr:rowOff>
    </xdr:to>
    <xdr:sp>
      <xdr:nvSpPr>
        <xdr:cNvPr id="42"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9525</xdr:rowOff>
    </xdr:to>
    <xdr:sp>
      <xdr:nvSpPr>
        <xdr:cNvPr id="43" name="Text Box 9"/>
        <xdr:cNvSpPr txBox="1">
          <a:spLocks noChangeArrowheads="1"/>
        </xdr:cNvSpPr>
      </xdr:nvSpPr>
      <xdr:spPr>
        <a:xfrm>
          <a:off x="1514475" y="3971925"/>
          <a:ext cx="1533525" cy="5048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9525</xdr:rowOff>
    </xdr:from>
    <xdr:to>
      <xdr:col>27</xdr:col>
      <xdr:colOff>171450</xdr:colOff>
      <xdr:row>24</xdr:row>
      <xdr:rowOff>304800</xdr:rowOff>
    </xdr:to>
    <xdr:sp>
      <xdr:nvSpPr>
        <xdr:cNvPr id="44" name="Text Box 10"/>
        <xdr:cNvSpPr txBox="1">
          <a:spLocks noChangeArrowheads="1"/>
        </xdr:cNvSpPr>
      </xdr:nvSpPr>
      <xdr:spPr>
        <a:xfrm>
          <a:off x="3705225" y="398145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27</xdr:row>
      <xdr:rowOff>180975</xdr:rowOff>
    </xdr:to>
    <xdr:sp>
      <xdr:nvSpPr>
        <xdr:cNvPr id="45"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0</xdr:rowOff>
    </xdr:from>
    <xdr:to>
      <xdr:col>27</xdr:col>
      <xdr:colOff>133350</xdr:colOff>
      <xdr:row>29</xdr:row>
      <xdr:rowOff>9525</xdr:rowOff>
    </xdr:to>
    <xdr:sp>
      <xdr:nvSpPr>
        <xdr:cNvPr id="46" name="Text Box 12"/>
        <xdr:cNvSpPr txBox="1">
          <a:spLocks noChangeArrowheads="1"/>
        </xdr:cNvSpPr>
      </xdr:nvSpPr>
      <xdr:spPr>
        <a:xfrm>
          <a:off x="3619500" y="4638675"/>
          <a:ext cx="1657350"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0</xdr:rowOff>
    </xdr:from>
    <xdr:to>
      <xdr:col>18</xdr:col>
      <xdr:colOff>66675</xdr:colOff>
      <xdr:row>28</xdr:row>
      <xdr:rowOff>0</xdr:rowOff>
    </xdr:to>
    <xdr:sp>
      <xdr:nvSpPr>
        <xdr:cNvPr id="47"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133350</xdr:colOff>
      <xdr:row>27</xdr:row>
      <xdr:rowOff>19050</xdr:rowOff>
    </xdr:to>
    <xdr:sp>
      <xdr:nvSpPr>
        <xdr:cNvPr id="48" name="Text Box 15"/>
        <xdr:cNvSpPr txBox="1">
          <a:spLocks noChangeArrowheads="1"/>
        </xdr:cNvSpPr>
      </xdr:nvSpPr>
      <xdr:spPr>
        <a:xfrm>
          <a:off x="5524500" y="4467225"/>
          <a:ext cx="10858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76200</xdr:colOff>
      <xdr:row>32</xdr:row>
      <xdr:rowOff>0</xdr:rowOff>
    </xdr:from>
    <xdr:to>
      <xdr:col>16</xdr:col>
      <xdr:colOff>0</xdr:colOff>
      <xdr:row>35</xdr:row>
      <xdr:rowOff>0</xdr:rowOff>
    </xdr:to>
    <xdr:sp>
      <xdr:nvSpPr>
        <xdr:cNvPr id="49" name="Text Box 17"/>
        <xdr:cNvSpPr txBox="1">
          <a:spLocks noChangeArrowheads="1"/>
        </xdr:cNvSpPr>
      </xdr:nvSpPr>
      <xdr:spPr>
        <a:xfrm>
          <a:off x="1600200" y="5705475"/>
          <a:ext cx="1447800"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57150</xdr:rowOff>
    </xdr:from>
    <xdr:to>
      <xdr:col>28</xdr:col>
      <xdr:colOff>0</xdr:colOff>
      <xdr:row>35</xdr:row>
      <xdr:rowOff>0</xdr:rowOff>
    </xdr:to>
    <xdr:sp>
      <xdr:nvSpPr>
        <xdr:cNvPr id="50" name="Text Box 18"/>
        <xdr:cNvSpPr txBox="1">
          <a:spLocks noChangeArrowheads="1"/>
        </xdr:cNvSpPr>
      </xdr:nvSpPr>
      <xdr:spPr>
        <a:xfrm>
          <a:off x="3619500" y="5762625"/>
          <a:ext cx="1714500"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114300</xdr:rowOff>
    </xdr:to>
    <xdr:sp>
      <xdr:nvSpPr>
        <xdr:cNvPr id="51" name="Text Box 19"/>
        <xdr:cNvSpPr txBox="1">
          <a:spLocks noChangeArrowheads="1"/>
        </xdr:cNvSpPr>
      </xdr:nvSpPr>
      <xdr:spPr>
        <a:xfrm>
          <a:off x="2095500" y="5362575"/>
          <a:ext cx="3219450"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52" name="Text Box 20"/>
        <xdr:cNvSpPr txBox="1">
          <a:spLocks noChangeArrowheads="1"/>
        </xdr:cNvSpPr>
      </xdr:nvSpPr>
      <xdr:spPr>
        <a:xfrm>
          <a:off x="3238500" y="588645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3"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0</xdr:rowOff>
    </xdr:from>
    <xdr:to>
      <xdr:col>34</xdr:col>
      <xdr:colOff>133350</xdr:colOff>
      <xdr:row>33</xdr:row>
      <xdr:rowOff>0</xdr:rowOff>
    </xdr:to>
    <xdr:sp>
      <xdr:nvSpPr>
        <xdr:cNvPr id="54" name="Text Box 23"/>
        <xdr:cNvSpPr txBox="1">
          <a:spLocks noChangeArrowheads="1"/>
        </xdr:cNvSpPr>
      </xdr:nvSpPr>
      <xdr:spPr>
        <a:xfrm>
          <a:off x="5524500" y="5534025"/>
          <a:ext cx="1085850"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161925</xdr:rowOff>
    </xdr:from>
    <xdr:to>
      <xdr:col>28</xdr:col>
      <xdr:colOff>152400</xdr:colOff>
      <xdr:row>25</xdr:row>
      <xdr:rowOff>161925</xdr:rowOff>
    </xdr:to>
    <xdr:sp>
      <xdr:nvSpPr>
        <xdr:cNvPr id="5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9525</xdr:rowOff>
    </xdr:to>
    <xdr:sp>
      <xdr:nvSpPr>
        <xdr:cNvPr id="56" name="Text Box 9"/>
        <xdr:cNvSpPr txBox="1">
          <a:spLocks noChangeArrowheads="1"/>
        </xdr:cNvSpPr>
      </xdr:nvSpPr>
      <xdr:spPr>
        <a:xfrm>
          <a:off x="1514475" y="3971925"/>
          <a:ext cx="1533525" cy="5048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9525</xdr:rowOff>
    </xdr:from>
    <xdr:to>
      <xdr:col>27</xdr:col>
      <xdr:colOff>171450</xdr:colOff>
      <xdr:row>24</xdr:row>
      <xdr:rowOff>304800</xdr:rowOff>
    </xdr:to>
    <xdr:sp>
      <xdr:nvSpPr>
        <xdr:cNvPr id="57" name="Text Box 10"/>
        <xdr:cNvSpPr txBox="1">
          <a:spLocks noChangeArrowheads="1"/>
        </xdr:cNvSpPr>
      </xdr:nvSpPr>
      <xdr:spPr>
        <a:xfrm>
          <a:off x="3705225" y="398145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27</xdr:row>
      <xdr:rowOff>180975</xdr:rowOff>
    </xdr:to>
    <xdr:sp>
      <xdr:nvSpPr>
        <xdr:cNvPr id="58"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0</xdr:rowOff>
    </xdr:from>
    <xdr:to>
      <xdr:col>27</xdr:col>
      <xdr:colOff>133350</xdr:colOff>
      <xdr:row>29</xdr:row>
      <xdr:rowOff>9525</xdr:rowOff>
    </xdr:to>
    <xdr:sp>
      <xdr:nvSpPr>
        <xdr:cNvPr id="59" name="Text Box 12"/>
        <xdr:cNvSpPr txBox="1">
          <a:spLocks noChangeArrowheads="1"/>
        </xdr:cNvSpPr>
      </xdr:nvSpPr>
      <xdr:spPr>
        <a:xfrm>
          <a:off x="3619500" y="4638675"/>
          <a:ext cx="1657350"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23</xdr:row>
      <xdr:rowOff>123825</xdr:rowOff>
    </xdr:from>
    <xdr:to>
      <xdr:col>18</xdr:col>
      <xdr:colOff>0</xdr:colOff>
      <xdr:row>25</xdr:row>
      <xdr:rowOff>0</xdr:rowOff>
    </xdr:to>
    <xdr:sp>
      <xdr:nvSpPr>
        <xdr:cNvPr id="60" name="Text Box 13"/>
        <xdr:cNvSpPr txBox="1">
          <a:spLocks noChangeArrowheads="1"/>
        </xdr:cNvSpPr>
      </xdr:nvSpPr>
      <xdr:spPr>
        <a:xfrm>
          <a:off x="3238500" y="4095750"/>
          <a:ext cx="190500" cy="3714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17</xdr:col>
      <xdr:colOff>0</xdr:colOff>
      <xdr:row>26</xdr:row>
      <xdr:rowOff>0</xdr:rowOff>
    </xdr:from>
    <xdr:to>
      <xdr:col>18</xdr:col>
      <xdr:colOff>66675</xdr:colOff>
      <xdr:row>28</xdr:row>
      <xdr:rowOff>0</xdr:rowOff>
    </xdr:to>
    <xdr:sp>
      <xdr:nvSpPr>
        <xdr:cNvPr id="61"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133350</xdr:colOff>
      <xdr:row>27</xdr:row>
      <xdr:rowOff>19050</xdr:rowOff>
    </xdr:to>
    <xdr:sp>
      <xdr:nvSpPr>
        <xdr:cNvPr id="62" name="Text Box 15"/>
        <xdr:cNvSpPr txBox="1">
          <a:spLocks noChangeArrowheads="1"/>
        </xdr:cNvSpPr>
      </xdr:nvSpPr>
      <xdr:spPr>
        <a:xfrm>
          <a:off x="5524500" y="4467225"/>
          <a:ext cx="10858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76200</xdr:colOff>
      <xdr:row>32</xdr:row>
      <xdr:rowOff>0</xdr:rowOff>
    </xdr:from>
    <xdr:to>
      <xdr:col>16</xdr:col>
      <xdr:colOff>0</xdr:colOff>
      <xdr:row>35</xdr:row>
      <xdr:rowOff>0</xdr:rowOff>
    </xdr:to>
    <xdr:sp>
      <xdr:nvSpPr>
        <xdr:cNvPr id="63" name="Text Box 17"/>
        <xdr:cNvSpPr txBox="1">
          <a:spLocks noChangeArrowheads="1"/>
        </xdr:cNvSpPr>
      </xdr:nvSpPr>
      <xdr:spPr>
        <a:xfrm>
          <a:off x="1600200" y="5705475"/>
          <a:ext cx="1447800"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57150</xdr:rowOff>
    </xdr:from>
    <xdr:to>
      <xdr:col>28</xdr:col>
      <xdr:colOff>0</xdr:colOff>
      <xdr:row>35</xdr:row>
      <xdr:rowOff>0</xdr:rowOff>
    </xdr:to>
    <xdr:sp>
      <xdr:nvSpPr>
        <xdr:cNvPr id="64" name="Text Box 18"/>
        <xdr:cNvSpPr txBox="1">
          <a:spLocks noChangeArrowheads="1"/>
        </xdr:cNvSpPr>
      </xdr:nvSpPr>
      <xdr:spPr>
        <a:xfrm>
          <a:off x="3619500" y="5762625"/>
          <a:ext cx="1714500"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114300</xdr:rowOff>
    </xdr:to>
    <xdr:sp>
      <xdr:nvSpPr>
        <xdr:cNvPr id="65" name="Text Box 19"/>
        <xdr:cNvSpPr txBox="1">
          <a:spLocks noChangeArrowheads="1"/>
        </xdr:cNvSpPr>
      </xdr:nvSpPr>
      <xdr:spPr>
        <a:xfrm>
          <a:off x="2095500" y="5362575"/>
          <a:ext cx="3219450"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66" name="Text Box 20"/>
        <xdr:cNvSpPr txBox="1">
          <a:spLocks noChangeArrowheads="1"/>
        </xdr:cNvSpPr>
      </xdr:nvSpPr>
      <xdr:spPr>
        <a:xfrm>
          <a:off x="3238500" y="588645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7"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0</xdr:rowOff>
    </xdr:from>
    <xdr:to>
      <xdr:col>34</xdr:col>
      <xdr:colOff>133350</xdr:colOff>
      <xdr:row>33</xdr:row>
      <xdr:rowOff>0</xdr:rowOff>
    </xdr:to>
    <xdr:sp>
      <xdr:nvSpPr>
        <xdr:cNvPr id="68" name="Text Box 23"/>
        <xdr:cNvSpPr txBox="1">
          <a:spLocks noChangeArrowheads="1"/>
        </xdr:cNvSpPr>
      </xdr:nvSpPr>
      <xdr:spPr>
        <a:xfrm>
          <a:off x="5524500" y="5534025"/>
          <a:ext cx="1085850"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161925</xdr:rowOff>
    </xdr:from>
    <xdr:to>
      <xdr:col>28</xdr:col>
      <xdr:colOff>152400</xdr:colOff>
      <xdr:row>25</xdr:row>
      <xdr:rowOff>161925</xdr:rowOff>
    </xdr:to>
    <xdr:sp>
      <xdr:nvSpPr>
        <xdr:cNvPr id="69"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9525</xdr:rowOff>
    </xdr:to>
    <xdr:sp>
      <xdr:nvSpPr>
        <xdr:cNvPr id="70" name="Text Box 9"/>
        <xdr:cNvSpPr txBox="1">
          <a:spLocks noChangeArrowheads="1"/>
        </xdr:cNvSpPr>
      </xdr:nvSpPr>
      <xdr:spPr>
        <a:xfrm>
          <a:off x="1514475" y="3971925"/>
          <a:ext cx="1533525" cy="5048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9525</xdr:rowOff>
    </xdr:from>
    <xdr:to>
      <xdr:col>27</xdr:col>
      <xdr:colOff>171450</xdr:colOff>
      <xdr:row>24</xdr:row>
      <xdr:rowOff>304800</xdr:rowOff>
    </xdr:to>
    <xdr:sp>
      <xdr:nvSpPr>
        <xdr:cNvPr id="71" name="Text Box 10"/>
        <xdr:cNvSpPr txBox="1">
          <a:spLocks noChangeArrowheads="1"/>
        </xdr:cNvSpPr>
      </xdr:nvSpPr>
      <xdr:spPr>
        <a:xfrm>
          <a:off x="3705225" y="398145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27</xdr:row>
      <xdr:rowOff>180975</xdr:rowOff>
    </xdr:to>
    <xdr:sp>
      <xdr:nvSpPr>
        <xdr:cNvPr id="72"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0</xdr:rowOff>
    </xdr:from>
    <xdr:to>
      <xdr:col>27</xdr:col>
      <xdr:colOff>133350</xdr:colOff>
      <xdr:row>29</xdr:row>
      <xdr:rowOff>9525</xdr:rowOff>
    </xdr:to>
    <xdr:sp>
      <xdr:nvSpPr>
        <xdr:cNvPr id="73" name="Text Box 12"/>
        <xdr:cNvSpPr txBox="1">
          <a:spLocks noChangeArrowheads="1"/>
        </xdr:cNvSpPr>
      </xdr:nvSpPr>
      <xdr:spPr>
        <a:xfrm>
          <a:off x="3619500" y="4638675"/>
          <a:ext cx="1657350"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23</xdr:row>
      <xdr:rowOff>123825</xdr:rowOff>
    </xdr:from>
    <xdr:to>
      <xdr:col>18</xdr:col>
      <xdr:colOff>0</xdr:colOff>
      <xdr:row>25</xdr:row>
      <xdr:rowOff>0</xdr:rowOff>
    </xdr:to>
    <xdr:sp>
      <xdr:nvSpPr>
        <xdr:cNvPr id="74" name="Text Box 13"/>
        <xdr:cNvSpPr txBox="1">
          <a:spLocks noChangeArrowheads="1"/>
        </xdr:cNvSpPr>
      </xdr:nvSpPr>
      <xdr:spPr>
        <a:xfrm>
          <a:off x="3238500" y="4095750"/>
          <a:ext cx="190500" cy="3714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17</xdr:col>
      <xdr:colOff>0</xdr:colOff>
      <xdr:row>26</xdr:row>
      <xdr:rowOff>0</xdr:rowOff>
    </xdr:from>
    <xdr:to>
      <xdr:col>18</xdr:col>
      <xdr:colOff>66675</xdr:colOff>
      <xdr:row>28</xdr:row>
      <xdr:rowOff>0</xdr:rowOff>
    </xdr:to>
    <xdr:sp>
      <xdr:nvSpPr>
        <xdr:cNvPr id="75"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133350</xdr:colOff>
      <xdr:row>27</xdr:row>
      <xdr:rowOff>19050</xdr:rowOff>
    </xdr:to>
    <xdr:sp>
      <xdr:nvSpPr>
        <xdr:cNvPr id="76" name="Text Box 15"/>
        <xdr:cNvSpPr txBox="1">
          <a:spLocks noChangeArrowheads="1"/>
        </xdr:cNvSpPr>
      </xdr:nvSpPr>
      <xdr:spPr>
        <a:xfrm>
          <a:off x="5524500" y="4467225"/>
          <a:ext cx="10858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76200</xdr:colOff>
      <xdr:row>32</xdr:row>
      <xdr:rowOff>0</xdr:rowOff>
    </xdr:from>
    <xdr:to>
      <xdr:col>16</xdr:col>
      <xdr:colOff>0</xdr:colOff>
      <xdr:row>35</xdr:row>
      <xdr:rowOff>0</xdr:rowOff>
    </xdr:to>
    <xdr:sp>
      <xdr:nvSpPr>
        <xdr:cNvPr id="77" name="Text Box 17"/>
        <xdr:cNvSpPr txBox="1">
          <a:spLocks noChangeArrowheads="1"/>
        </xdr:cNvSpPr>
      </xdr:nvSpPr>
      <xdr:spPr>
        <a:xfrm>
          <a:off x="1600200" y="5705475"/>
          <a:ext cx="1447800"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57150</xdr:rowOff>
    </xdr:from>
    <xdr:to>
      <xdr:col>28</xdr:col>
      <xdr:colOff>0</xdr:colOff>
      <xdr:row>35</xdr:row>
      <xdr:rowOff>0</xdr:rowOff>
    </xdr:to>
    <xdr:sp>
      <xdr:nvSpPr>
        <xdr:cNvPr id="78" name="Text Box 18"/>
        <xdr:cNvSpPr txBox="1">
          <a:spLocks noChangeArrowheads="1"/>
        </xdr:cNvSpPr>
      </xdr:nvSpPr>
      <xdr:spPr>
        <a:xfrm>
          <a:off x="3619500" y="5762625"/>
          <a:ext cx="1714500"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114300</xdr:rowOff>
    </xdr:to>
    <xdr:sp>
      <xdr:nvSpPr>
        <xdr:cNvPr id="79" name="Text Box 19"/>
        <xdr:cNvSpPr txBox="1">
          <a:spLocks noChangeArrowheads="1"/>
        </xdr:cNvSpPr>
      </xdr:nvSpPr>
      <xdr:spPr>
        <a:xfrm>
          <a:off x="2095500" y="5362575"/>
          <a:ext cx="3219450"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80" name="Text Box 20"/>
        <xdr:cNvSpPr txBox="1">
          <a:spLocks noChangeArrowheads="1"/>
        </xdr:cNvSpPr>
      </xdr:nvSpPr>
      <xdr:spPr>
        <a:xfrm>
          <a:off x="3238500" y="588645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81"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0</xdr:rowOff>
    </xdr:from>
    <xdr:to>
      <xdr:col>34</xdr:col>
      <xdr:colOff>133350</xdr:colOff>
      <xdr:row>33</xdr:row>
      <xdr:rowOff>0</xdr:rowOff>
    </xdr:to>
    <xdr:sp>
      <xdr:nvSpPr>
        <xdr:cNvPr id="82" name="Text Box 23"/>
        <xdr:cNvSpPr txBox="1">
          <a:spLocks noChangeArrowheads="1"/>
        </xdr:cNvSpPr>
      </xdr:nvSpPr>
      <xdr:spPr>
        <a:xfrm>
          <a:off x="5524500" y="5534025"/>
          <a:ext cx="1085850"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161925</xdr:rowOff>
    </xdr:from>
    <xdr:to>
      <xdr:col>28</xdr:col>
      <xdr:colOff>152400</xdr:colOff>
      <xdr:row>25</xdr:row>
      <xdr:rowOff>161925</xdr:rowOff>
    </xdr:to>
    <xdr:sp>
      <xdr:nvSpPr>
        <xdr:cNvPr id="83"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9525</xdr:rowOff>
    </xdr:to>
    <xdr:sp>
      <xdr:nvSpPr>
        <xdr:cNvPr id="84" name="Text Box 9"/>
        <xdr:cNvSpPr txBox="1">
          <a:spLocks noChangeArrowheads="1"/>
        </xdr:cNvSpPr>
      </xdr:nvSpPr>
      <xdr:spPr>
        <a:xfrm>
          <a:off x="1514475" y="3971925"/>
          <a:ext cx="1533525" cy="5048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9525</xdr:rowOff>
    </xdr:from>
    <xdr:to>
      <xdr:col>27</xdr:col>
      <xdr:colOff>171450</xdr:colOff>
      <xdr:row>24</xdr:row>
      <xdr:rowOff>304800</xdr:rowOff>
    </xdr:to>
    <xdr:sp>
      <xdr:nvSpPr>
        <xdr:cNvPr id="85" name="Text Box 10"/>
        <xdr:cNvSpPr txBox="1">
          <a:spLocks noChangeArrowheads="1"/>
        </xdr:cNvSpPr>
      </xdr:nvSpPr>
      <xdr:spPr>
        <a:xfrm>
          <a:off x="3705225" y="398145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27</xdr:row>
      <xdr:rowOff>180975</xdr:rowOff>
    </xdr:to>
    <xdr:sp>
      <xdr:nvSpPr>
        <xdr:cNvPr id="86"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0</xdr:rowOff>
    </xdr:from>
    <xdr:to>
      <xdr:col>27</xdr:col>
      <xdr:colOff>133350</xdr:colOff>
      <xdr:row>29</xdr:row>
      <xdr:rowOff>9525</xdr:rowOff>
    </xdr:to>
    <xdr:sp>
      <xdr:nvSpPr>
        <xdr:cNvPr id="87" name="Text Box 12"/>
        <xdr:cNvSpPr txBox="1">
          <a:spLocks noChangeArrowheads="1"/>
        </xdr:cNvSpPr>
      </xdr:nvSpPr>
      <xdr:spPr>
        <a:xfrm>
          <a:off x="3619500" y="4638675"/>
          <a:ext cx="1657350"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23</xdr:row>
      <xdr:rowOff>123825</xdr:rowOff>
    </xdr:from>
    <xdr:to>
      <xdr:col>18</xdr:col>
      <xdr:colOff>0</xdr:colOff>
      <xdr:row>25</xdr:row>
      <xdr:rowOff>0</xdr:rowOff>
    </xdr:to>
    <xdr:sp>
      <xdr:nvSpPr>
        <xdr:cNvPr id="88" name="Text Box 13"/>
        <xdr:cNvSpPr txBox="1">
          <a:spLocks noChangeArrowheads="1"/>
        </xdr:cNvSpPr>
      </xdr:nvSpPr>
      <xdr:spPr>
        <a:xfrm>
          <a:off x="3238500" y="4095750"/>
          <a:ext cx="190500" cy="3714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17</xdr:col>
      <xdr:colOff>0</xdr:colOff>
      <xdr:row>26</xdr:row>
      <xdr:rowOff>0</xdr:rowOff>
    </xdr:from>
    <xdr:to>
      <xdr:col>18</xdr:col>
      <xdr:colOff>66675</xdr:colOff>
      <xdr:row>28</xdr:row>
      <xdr:rowOff>0</xdr:rowOff>
    </xdr:to>
    <xdr:sp>
      <xdr:nvSpPr>
        <xdr:cNvPr id="89"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133350</xdr:colOff>
      <xdr:row>27</xdr:row>
      <xdr:rowOff>19050</xdr:rowOff>
    </xdr:to>
    <xdr:sp>
      <xdr:nvSpPr>
        <xdr:cNvPr id="90" name="Text Box 15"/>
        <xdr:cNvSpPr txBox="1">
          <a:spLocks noChangeArrowheads="1"/>
        </xdr:cNvSpPr>
      </xdr:nvSpPr>
      <xdr:spPr>
        <a:xfrm>
          <a:off x="5524500" y="4467225"/>
          <a:ext cx="10858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76200</xdr:colOff>
      <xdr:row>32</xdr:row>
      <xdr:rowOff>0</xdr:rowOff>
    </xdr:from>
    <xdr:to>
      <xdr:col>16</xdr:col>
      <xdr:colOff>0</xdr:colOff>
      <xdr:row>35</xdr:row>
      <xdr:rowOff>0</xdr:rowOff>
    </xdr:to>
    <xdr:sp>
      <xdr:nvSpPr>
        <xdr:cNvPr id="91" name="Text Box 17"/>
        <xdr:cNvSpPr txBox="1">
          <a:spLocks noChangeArrowheads="1"/>
        </xdr:cNvSpPr>
      </xdr:nvSpPr>
      <xdr:spPr>
        <a:xfrm>
          <a:off x="1600200" y="5705475"/>
          <a:ext cx="1447800"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57150</xdr:rowOff>
    </xdr:from>
    <xdr:to>
      <xdr:col>28</xdr:col>
      <xdr:colOff>0</xdr:colOff>
      <xdr:row>35</xdr:row>
      <xdr:rowOff>0</xdr:rowOff>
    </xdr:to>
    <xdr:sp>
      <xdr:nvSpPr>
        <xdr:cNvPr id="92" name="Text Box 18"/>
        <xdr:cNvSpPr txBox="1">
          <a:spLocks noChangeArrowheads="1"/>
        </xdr:cNvSpPr>
      </xdr:nvSpPr>
      <xdr:spPr>
        <a:xfrm>
          <a:off x="3619500" y="5762625"/>
          <a:ext cx="1714500"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114300</xdr:rowOff>
    </xdr:to>
    <xdr:sp>
      <xdr:nvSpPr>
        <xdr:cNvPr id="93" name="Text Box 19"/>
        <xdr:cNvSpPr txBox="1">
          <a:spLocks noChangeArrowheads="1"/>
        </xdr:cNvSpPr>
      </xdr:nvSpPr>
      <xdr:spPr>
        <a:xfrm>
          <a:off x="2095500" y="5362575"/>
          <a:ext cx="3219450"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94" name="Text Box 20"/>
        <xdr:cNvSpPr txBox="1">
          <a:spLocks noChangeArrowheads="1"/>
        </xdr:cNvSpPr>
      </xdr:nvSpPr>
      <xdr:spPr>
        <a:xfrm>
          <a:off x="3238500" y="588645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95"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0</xdr:rowOff>
    </xdr:from>
    <xdr:to>
      <xdr:col>34</xdr:col>
      <xdr:colOff>133350</xdr:colOff>
      <xdr:row>33</xdr:row>
      <xdr:rowOff>0</xdr:rowOff>
    </xdr:to>
    <xdr:sp>
      <xdr:nvSpPr>
        <xdr:cNvPr id="96" name="Text Box 23"/>
        <xdr:cNvSpPr txBox="1">
          <a:spLocks noChangeArrowheads="1"/>
        </xdr:cNvSpPr>
      </xdr:nvSpPr>
      <xdr:spPr>
        <a:xfrm>
          <a:off x="5524500" y="5534025"/>
          <a:ext cx="1085850"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161925</xdr:rowOff>
    </xdr:from>
    <xdr:to>
      <xdr:col>28</xdr:col>
      <xdr:colOff>152400</xdr:colOff>
      <xdr:row>25</xdr:row>
      <xdr:rowOff>161925</xdr:rowOff>
    </xdr:to>
    <xdr:sp>
      <xdr:nvSpPr>
        <xdr:cNvPr id="9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0</xdr:rowOff>
    </xdr:from>
    <xdr:to>
      <xdr:col>16</xdr:col>
      <xdr:colOff>0</xdr:colOff>
      <xdr:row>25</xdr:row>
      <xdr:rowOff>104775</xdr:rowOff>
    </xdr:to>
    <xdr:sp>
      <xdr:nvSpPr>
        <xdr:cNvPr id="98" name="Text Box 9"/>
        <xdr:cNvSpPr txBox="1">
          <a:spLocks noChangeArrowheads="1"/>
        </xdr:cNvSpPr>
      </xdr:nvSpPr>
      <xdr:spPr>
        <a:xfrm>
          <a:off x="1514475" y="3971925"/>
          <a:ext cx="1533525" cy="6000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0</xdr:rowOff>
    </xdr:from>
    <xdr:to>
      <xdr:col>27</xdr:col>
      <xdr:colOff>171450</xdr:colOff>
      <xdr:row>25</xdr:row>
      <xdr:rowOff>0</xdr:rowOff>
    </xdr:to>
    <xdr:sp>
      <xdr:nvSpPr>
        <xdr:cNvPr id="99" name="Text Box 10"/>
        <xdr:cNvSpPr txBox="1">
          <a:spLocks noChangeArrowheads="1"/>
        </xdr:cNvSpPr>
      </xdr:nvSpPr>
      <xdr:spPr>
        <a:xfrm>
          <a:off x="3705225" y="3971925"/>
          <a:ext cx="16097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0</xdr:rowOff>
    </xdr:from>
    <xdr:to>
      <xdr:col>16</xdr:col>
      <xdr:colOff>142875</xdr:colOff>
      <xdr:row>27</xdr:row>
      <xdr:rowOff>180975</xdr:rowOff>
    </xdr:to>
    <xdr:sp>
      <xdr:nvSpPr>
        <xdr:cNvPr id="100" name="Text Box 11"/>
        <xdr:cNvSpPr txBox="1">
          <a:spLocks noChangeArrowheads="1"/>
        </xdr:cNvSpPr>
      </xdr:nvSpPr>
      <xdr:spPr>
        <a:xfrm>
          <a:off x="1524000" y="4638675"/>
          <a:ext cx="1666875"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0</xdr:rowOff>
    </xdr:from>
    <xdr:to>
      <xdr:col>27</xdr:col>
      <xdr:colOff>133350</xdr:colOff>
      <xdr:row>29</xdr:row>
      <xdr:rowOff>9525</xdr:rowOff>
    </xdr:to>
    <xdr:sp>
      <xdr:nvSpPr>
        <xdr:cNvPr id="101" name="Text Box 12"/>
        <xdr:cNvSpPr txBox="1">
          <a:spLocks noChangeArrowheads="1"/>
        </xdr:cNvSpPr>
      </xdr:nvSpPr>
      <xdr:spPr>
        <a:xfrm>
          <a:off x="3619500" y="4638675"/>
          <a:ext cx="1657350" cy="5524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23</xdr:row>
      <xdr:rowOff>123825</xdr:rowOff>
    </xdr:from>
    <xdr:to>
      <xdr:col>18</xdr:col>
      <xdr:colOff>0</xdr:colOff>
      <xdr:row>25</xdr:row>
      <xdr:rowOff>0</xdr:rowOff>
    </xdr:to>
    <xdr:sp>
      <xdr:nvSpPr>
        <xdr:cNvPr id="102" name="Text Box 13"/>
        <xdr:cNvSpPr txBox="1">
          <a:spLocks noChangeArrowheads="1"/>
        </xdr:cNvSpPr>
      </xdr:nvSpPr>
      <xdr:spPr>
        <a:xfrm>
          <a:off x="3238500" y="4095750"/>
          <a:ext cx="190500" cy="3714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17</xdr:col>
      <xdr:colOff>0</xdr:colOff>
      <xdr:row>26</xdr:row>
      <xdr:rowOff>0</xdr:rowOff>
    </xdr:from>
    <xdr:to>
      <xdr:col>18</xdr:col>
      <xdr:colOff>66675</xdr:colOff>
      <xdr:row>28</xdr:row>
      <xdr:rowOff>0</xdr:rowOff>
    </xdr:to>
    <xdr:sp>
      <xdr:nvSpPr>
        <xdr:cNvPr id="103" name="Text Box 14"/>
        <xdr:cNvSpPr txBox="1">
          <a:spLocks noChangeArrowheads="1"/>
        </xdr:cNvSpPr>
      </xdr:nvSpPr>
      <xdr:spPr>
        <a:xfrm>
          <a:off x="3238500" y="4638675"/>
          <a:ext cx="257175" cy="3619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133350</xdr:colOff>
      <xdr:row>27</xdr:row>
      <xdr:rowOff>19050</xdr:rowOff>
    </xdr:to>
    <xdr:sp>
      <xdr:nvSpPr>
        <xdr:cNvPr id="104" name="Text Box 15"/>
        <xdr:cNvSpPr txBox="1">
          <a:spLocks noChangeArrowheads="1"/>
        </xdr:cNvSpPr>
      </xdr:nvSpPr>
      <xdr:spPr>
        <a:xfrm>
          <a:off x="5524500" y="4467225"/>
          <a:ext cx="10858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76200</xdr:colOff>
      <xdr:row>32</xdr:row>
      <xdr:rowOff>0</xdr:rowOff>
    </xdr:from>
    <xdr:to>
      <xdr:col>16</xdr:col>
      <xdr:colOff>0</xdr:colOff>
      <xdr:row>35</xdr:row>
      <xdr:rowOff>0</xdr:rowOff>
    </xdr:to>
    <xdr:sp>
      <xdr:nvSpPr>
        <xdr:cNvPr id="105" name="Text Box 17"/>
        <xdr:cNvSpPr txBox="1">
          <a:spLocks noChangeArrowheads="1"/>
        </xdr:cNvSpPr>
      </xdr:nvSpPr>
      <xdr:spPr>
        <a:xfrm>
          <a:off x="1600200" y="5705475"/>
          <a:ext cx="1447800"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57150</xdr:rowOff>
    </xdr:from>
    <xdr:to>
      <xdr:col>28</xdr:col>
      <xdr:colOff>0</xdr:colOff>
      <xdr:row>35</xdr:row>
      <xdr:rowOff>0</xdr:rowOff>
    </xdr:to>
    <xdr:sp>
      <xdr:nvSpPr>
        <xdr:cNvPr id="106" name="Text Box 18"/>
        <xdr:cNvSpPr txBox="1">
          <a:spLocks noChangeArrowheads="1"/>
        </xdr:cNvSpPr>
      </xdr:nvSpPr>
      <xdr:spPr>
        <a:xfrm>
          <a:off x="3619500" y="5762625"/>
          <a:ext cx="1714500"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114300</xdr:rowOff>
    </xdr:to>
    <xdr:sp>
      <xdr:nvSpPr>
        <xdr:cNvPr id="107" name="Text Box 19"/>
        <xdr:cNvSpPr txBox="1">
          <a:spLocks noChangeArrowheads="1"/>
        </xdr:cNvSpPr>
      </xdr:nvSpPr>
      <xdr:spPr>
        <a:xfrm>
          <a:off x="2095500" y="5362575"/>
          <a:ext cx="3219450"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08" name="Text Box 20"/>
        <xdr:cNvSpPr txBox="1">
          <a:spLocks noChangeArrowheads="1"/>
        </xdr:cNvSpPr>
      </xdr:nvSpPr>
      <xdr:spPr>
        <a:xfrm>
          <a:off x="3238500" y="588645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09"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0</xdr:rowOff>
    </xdr:from>
    <xdr:to>
      <xdr:col>34</xdr:col>
      <xdr:colOff>133350</xdr:colOff>
      <xdr:row>33</xdr:row>
      <xdr:rowOff>0</xdr:rowOff>
    </xdr:to>
    <xdr:sp>
      <xdr:nvSpPr>
        <xdr:cNvPr id="110" name="Text Box 23"/>
        <xdr:cNvSpPr txBox="1">
          <a:spLocks noChangeArrowheads="1"/>
        </xdr:cNvSpPr>
      </xdr:nvSpPr>
      <xdr:spPr>
        <a:xfrm>
          <a:off x="5524500" y="5534025"/>
          <a:ext cx="1085850"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838575" y="0"/>
          <a:ext cx="33147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142875</xdr:rowOff>
    </xdr:from>
    <xdr:to>
      <xdr:col>44</xdr:col>
      <xdr:colOff>28575</xdr:colOff>
      <xdr:row>12</xdr:row>
      <xdr:rowOff>171450</xdr:rowOff>
    </xdr:to>
    <xdr:sp>
      <xdr:nvSpPr>
        <xdr:cNvPr id="1" name="AutoShape 3"/>
        <xdr:cNvSpPr>
          <a:spLocks/>
        </xdr:cNvSpPr>
      </xdr:nvSpPr>
      <xdr:spPr>
        <a:xfrm>
          <a:off x="5248275" y="0"/>
          <a:ext cx="23241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95250</xdr:rowOff>
    </xdr:from>
    <xdr:to>
      <xdr:col>42</xdr:col>
      <xdr:colOff>0</xdr:colOff>
      <xdr:row>33</xdr:row>
      <xdr:rowOff>419100</xdr:rowOff>
    </xdr:to>
    <xdr:sp>
      <xdr:nvSpPr>
        <xdr:cNvPr id="3" name="Rectangle 4"/>
        <xdr:cNvSpPr>
          <a:spLocks/>
        </xdr:cNvSpPr>
      </xdr:nvSpPr>
      <xdr:spPr>
        <a:xfrm>
          <a:off x="381000" y="533400"/>
          <a:ext cx="6781800" cy="1543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629025" y="0"/>
          <a:ext cx="30861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0.14775</cdr:x>
      <cdr:y>0.02875</cdr:y>
    </cdr:from>
    <cdr:to>
      <cdr:x>0.81825</cdr:x>
      <cdr:y>0.11275</cdr:y>
    </cdr:to>
    <cdr:sp>
      <cdr:nvSpPr>
        <cdr:cNvPr id="1" name="Text Box 1"/>
        <cdr:cNvSpPr txBox="1">
          <a:spLocks noChangeArrowheads="1"/>
        </cdr:cNvSpPr>
      </cdr:nvSpPr>
      <cdr:spPr>
        <a:xfrm>
          <a:off x="1885950" y="190500"/>
          <a:ext cx="8572500" cy="56197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0.0615</cdr:x>
      <cdr:y>0.15825</cdr:y>
    </cdr:from>
    <cdr:to>
      <cdr:x>0.2585</cdr:x>
      <cdr:y>0.297</cdr:y>
    </cdr:to>
    <cdr:sp>
      <cdr:nvSpPr>
        <cdr:cNvPr id="2" name="Text Box 2"/>
        <cdr:cNvSpPr txBox="1">
          <a:spLocks noChangeArrowheads="1"/>
        </cdr:cNvSpPr>
      </cdr:nvSpPr>
      <cdr:spPr>
        <a:xfrm>
          <a:off x="781050" y="1047750"/>
          <a:ext cx="2514600" cy="92392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令和３年５月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－０．１</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０．４</a:t>
          </a:r>
        </a:p>
      </cdr:txBody>
    </cdr:sp>
  </cdr:relSizeAnchor>
  <cdr:relSizeAnchor xmlns:cdr="http://schemas.openxmlformats.org/drawingml/2006/chartDrawing">
    <cdr:from>
      <cdr:x>0.003</cdr:x>
      <cdr:y>0.29</cdr:y>
    </cdr:from>
    <cdr:to>
      <cdr:x>0.026</cdr:x>
      <cdr:y>0.8435</cdr:y>
    </cdr:to>
    <cdr:grpSp>
      <cdr:nvGrpSpPr>
        <cdr:cNvPr id="3" name="Group 8"/>
        <cdr:cNvGrpSpPr>
          <a:grpSpLocks/>
        </cdr:cNvGrpSpPr>
      </cdr:nvGrpSpPr>
      <cdr:grpSpPr>
        <a:xfrm>
          <a:off x="38100" y="1933575"/>
          <a:ext cx="295275" cy="3695700"/>
          <a:chOff x="0" y="2754704"/>
          <a:chExt cx="929866" cy="3524183"/>
        </a:xfrm>
        <a:solidFill>
          <a:srgbClr val="FFFFFF"/>
        </a:solidFill>
      </cdr:grpSpPr>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0.03175</cdr:y>
    </cdr:from>
    <cdr:to>
      <cdr:x>0.82</cdr:x>
      <cdr:y>0.115</cdr:y>
    </cdr:to>
    <cdr:sp>
      <cdr:nvSpPr>
        <cdr:cNvPr id="1" name="Text Box 1"/>
        <cdr:cNvSpPr txBox="1">
          <a:spLocks noChangeArrowheads="1"/>
        </cdr:cNvSpPr>
      </cdr:nvSpPr>
      <cdr:spPr>
        <a:xfrm>
          <a:off x="1905000" y="200025"/>
          <a:ext cx="8572500" cy="55245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0.791</cdr:x>
      <cdr:y>0.15925</cdr:y>
    </cdr:from>
    <cdr:to>
      <cdr:x>0.99425</cdr:x>
      <cdr:y>0.2965</cdr:y>
    </cdr:to>
    <cdr:sp>
      <cdr:nvSpPr>
        <cdr:cNvPr id="2" name="Text Box 2"/>
        <cdr:cNvSpPr txBox="1">
          <a:spLocks noChangeArrowheads="1"/>
        </cdr:cNvSpPr>
      </cdr:nvSpPr>
      <cdr:spPr>
        <a:xfrm>
          <a:off x="10115550" y="1047750"/>
          <a:ext cx="2600325" cy="90487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令和３年５月</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原数値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　０．０</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季節調整値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０．５</a:t>
          </a:r>
        </a:p>
      </cdr:txBody>
    </cdr:sp>
  </cdr:relSizeAnchor>
  <cdr:relSizeAnchor xmlns:cdr="http://schemas.openxmlformats.org/drawingml/2006/chartDrawing">
    <cdr:from>
      <cdr:x>0.0035</cdr:x>
      <cdr:y>0.28875</cdr:y>
    </cdr:from>
    <cdr:to>
      <cdr:x>0.02875</cdr:x>
      <cdr:y>0.8445</cdr:y>
    </cdr:to>
    <cdr:grpSp>
      <cdr:nvGrpSpPr>
        <cdr:cNvPr id="3" name="Group 18"/>
        <cdr:cNvGrpSpPr>
          <a:grpSpLocks/>
        </cdr:cNvGrpSpPr>
      </cdr:nvGrpSpPr>
      <cdr:grpSpPr>
        <a:xfrm>
          <a:off x="38100" y="1895475"/>
          <a:ext cx="323850" cy="3657600"/>
          <a:chOff x="76581" y="2818645"/>
          <a:chExt cx="929793" cy="3532768"/>
        </a:xfrm>
        <a:solidFill>
          <a:srgbClr val="FFFFFF"/>
        </a:solidFill>
      </cdr:grpSpPr>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4</xdr:row>
      <xdr:rowOff>95250</xdr:rowOff>
    </xdr:from>
    <xdr:to>
      <xdr:col>24</xdr:col>
      <xdr:colOff>133350</xdr:colOff>
      <xdr:row>41</xdr:row>
      <xdr:rowOff>180975</xdr:rowOff>
    </xdr:to>
    <xdr:graphicFrame>
      <xdr:nvGraphicFramePr>
        <xdr:cNvPr id="1" name="グラフ 1"/>
        <xdr:cNvGraphicFramePr/>
      </xdr:nvGraphicFramePr>
      <xdr:xfrm>
        <a:off x="3724275" y="1809750"/>
        <a:ext cx="12792075" cy="6581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3\&#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L44"/>
  <sheetViews>
    <sheetView tabSelected="1" view="pageBreakPreview" zoomScale="85" zoomScaleSheetLayoutView="85" workbookViewId="0" topLeftCell="A1">
      <selection activeCell="D8" sqref="D8"/>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330" t="s">
        <v>237</v>
      </c>
      <c r="Y1" s="330"/>
      <c r="Z1" s="399">
        <v>3</v>
      </c>
      <c r="AA1" s="399"/>
      <c r="AB1" s="330" t="s">
        <v>1</v>
      </c>
      <c r="AC1" s="400">
        <v>6</v>
      </c>
      <c r="AD1" s="400"/>
      <c r="AE1" s="10" t="s">
        <v>2</v>
      </c>
      <c r="AF1" s="400">
        <v>25</v>
      </c>
      <c r="AG1" s="400"/>
      <c r="AH1" s="330" t="s">
        <v>3</v>
      </c>
      <c r="AI1" s="330"/>
      <c r="AJ1" s="330"/>
      <c r="AK1" s="10"/>
    </row>
    <row r="2" spans="24:37" s="9" customFormat="1" ht="14.25">
      <c r="X2" s="189"/>
      <c r="Y2" s="189"/>
      <c r="Z2" s="190"/>
      <c r="AA2" s="190"/>
      <c r="AB2" s="189"/>
      <c r="AC2" s="190"/>
      <c r="AD2" s="190"/>
      <c r="AE2" s="189"/>
      <c r="AF2" s="190"/>
      <c r="AG2" s="190"/>
      <c r="AH2" s="189"/>
      <c r="AI2" s="189"/>
      <c r="AJ2" s="189"/>
      <c r="AK2" s="189"/>
    </row>
    <row r="3" spans="24:37" s="9" customFormat="1" ht="14.25">
      <c r="X3" s="189"/>
      <c r="Y3" s="189"/>
      <c r="Z3" s="190"/>
      <c r="AA3" s="190"/>
      <c r="AB3" s="189"/>
      <c r="AC3" s="190"/>
      <c r="AD3" s="190"/>
      <c r="AE3" s="189"/>
      <c r="AF3" s="190"/>
      <c r="AG3" s="190"/>
      <c r="AH3" s="189"/>
      <c r="AI3" s="189"/>
      <c r="AJ3" s="189"/>
      <c r="AK3" s="189"/>
    </row>
    <row r="4" ht="4.5" customHeight="1"/>
    <row r="5" spans="1:38" ht="30.75">
      <c r="A5" s="401" t="s">
        <v>4</v>
      </c>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3"/>
    </row>
    <row r="6" spans="1:38" s="9" customFormat="1" ht="20.25">
      <c r="A6" s="7"/>
      <c r="B6" s="8"/>
      <c r="C6" s="8"/>
      <c r="D6" s="8"/>
      <c r="E6" s="8"/>
      <c r="F6" s="8"/>
      <c r="G6" s="8"/>
      <c r="H6" s="346"/>
      <c r="I6" s="346"/>
      <c r="J6" s="346"/>
      <c r="K6" s="346"/>
      <c r="L6" s="347"/>
      <c r="M6" s="346" t="s">
        <v>238</v>
      </c>
      <c r="N6" s="346"/>
      <c r="O6" s="346"/>
      <c r="P6" s="402">
        <v>3</v>
      </c>
      <c r="Q6" s="402"/>
      <c r="R6" s="402"/>
      <c r="S6" s="349" t="s">
        <v>1</v>
      </c>
      <c r="T6" s="346"/>
      <c r="U6" s="402">
        <v>5</v>
      </c>
      <c r="V6" s="402"/>
      <c r="W6" s="402"/>
      <c r="X6" s="349" t="s">
        <v>6</v>
      </c>
      <c r="Y6" s="347"/>
      <c r="Z6" s="346"/>
      <c r="AA6" s="347"/>
      <c r="AB6" s="346"/>
      <c r="AC6" s="346"/>
      <c r="AD6" s="346"/>
      <c r="AE6" s="346"/>
      <c r="AF6" s="346"/>
      <c r="AG6" s="346"/>
      <c r="AH6" s="346"/>
      <c r="AI6" s="8"/>
      <c r="AJ6" s="8"/>
      <c r="AK6" s="8"/>
      <c r="AL6" s="8"/>
    </row>
    <row r="7" spans="1:38" s="9" customFormat="1" ht="20.25">
      <c r="A7" s="7"/>
      <c r="B7" s="8"/>
      <c r="C7" s="8"/>
      <c r="D7" s="8"/>
      <c r="E7" s="8"/>
      <c r="F7" s="8"/>
      <c r="G7" s="8"/>
      <c r="H7" s="346"/>
      <c r="I7" s="346"/>
      <c r="J7" s="346"/>
      <c r="K7" s="346"/>
      <c r="L7" s="347"/>
      <c r="M7" s="346"/>
      <c r="N7" s="346"/>
      <c r="O7" s="346"/>
      <c r="P7" s="348"/>
      <c r="Q7" s="348"/>
      <c r="R7" s="348"/>
      <c r="S7" s="349"/>
      <c r="T7" s="346"/>
      <c r="U7" s="348"/>
      <c r="V7" s="348"/>
      <c r="W7" s="348"/>
      <c r="X7" s="349"/>
      <c r="Y7" s="347"/>
      <c r="Z7" s="346"/>
      <c r="AA7" s="347"/>
      <c r="AB7" s="346"/>
      <c r="AC7" s="346"/>
      <c r="AD7" s="346"/>
      <c r="AE7" s="346"/>
      <c r="AF7" s="346"/>
      <c r="AG7" s="346"/>
      <c r="AH7" s="346"/>
      <c r="AI7" s="8"/>
      <c r="AJ7" s="8"/>
      <c r="AK7" s="8"/>
      <c r="AL7" s="8"/>
    </row>
    <row r="8" spans="1:38" s="9" customFormat="1" ht="20.25">
      <c r="A8" s="7"/>
      <c r="B8" s="8"/>
      <c r="C8" s="8"/>
      <c r="D8" s="8"/>
      <c r="E8" s="8"/>
      <c r="F8" s="8"/>
      <c r="G8" s="8"/>
      <c r="H8" s="346"/>
      <c r="I8" s="346"/>
      <c r="J8" s="346"/>
      <c r="K8" s="346"/>
      <c r="L8" s="347"/>
      <c r="M8" s="346"/>
      <c r="N8" s="346"/>
      <c r="O8" s="346"/>
      <c r="P8" s="348"/>
      <c r="Q8" s="348"/>
      <c r="R8" s="348"/>
      <c r="S8" s="349"/>
      <c r="T8" s="346"/>
      <c r="U8" s="348"/>
      <c r="V8" s="348"/>
      <c r="W8" s="348"/>
      <c r="X8" s="349"/>
      <c r="Y8" s="347"/>
      <c r="Z8" s="346"/>
      <c r="AA8" s="347"/>
      <c r="AB8" s="346"/>
      <c r="AC8" s="346"/>
      <c r="AD8" s="346"/>
      <c r="AE8" s="346"/>
      <c r="AF8" s="346"/>
      <c r="AG8" s="346"/>
      <c r="AH8" s="346"/>
      <c r="AI8" s="8"/>
      <c r="AJ8" s="8"/>
      <c r="AK8" s="8"/>
      <c r="AL8" s="8"/>
    </row>
    <row r="9" spans="8:34" ht="4.5" customHeight="1">
      <c r="H9" s="72"/>
      <c r="I9" s="72"/>
      <c r="J9" s="72"/>
      <c r="K9" s="72"/>
      <c r="L9" s="72"/>
      <c r="M9" s="72"/>
      <c r="N9" s="72"/>
      <c r="O9" s="72"/>
      <c r="P9" s="72"/>
      <c r="Q9" s="72"/>
      <c r="R9" s="72"/>
      <c r="S9" s="72"/>
      <c r="T9" s="72"/>
      <c r="U9" s="72"/>
      <c r="V9" s="72"/>
      <c r="W9" s="72"/>
      <c r="X9" s="72"/>
      <c r="Y9" s="72"/>
      <c r="Z9" s="72"/>
      <c r="AA9" s="72"/>
      <c r="AB9" s="72"/>
      <c r="AC9" s="72"/>
      <c r="AD9" s="72"/>
      <c r="AE9" s="72"/>
      <c r="AF9" s="72"/>
      <c r="AG9" s="72"/>
      <c r="AH9" s="72"/>
    </row>
    <row r="10" spans="8:34" ht="13.5">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row>
    <row r="11" spans="8:34" ht="13.5">
      <c r="H11" s="72"/>
      <c r="I11" s="72"/>
      <c r="J11" s="72"/>
      <c r="K11" s="72"/>
      <c r="L11" s="72"/>
      <c r="M11" s="72"/>
      <c r="N11" s="72"/>
      <c r="O11" s="72"/>
      <c r="P11" s="72"/>
      <c r="Q11" s="72"/>
      <c r="R11" s="72"/>
      <c r="S11" s="72"/>
      <c r="T11" s="72"/>
      <c r="U11" s="350" t="s">
        <v>240</v>
      </c>
      <c r="V11" s="350"/>
      <c r="W11" s="350"/>
      <c r="X11" s="350"/>
      <c r="Y11" s="350"/>
      <c r="Z11" s="350"/>
      <c r="AA11" s="350"/>
      <c r="AB11" s="350"/>
      <c r="AC11" s="350"/>
      <c r="AD11" s="350"/>
      <c r="AE11" s="350"/>
      <c r="AF11" s="350"/>
      <c r="AG11" s="350"/>
      <c r="AH11" s="350"/>
    </row>
    <row r="12" spans="8:34" ht="13.5">
      <c r="H12" s="72"/>
      <c r="I12" s="72"/>
      <c r="J12" s="72"/>
      <c r="K12" s="72"/>
      <c r="L12" s="72"/>
      <c r="M12" s="72"/>
      <c r="N12" s="72"/>
      <c r="O12" s="72"/>
      <c r="P12" s="72"/>
      <c r="Q12" s="72"/>
      <c r="R12" s="72"/>
      <c r="S12" s="72"/>
      <c r="T12" s="72"/>
      <c r="U12" s="350"/>
      <c r="V12" s="350"/>
      <c r="W12" s="350" t="s">
        <v>239</v>
      </c>
      <c r="X12" s="350"/>
      <c r="Y12" s="350"/>
      <c r="Z12" s="350"/>
      <c r="AA12" s="351"/>
      <c r="AB12" s="350"/>
      <c r="AC12" s="350"/>
      <c r="AD12" s="350"/>
      <c r="AE12" s="350"/>
      <c r="AF12" s="350"/>
      <c r="AG12" s="350"/>
      <c r="AH12" s="350"/>
    </row>
    <row r="13" spans="8:34" ht="13.5">
      <c r="H13" s="72"/>
      <c r="I13" s="72"/>
      <c r="J13" s="72"/>
      <c r="K13" s="72"/>
      <c r="L13" s="72"/>
      <c r="M13" s="72"/>
      <c r="N13" s="72"/>
      <c r="O13" s="72"/>
      <c r="P13" s="72"/>
      <c r="Q13" s="72"/>
      <c r="R13" s="72"/>
      <c r="S13" s="72"/>
      <c r="T13" s="72"/>
      <c r="U13" s="350"/>
      <c r="V13" s="350"/>
      <c r="W13" s="350" t="s">
        <v>290</v>
      </c>
      <c r="X13" s="350"/>
      <c r="Y13" s="350"/>
      <c r="Z13" s="350"/>
      <c r="AA13" s="351"/>
      <c r="AB13" s="350"/>
      <c r="AC13" s="350"/>
      <c r="AD13" s="350"/>
      <c r="AE13" s="350"/>
      <c r="AF13" s="350"/>
      <c r="AG13" s="350"/>
      <c r="AH13" s="350"/>
    </row>
    <row r="14" spans="8:34" ht="13.5">
      <c r="H14" s="72"/>
      <c r="I14" s="72"/>
      <c r="J14" s="72"/>
      <c r="K14" s="72"/>
      <c r="L14" s="72"/>
      <c r="M14" s="72"/>
      <c r="N14" s="72"/>
      <c r="O14" s="72"/>
      <c r="P14" s="72"/>
      <c r="Q14" s="72"/>
      <c r="R14" s="72"/>
      <c r="S14" s="72"/>
      <c r="T14" s="72"/>
      <c r="U14" s="350"/>
      <c r="V14" s="350"/>
      <c r="W14" s="350" t="s">
        <v>10</v>
      </c>
      <c r="X14" s="350"/>
      <c r="Y14" s="350"/>
      <c r="Z14" s="350"/>
      <c r="AA14" s="350"/>
      <c r="AB14" s="350"/>
      <c r="AC14" s="350"/>
      <c r="AD14" s="350"/>
      <c r="AE14" s="350"/>
      <c r="AF14" s="350"/>
      <c r="AG14" s="350"/>
      <c r="AH14" s="350"/>
    </row>
    <row r="15" spans="8:34" ht="13.5">
      <c r="H15" s="72"/>
      <c r="I15" s="72"/>
      <c r="J15" s="72"/>
      <c r="K15" s="72"/>
      <c r="L15" s="72"/>
      <c r="M15" s="72"/>
      <c r="N15" s="72"/>
      <c r="O15" s="72"/>
      <c r="P15" s="72"/>
      <c r="Q15" s="72"/>
      <c r="R15" s="72"/>
      <c r="S15" s="72"/>
      <c r="T15" s="72"/>
      <c r="U15" s="350"/>
      <c r="V15" s="350"/>
      <c r="W15" s="350" t="s">
        <v>11</v>
      </c>
      <c r="X15" s="350"/>
      <c r="Y15" s="350"/>
      <c r="Z15" s="350"/>
      <c r="AA15" s="350"/>
      <c r="AB15" s="350"/>
      <c r="AC15" s="350"/>
      <c r="AD15" s="350"/>
      <c r="AE15" s="350"/>
      <c r="AF15" s="350"/>
      <c r="AG15" s="350"/>
      <c r="AH15" s="350"/>
    </row>
    <row r="16" spans="8:34" ht="13.5">
      <c r="H16" s="72"/>
      <c r="I16" s="72"/>
      <c r="J16" s="72"/>
      <c r="K16" s="72"/>
      <c r="L16" s="72"/>
      <c r="M16" s="72"/>
      <c r="N16" s="72"/>
      <c r="O16" s="72"/>
      <c r="P16" s="72"/>
      <c r="Q16" s="72"/>
      <c r="R16" s="72"/>
      <c r="S16" s="72"/>
      <c r="T16" s="72"/>
      <c r="U16" s="350" t="s">
        <v>12</v>
      </c>
      <c r="V16" s="350"/>
      <c r="W16" s="350"/>
      <c r="X16" s="350"/>
      <c r="Y16" s="350"/>
      <c r="Z16" s="350"/>
      <c r="AA16" s="350"/>
      <c r="AB16" s="350"/>
      <c r="AC16" s="350"/>
      <c r="AD16" s="350"/>
      <c r="AE16" s="350"/>
      <c r="AF16" s="350"/>
      <c r="AG16" s="350"/>
      <c r="AH16" s="350"/>
    </row>
    <row r="17" spans="8:34" ht="13.5">
      <c r="H17" s="72"/>
      <c r="I17" s="72"/>
      <c r="J17" s="72"/>
      <c r="K17" s="72"/>
      <c r="L17" s="72"/>
      <c r="M17" s="72"/>
      <c r="N17" s="72"/>
      <c r="O17" s="72"/>
      <c r="P17" s="72"/>
      <c r="Q17" s="72"/>
      <c r="R17" s="72"/>
      <c r="S17" s="72"/>
      <c r="T17" s="72"/>
      <c r="U17" s="350"/>
      <c r="V17" s="350"/>
      <c r="W17" s="350"/>
      <c r="X17" s="350"/>
      <c r="Y17" s="350"/>
      <c r="Z17" s="350"/>
      <c r="AA17" s="350"/>
      <c r="AB17" s="350"/>
      <c r="AC17" s="350"/>
      <c r="AD17" s="350"/>
      <c r="AE17" s="350"/>
      <c r="AF17" s="350"/>
      <c r="AG17" s="350"/>
      <c r="AH17" s="350"/>
    </row>
    <row r="21" ht="17.25">
      <c r="A21" s="6" t="s">
        <v>209</v>
      </c>
    </row>
    <row r="22" ht="5.25" customHeight="1">
      <c r="A22" s="6"/>
    </row>
    <row r="23" ht="7.5" customHeight="1"/>
    <row r="24" spans="4:33" ht="33" customHeight="1">
      <c r="D24" s="188" t="s">
        <v>204</v>
      </c>
      <c r="E24" s="392" t="s">
        <v>315</v>
      </c>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row>
    <row r="25" spans="5:33" ht="3.75" customHeight="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row>
    <row r="26" spans="1:33" ht="51.75" customHeight="1">
      <c r="A26" s="72"/>
      <c r="B26" s="72"/>
      <c r="C26" s="72"/>
      <c r="D26" s="188" t="s">
        <v>204</v>
      </c>
      <c r="E26" s="392" t="s">
        <v>316</v>
      </c>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row>
    <row r="27" spans="1:33" ht="2.25" customHeight="1">
      <c r="A27" s="72"/>
      <c r="B27" s="72"/>
      <c r="C27" s="72"/>
      <c r="D27" s="188"/>
      <c r="E27" s="397"/>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row>
    <row r="28" spans="1:33" ht="47.25" customHeight="1">
      <c r="A28" s="72"/>
      <c r="B28" s="72"/>
      <c r="C28" s="72"/>
      <c r="D28" s="188" t="s">
        <v>204</v>
      </c>
      <c r="E28" s="392" t="s">
        <v>317</v>
      </c>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row>
    <row r="29" spans="1:33" ht="43.5" customHeight="1">
      <c r="A29" s="72"/>
      <c r="B29" s="72"/>
      <c r="C29" s="72"/>
      <c r="D29" s="188" t="s">
        <v>204</v>
      </c>
      <c r="E29" s="392" t="s">
        <v>330</v>
      </c>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row>
    <row r="30" spans="1:33" ht="4.5" customHeight="1">
      <c r="A30" s="72"/>
      <c r="B30" s="72"/>
      <c r="C30" s="72"/>
      <c r="D30" s="191"/>
      <c r="E30" s="192" t="s">
        <v>232</v>
      </c>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row>
    <row r="31" ht="6" customHeight="1"/>
    <row r="35" ht="9" customHeight="1"/>
    <row r="36" ht="17.25">
      <c r="A36" s="6" t="s">
        <v>13</v>
      </c>
    </row>
    <row r="37" ht="17.25">
      <c r="A37" s="6"/>
    </row>
    <row r="38" ht="5.25" customHeight="1">
      <c r="A38" s="6"/>
    </row>
    <row r="39" ht="7.5" customHeight="1"/>
    <row r="40" spans="4:27" ht="17.25" customHeight="1">
      <c r="D40" s="1" t="s">
        <v>14</v>
      </c>
      <c r="I40" s="394">
        <v>0.1</v>
      </c>
      <c r="J40" s="394"/>
      <c r="K40" s="395"/>
      <c r="L40" s="1" t="s">
        <v>244</v>
      </c>
      <c r="S40" s="86"/>
      <c r="T40" s="86"/>
      <c r="U40" s="86"/>
      <c r="V40" s="184"/>
      <c r="W40" s="184"/>
      <c r="X40" s="185"/>
      <c r="Z40" s="86"/>
      <c r="AA40" s="132"/>
    </row>
    <row r="41" spans="6:33" ht="43.5" customHeight="1">
      <c r="F41" s="51"/>
      <c r="H41" s="188" t="s">
        <v>204</v>
      </c>
      <c r="I41" s="396" t="s">
        <v>291</v>
      </c>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row>
    <row r="42" ht="9" customHeight="1"/>
    <row r="43" spans="4:25" ht="17.25" customHeight="1">
      <c r="D43" s="1" t="s">
        <v>17</v>
      </c>
      <c r="I43" s="394">
        <v>0</v>
      </c>
      <c r="J43" s="394"/>
      <c r="K43" s="395"/>
      <c r="L43" s="1" t="s">
        <v>292</v>
      </c>
      <c r="Q43" s="11"/>
      <c r="R43" s="11"/>
      <c r="V43" s="184"/>
      <c r="W43" s="184"/>
      <c r="X43" s="185"/>
      <c r="Y43" s="133"/>
    </row>
    <row r="44" spans="1:33" ht="43.5" customHeight="1">
      <c r="A44" s="72"/>
      <c r="B44" s="72"/>
      <c r="C44" s="72"/>
      <c r="D44" s="72"/>
      <c r="F44" s="51"/>
      <c r="H44" s="188" t="s">
        <v>204</v>
      </c>
      <c r="I44" s="396" t="s">
        <v>293</v>
      </c>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row>
    <row r="45" ht="6" customHeight="1"/>
  </sheetData>
  <sheetProtection/>
  <mergeCells count="15">
    <mergeCell ref="E27:AG27"/>
    <mergeCell ref="E24:AG24"/>
    <mergeCell ref="E26:AG26"/>
    <mergeCell ref="Z1:AA1"/>
    <mergeCell ref="AC1:AD1"/>
    <mergeCell ref="AF1:AG1"/>
    <mergeCell ref="A5:AK5"/>
    <mergeCell ref="P6:R6"/>
    <mergeCell ref="U6:W6"/>
    <mergeCell ref="E28:AG28"/>
    <mergeCell ref="E29:AG29"/>
    <mergeCell ref="I40:K40"/>
    <mergeCell ref="I41:AG41"/>
    <mergeCell ref="I43:K43"/>
    <mergeCell ref="I44:AG44"/>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rgb="FF00B0F0"/>
  </sheetPr>
  <dimension ref="A4:AJ28"/>
  <sheetViews>
    <sheetView view="pageBreakPreview" zoomScale="60" zoomScalePageLayoutView="0" workbookViewId="0" topLeftCell="A1">
      <selection activeCell="D8" sqref="D8"/>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8" customFormat="1" ht="12.75"/>
    <row r="3" s="18" customFormat="1" ht="12.75"/>
    <row r="4" spans="1:28" ht="13.5">
      <c r="A4" s="1" t="s">
        <v>154</v>
      </c>
      <c r="K4" s="1" t="s">
        <v>236</v>
      </c>
      <c r="M4" s="646">
        <v>3</v>
      </c>
      <c r="N4" s="646"/>
      <c r="O4" s="1" t="s">
        <v>155</v>
      </c>
      <c r="W4" s="65"/>
      <c r="X4" s="66"/>
      <c r="Y4" s="647">
        <v>0.5833333333333334</v>
      </c>
      <c r="Z4" s="647"/>
      <c r="AA4" s="647"/>
      <c r="AB4" s="67" t="s">
        <v>156</v>
      </c>
    </row>
    <row r="6" spans="3:36" s="22" customFormat="1" ht="17.25" customHeight="1" thickBot="1">
      <c r="C6" s="23"/>
      <c r="D6" s="24"/>
      <c r="E6" s="24"/>
      <c r="F6" s="24"/>
      <c r="G6" s="24"/>
      <c r="H6" s="24"/>
      <c r="I6" s="24"/>
      <c r="J6" s="25"/>
      <c r="K6" s="648" t="s">
        <v>157</v>
      </c>
      <c r="L6" s="649"/>
      <c r="M6" s="649"/>
      <c r="N6" s="649"/>
      <c r="O6" s="649"/>
      <c r="P6" s="649"/>
      <c r="Q6" s="649"/>
      <c r="R6" s="649"/>
      <c r="S6" s="650"/>
      <c r="T6" s="23"/>
      <c r="U6" s="24"/>
      <c r="V6" s="24"/>
      <c r="W6" s="24"/>
      <c r="X6" s="24"/>
      <c r="Y6" s="24"/>
      <c r="Z6" s="24"/>
      <c r="AA6" s="25"/>
      <c r="AB6" s="648" t="s">
        <v>157</v>
      </c>
      <c r="AC6" s="649"/>
      <c r="AD6" s="649"/>
      <c r="AE6" s="649"/>
      <c r="AF6" s="649"/>
      <c r="AG6" s="649"/>
      <c r="AH6" s="649"/>
      <c r="AI6" s="649"/>
      <c r="AJ6" s="650"/>
    </row>
    <row r="7" spans="3:36" s="22" customFormat="1" ht="17.25" customHeight="1" thickTop="1">
      <c r="C7" s="309" t="s">
        <v>236</v>
      </c>
      <c r="E7" s="645">
        <v>3</v>
      </c>
      <c r="F7" s="645"/>
      <c r="G7" s="22" t="s">
        <v>1</v>
      </c>
      <c r="H7" s="22">
        <v>3</v>
      </c>
      <c r="I7" s="651" t="s">
        <v>158</v>
      </c>
      <c r="J7" s="652"/>
      <c r="K7" s="644">
        <v>4</v>
      </c>
      <c r="L7" s="645"/>
      <c r="M7" s="22" t="s">
        <v>2</v>
      </c>
      <c r="N7" s="645">
        <v>26</v>
      </c>
      <c r="O7" s="645"/>
      <c r="P7" s="22" t="s">
        <v>159</v>
      </c>
      <c r="Q7" s="22" t="s">
        <v>160</v>
      </c>
      <c r="R7" s="310">
        <f aca="true" t="shared" si="0" ref="R7:R12">DATE(2021,K7,N7)</f>
        <v>44312</v>
      </c>
      <c r="S7" s="311" t="s">
        <v>161</v>
      </c>
      <c r="T7" s="309" t="s">
        <v>236</v>
      </c>
      <c r="V7" s="645">
        <v>3</v>
      </c>
      <c r="W7" s="645"/>
      <c r="X7" s="22" t="s">
        <v>1</v>
      </c>
      <c r="Y7" s="22">
        <v>9</v>
      </c>
      <c r="Z7" s="651" t="s">
        <v>158</v>
      </c>
      <c r="AA7" s="652"/>
      <c r="AB7" s="644">
        <v>10</v>
      </c>
      <c r="AC7" s="645"/>
      <c r="AD7" s="22" t="s">
        <v>2</v>
      </c>
      <c r="AE7" s="645">
        <v>25</v>
      </c>
      <c r="AF7" s="645"/>
      <c r="AG7" s="22" t="s">
        <v>159</v>
      </c>
      <c r="AH7" s="22" t="s">
        <v>160</v>
      </c>
      <c r="AI7" s="310">
        <f>DATE(2021,AB7,AE7)</f>
        <v>44494</v>
      </c>
      <c r="AJ7" s="311" t="s">
        <v>161</v>
      </c>
    </row>
    <row r="8" spans="3:36" s="22" customFormat="1" ht="17.25" customHeight="1">
      <c r="C8" s="309" t="s">
        <v>236</v>
      </c>
      <c r="E8" s="639">
        <v>3</v>
      </c>
      <c r="F8" s="639"/>
      <c r="G8" s="22" t="s">
        <v>1</v>
      </c>
      <c r="H8" s="22">
        <v>4</v>
      </c>
      <c r="I8" s="504" t="s">
        <v>158</v>
      </c>
      <c r="J8" s="643"/>
      <c r="K8" s="638">
        <v>5</v>
      </c>
      <c r="L8" s="639"/>
      <c r="M8" s="22" t="s">
        <v>2</v>
      </c>
      <c r="N8" s="639">
        <v>25</v>
      </c>
      <c r="O8" s="639"/>
      <c r="P8" s="22" t="s">
        <v>159</v>
      </c>
      <c r="Q8" s="22" t="s">
        <v>160</v>
      </c>
      <c r="R8" s="310">
        <f t="shared" si="0"/>
        <v>44341</v>
      </c>
      <c r="S8" s="311" t="s">
        <v>161</v>
      </c>
      <c r="T8" s="309" t="s">
        <v>236</v>
      </c>
      <c r="V8" s="639">
        <v>3</v>
      </c>
      <c r="W8" s="639"/>
      <c r="X8" s="22" t="s">
        <v>1</v>
      </c>
      <c r="Y8" s="22">
        <v>10</v>
      </c>
      <c r="Z8" s="504" t="s">
        <v>158</v>
      </c>
      <c r="AA8" s="643"/>
      <c r="AB8" s="638">
        <v>11</v>
      </c>
      <c r="AC8" s="639"/>
      <c r="AD8" s="22" t="s">
        <v>2</v>
      </c>
      <c r="AE8" s="639">
        <v>25</v>
      </c>
      <c r="AF8" s="639"/>
      <c r="AG8" s="22" t="s">
        <v>159</v>
      </c>
      <c r="AH8" s="22" t="s">
        <v>160</v>
      </c>
      <c r="AI8" s="310">
        <f>DATE(2021,AB8,AE8)</f>
        <v>44525</v>
      </c>
      <c r="AJ8" s="311" t="s">
        <v>161</v>
      </c>
    </row>
    <row r="9" spans="3:36" s="22" customFormat="1" ht="17.25" customHeight="1">
      <c r="C9" s="309" t="s">
        <v>236</v>
      </c>
      <c r="E9" s="639">
        <v>3</v>
      </c>
      <c r="F9" s="639"/>
      <c r="G9" s="22" t="s">
        <v>1</v>
      </c>
      <c r="H9" s="22">
        <v>5</v>
      </c>
      <c r="I9" s="504" t="s">
        <v>158</v>
      </c>
      <c r="J9" s="643"/>
      <c r="K9" s="638">
        <v>6</v>
      </c>
      <c r="L9" s="639"/>
      <c r="M9" s="22" t="s">
        <v>2</v>
      </c>
      <c r="N9" s="639">
        <v>25</v>
      </c>
      <c r="O9" s="639"/>
      <c r="P9" s="22" t="s">
        <v>159</v>
      </c>
      <c r="Q9" s="22" t="s">
        <v>160</v>
      </c>
      <c r="R9" s="310">
        <f t="shared" si="0"/>
        <v>44372</v>
      </c>
      <c r="S9" s="311" t="s">
        <v>161</v>
      </c>
      <c r="T9" s="309" t="s">
        <v>236</v>
      </c>
      <c r="V9" s="639">
        <v>3</v>
      </c>
      <c r="W9" s="639"/>
      <c r="X9" s="22" t="s">
        <v>1</v>
      </c>
      <c r="Y9" s="22">
        <v>11</v>
      </c>
      <c r="Z9" s="504" t="s">
        <v>158</v>
      </c>
      <c r="AA9" s="643"/>
      <c r="AB9" s="638">
        <v>12</v>
      </c>
      <c r="AC9" s="639"/>
      <c r="AD9" s="22" t="s">
        <v>2</v>
      </c>
      <c r="AE9" s="639">
        <v>27</v>
      </c>
      <c r="AF9" s="639"/>
      <c r="AG9" s="22" t="s">
        <v>159</v>
      </c>
      <c r="AH9" s="22" t="s">
        <v>160</v>
      </c>
      <c r="AI9" s="310">
        <f>DATE(2021,AB9,AE9)</f>
        <v>44557</v>
      </c>
      <c r="AJ9" s="311" t="s">
        <v>161</v>
      </c>
    </row>
    <row r="10" spans="3:36" s="22" customFormat="1" ht="17.25" customHeight="1">
      <c r="C10" s="309" t="s">
        <v>236</v>
      </c>
      <c r="E10" s="639">
        <v>3</v>
      </c>
      <c r="F10" s="639"/>
      <c r="G10" s="22" t="s">
        <v>1</v>
      </c>
      <c r="H10" s="22">
        <v>6</v>
      </c>
      <c r="I10" s="504" t="s">
        <v>158</v>
      </c>
      <c r="J10" s="643"/>
      <c r="K10" s="638">
        <v>7</v>
      </c>
      <c r="L10" s="639"/>
      <c r="M10" s="22" t="s">
        <v>2</v>
      </c>
      <c r="N10" s="639">
        <v>26</v>
      </c>
      <c r="O10" s="639"/>
      <c r="P10" s="22" t="s">
        <v>159</v>
      </c>
      <c r="Q10" s="22" t="s">
        <v>160</v>
      </c>
      <c r="R10" s="310">
        <f t="shared" si="0"/>
        <v>44403</v>
      </c>
      <c r="S10" s="311" t="s">
        <v>161</v>
      </c>
      <c r="T10" s="309" t="s">
        <v>236</v>
      </c>
      <c r="V10" s="639">
        <v>3</v>
      </c>
      <c r="W10" s="639"/>
      <c r="X10" s="22" t="s">
        <v>1</v>
      </c>
      <c r="Y10" s="22">
        <v>12</v>
      </c>
      <c r="Z10" s="504" t="s">
        <v>158</v>
      </c>
      <c r="AA10" s="643"/>
      <c r="AB10" s="638">
        <v>1</v>
      </c>
      <c r="AC10" s="639"/>
      <c r="AD10" s="22" t="s">
        <v>2</v>
      </c>
      <c r="AE10" s="639">
        <v>25</v>
      </c>
      <c r="AF10" s="639"/>
      <c r="AG10" s="22" t="s">
        <v>159</v>
      </c>
      <c r="AH10" s="22" t="s">
        <v>160</v>
      </c>
      <c r="AI10" s="310">
        <f>DATE(2021,AB10,AE10)</f>
        <v>44221</v>
      </c>
      <c r="AJ10" s="311" t="s">
        <v>161</v>
      </c>
    </row>
    <row r="11" spans="3:36" s="22" customFormat="1" ht="17.25" customHeight="1">
      <c r="C11" s="309" t="s">
        <v>236</v>
      </c>
      <c r="E11" s="639">
        <v>3</v>
      </c>
      <c r="F11" s="639"/>
      <c r="G11" s="22" t="s">
        <v>1</v>
      </c>
      <c r="H11" s="22">
        <v>7</v>
      </c>
      <c r="I11" s="504" t="s">
        <v>158</v>
      </c>
      <c r="J11" s="643"/>
      <c r="K11" s="638">
        <v>8</v>
      </c>
      <c r="L11" s="639"/>
      <c r="M11" s="22" t="s">
        <v>2</v>
      </c>
      <c r="N11" s="639">
        <v>25</v>
      </c>
      <c r="O11" s="639"/>
      <c r="P11" s="22" t="s">
        <v>159</v>
      </c>
      <c r="Q11" s="22" t="s">
        <v>160</v>
      </c>
      <c r="R11" s="310">
        <f t="shared" si="0"/>
        <v>44433</v>
      </c>
      <c r="S11" s="311" t="s">
        <v>161</v>
      </c>
      <c r="T11" s="309" t="s">
        <v>236</v>
      </c>
      <c r="V11" s="639">
        <v>4</v>
      </c>
      <c r="W11" s="639"/>
      <c r="X11" s="22" t="s">
        <v>1</v>
      </c>
      <c r="Y11" s="22">
        <v>1</v>
      </c>
      <c r="Z11" s="504" t="s">
        <v>158</v>
      </c>
      <c r="AA11" s="643"/>
      <c r="AB11" s="638">
        <v>2</v>
      </c>
      <c r="AC11" s="639"/>
      <c r="AD11" s="22" t="s">
        <v>2</v>
      </c>
      <c r="AE11" s="639">
        <v>25</v>
      </c>
      <c r="AF11" s="639"/>
      <c r="AG11" s="22" t="s">
        <v>159</v>
      </c>
      <c r="AH11" s="22" t="s">
        <v>160</v>
      </c>
      <c r="AI11" s="310">
        <f>DATE(2022,AB11,AE11)</f>
        <v>44617</v>
      </c>
      <c r="AJ11" s="311" t="s">
        <v>161</v>
      </c>
    </row>
    <row r="12" spans="3:36" s="22" customFormat="1" ht="17.25" customHeight="1">
      <c r="C12" s="312" t="s">
        <v>236</v>
      </c>
      <c r="D12" s="26"/>
      <c r="E12" s="640">
        <v>3</v>
      </c>
      <c r="F12" s="640"/>
      <c r="G12" s="26" t="s">
        <v>1</v>
      </c>
      <c r="H12" s="26">
        <v>8</v>
      </c>
      <c r="I12" s="578" t="s">
        <v>158</v>
      </c>
      <c r="J12" s="641"/>
      <c r="K12" s="642">
        <v>9</v>
      </c>
      <c r="L12" s="640"/>
      <c r="M12" s="26" t="s">
        <v>2</v>
      </c>
      <c r="N12" s="640">
        <v>27</v>
      </c>
      <c r="O12" s="640"/>
      <c r="P12" s="26" t="s">
        <v>159</v>
      </c>
      <c r="Q12" s="26" t="s">
        <v>160</v>
      </c>
      <c r="R12" s="313">
        <f t="shared" si="0"/>
        <v>44466</v>
      </c>
      <c r="S12" s="314" t="s">
        <v>161</v>
      </c>
      <c r="T12" s="312" t="s">
        <v>236</v>
      </c>
      <c r="U12" s="26"/>
      <c r="V12" s="640">
        <v>4</v>
      </c>
      <c r="W12" s="640"/>
      <c r="X12" s="26" t="s">
        <v>1</v>
      </c>
      <c r="Y12" s="26">
        <v>2</v>
      </c>
      <c r="Z12" s="578" t="s">
        <v>158</v>
      </c>
      <c r="AA12" s="641"/>
      <c r="AB12" s="642">
        <v>3</v>
      </c>
      <c r="AC12" s="640"/>
      <c r="AD12" s="26" t="s">
        <v>2</v>
      </c>
      <c r="AE12" s="640">
        <v>25</v>
      </c>
      <c r="AF12" s="640"/>
      <c r="AG12" s="26" t="s">
        <v>159</v>
      </c>
      <c r="AH12" s="26" t="s">
        <v>160</v>
      </c>
      <c r="AI12" s="313">
        <f>DATE(2022,AB12,AE12)</f>
        <v>44645</v>
      </c>
      <c r="AJ12" s="314" t="s">
        <v>161</v>
      </c>
    </row>
    <row r="13" ht="13.5">
      <c r="C13" s="284" t="s">
        <v>162</v>
      </c>
    </row>
    <row r="19" spans="3:30" ht="17.25" customHeight="1" thickBot="1">
      <c r="C19" s="23" t="s">
        <v>163</v>
      </c>
      <c r="D19" s="16"/>
      <c r="E19" s="16"/>
      <c r="F19" s="16"/>
      <c r="G19" s="16"/>
      <c r="H19" s="636">
        <v>1629</v>
      </c>
      <c r="I19" s="636"/>
      <c r="J19" s="636"/>
      <c r="K19" s="636"/>
      <c r="L19" s="636"/>
      <c r="M19" s="636"/>
      <c r="N19" s="24" t="s">
        <v>164</v>
      </c>
      <c r="O19" s="16"/>
      <c r="P19" s="21"/>
      <c r="Q19" s="24" t="s">
        <v>165</v>
      </c>
      <c r="R19" s="16"/>
      <c r="S19" s="16"/>
      <c r="T19" s="16"/>
      <c r="U19" s="64"/>
      <c r="V19" s="636">
        <v>8154</v>
      </c>
      <c r="W19" s="636"/>
      <c r="X19" s="636"/>
      <c r="Y19" s="636"/>
      <c r="Z19" s="636"/>
      <c r="AA19" s="636"/>
      <c r="AB19" s="24" t="s">
        <v>166</v>
      </c>
      <c r="AC19" s="16"/>
      <c r="AD19" s="21"/>
    </row>
    <row r="20" spans="3:30" ht="17.25" customHeight="1" thickBot="1" thickTop="1">
      <c r="C20" s="81" t="s">
        <v>167</v>
      </c>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4"/>
    </row>
    <row r="21" spans="3:30" ht="17.25" customHeight="1" thickTop="1">
      <c r="C21" s="82" t="s">
        <v>22</v>
      </c>
      <c r="D21" s="27"/>
      <c r="E21" s="27"/>
      <c r="F21" s="27"/>
      <c r="G21" s="27"/>
      <c r="H21" s="27"/>
      <c r="I21" s="637">
        <v>2623</v>
      </c>
      <c r="J21" s="637"/>
      <c r="K21" s="637"/>
      <c r="L21" s="637"/>
      <c r="M21" s="637"/>
      <c r="N21" s="637"/>
      <c r="O21" s="84" t="s">
        <v>168</v>
      </c>
      <c r="P21" s="29"/>
      <c r="Q21" s="84" t="s">
        <v>24</v>
      </c>
      <c r="R21" s="27"/>
      <c r="S21" s="27"/>
      <c r="T21" s="27"/>
      <c r="U21" s="27"/>
      <c r="V21" s="27"/>
      <c r="W21" s="27"/>
      <c r="X21" s="637">
        <v>2471</v>
      </c>
      <c r="Y21" s="637"/>
      <c r="Z21" s="637"/>
      <c r="AA21" s="637"/>
      <c r="AB21" s="637"/>
      <c r="AC21" s="84" t="s">
        <v>168</v>
      </c>
      <c r="AD21" s="31"/>
    </row>
    <row r="22" spans="3:30" ht="17.25" customHeight="1">
      <c r="C22" s="83" t="s">
        <v>169</v>
      </c>
      <c r="D22" s="28"/>
      <c r="E22" s="28"/>
      <c r="F22" s="28"/>
      <c r="G22" s="28"/>
      <c r="H22" s="28"/>
      <c r="I22" s="634">
        <v>953</v>
      </c>
      <c r="J22" s="634"/>
      <c r="K22" s="634"/>
      <c r="L22" s="634"/>
      <c r="M22" s="634"/>
      <c r="N22" s="634"/>
      <c r="O22" s="85" t="s">
        <v>168</v>
      </c>
      <c r="P22" s="30"/>
      <c r="Q22" s="85" t="s">
        <v>26</v>
      </c>
      <c r="R22" s="28"/>
      <c r="S22" s="28"/>
      <c r="T22" s="28"/>
      <c r="U22" s="28"/>
      <c r="V22" s="28"/>
      <c r="W22" s="28"/>
      <c r="X22" s="634">
        <v>5291</v>
      </c>
      <c r="Y22" s="634"/>
      <c r="Z22" s="634"/>
      <c r="AA22" s="634"/>
      <c r="AB22" s="634"/>
      <c r="AC22" s="85" t="s">
        <v>168</v>
      </c>
      <c r="AD22" s="32"/>
    </row>
    <row r="23" spans="3:30" ht="17.25" customHeight="1">
      <c r="C23" s="83" t="s">
        <v>27</v>
      </c>
      <c r="D23" s="28"/>
      <c r="E23" s="28"/>
      <c r="F23" s="28"/>
      <c r="G23" s="28"/>
      <c r="H23" s="28"/>
      <c r="I23" s="634">
        <v>1031</v>
      </c>
      <c r="J23" s="634"/>
      <c r="K23" s="634"/>
      <c r="L23" s="634"/>
      <c r="M23" s="634"/>
      <c r="N23" s="634"/>
      <c r="O23" s="85" t="s">
        <v>168</v>
      </c>
      <c r="P23" s="30"/>
      <c r="Q23" s="85" t="s">
        <v>28</v>
      </c>
      <c r="R23" s="28"/>
      <c r="S23" s="28"/>
      <c r="T23" s="28"/>
      <c r="U23" s="28"/>
      <c r="V23" s="28"/>
      <c r="W23" s="28"/>
      <c r="X23" s="634">
        <v>1693</v>
      </c>
      <c r="Y23" s="634"/>
      <c r="Z23" s="634"/>
      <c r="AA23" s="634"/>
      <c r="AB23" s="634"/>
      <c r="AC23" s="85" t="s">
        <v>168</v>
      </c>
      <c r="AD23" s="32"/>
    </row>
    <row r="24" spans="3:30" ht="17.25" customHeight="1">
      <c r="C24" s="83" t="s">
        <v>170</v>
      </c>
      <c r="D24" s="28"/>
      <c r="E24" s="28"/>
      <c r="F24" s="28"/>
      <c r="G24" s="28"/>
      <c r="H24" s="28"/>
      <c r="I24" s="634">
        <v>7129</v>
      </c>
      <c r="J24" s="634"/>
      <c r="K24" s="634"/>
      <c r="L24" s="634"/>
      <c r="M24" s="634"/>
      <c r="N24" s="634"/>
      <c r="O24" s="85" t="s">
        <v>168</v>
      </c>
      <c r="P24" s="30"/>
      <c r="Q24" s="85" t="s">
        <v>31</v>
      </c>
      <c r="R24" s="28"/>
      <c r="S24" s="28"/>
      <c r="T24" s="28"/>
      <c r="U24" s="28"/>
      <c r="V24" s="28"/>
      <c r="W24" s="28"/>
      <c r="X24" s="634">
        <v>2664</v>
      </c>
      <c r="Y24" s="634"/>
      <c r="Z24" s="634"/>
      <c r="AA24" s="634"/>
      <c r="AB24" s="634"/>
      <c r="AC24" s="85" t="s">
        <v>168</v>
      </c>
      <c r="AD24" s="32"/>
    </row>
    <row r="25" spans="3:30" ht="17.25" customHeight="1">
      <c r="C25" s="15"/>
      <c r="D25" s="2"/>
      <c r="E25" s="2"/>
      <c r="F25" s="2"/>
      <c r="G25" s="2"/>
      <c r="H25" s="2"/>
      <c r="I25" s="2"/>
      <c r="J25" s="26" t="s">
        <v>171</v>
      </c>
      <c r="K25" s="2"/>
      <c r="L25" s="2"/>
      <c r="M25" s="2"/>
      <c r="N25" s="2"/>
      <c r="O25" s="635">
        <f>SUM(I21:N24,X21:AB24)</f>
        <v>23855</v>
      </c>
      <c r="P25" s="635"/>
      <c r="Q25" s="635"/>
      <c r="R25" s="635"/>
      <c r="S25" s="635"/>
      <c r="T25" s="635"/>
      <c r="U25" s="635"/>
      <c r="V25" s="635"/>
      <c r="W25" s="26" t="s">
        <v>168</v>
      </c>
      <c r="X25" s="2"/>
      <c r="Y25" s="2"/>
      <c r="Z25" s="2"/>
      <c r="AA25" s="2"/>
      <c r="AB25" s="2"/>
      <c r="AC25" s="2"/>
      <c r="AD25" s="12"/>
    </row>
    <row r="27" ht="13.5">
      <c r="C27" s="80" t="s">
        <v>172</v>
      </c>
    </row>
    <row r="28" ht="13.5">
      <c r="C28" s="80" t="s">
        <v>173</v>
      </c>
    </row>
  </sheetData>
  <sheetProtection/>
  <mergeCells count="63">
    <mergeCell ref="M4:N4"/>
    <mergeCell ref="Y4:AA4"/>
    <mergeCell ref="K6:S6"/>
    <mergeCell ref="AB6:AJ6"/>
    <mergeCell ref="E7:F7"/>
    <mergeCell ref="I7:J7"/>
    <mergeCell ref="K7:L7"/>
    <mergeCell ref="N7:O7"/>
    <mergeCell ref="V7:W7"/>
    <mergeCell ref="Z7:AA7"/>
    <mergeCell ref="AB7:AC7"/>
    <mergeCell ref="AE7:AF7"/>
    <mergeCell ref="E8:F8"/>
    <mergeCell ref="I8:J8"/>
    <mergeCell ref="K8:L8"/>
    <mergeCell ref="N8:O8"/>
    <mergeCell ref="V8:W8"/>
    <mergeCell ref="Z8:AA8"/>
    <mergeCell ref="AB8:AC8"/>
    <mergeCell ref="AE8:AF8"/>
    <mergeCell ref="E9:F9"/>
    <mergeCell ref="I9:J9"/>
    <mergeCell ref="K9:L9"/>
    <mergeCell ref="N9:O9"/>
    <mergeCell ref="V9:W9"/>
    <mergeCell ref="Z9:AA9"/>
    <mergeCell ref="AB9:AC9"/>
    <mergeCell ref="AE9:AF9"/>
    <mergeCell ref="E10:F10"/>
    <mergeCell ref="I10:J10"/>
    <mergeCell ref="K10:L10"/>
    <mergeCell ref="N10:O10"/>
    <mergeCell ref="V10:W10"/>
    <mergeCell ref="Z10:AA10"/>
    <mergeCell ref="AB10:AC10"/>
    <mergeCell ref="AE10:AF10"/>
    <mergeCell ref="AE12:AF12"/>
    <mergeCell ref="E11:F11"/>
    <mergeCell ref="I11:J11"/>
    <mergeCell ref="K11:L11"/>
    <mergeCell ref="N11:O11"/>
    <mergeCell ref="V11:W11"/>
    <mergeCell ref="Z11:AA11"/>
    <mergeCell ref="X22:AB22"/>
    <mergeCell ref="AB11:AC11"/>
    <mergeCell ref="AE11:AF11"/>
    <mergeCell ref="E12:F12"/>
    <mergeCell ref="I12:J12"/>
    <mergeCell ref="K12:L12"/>
    <mergeCell ref="N12:O12"/>
    <mergeCell ref="V12:W12"/>
    <mergeCell ref="Z12:AA12"/>
    <mergeCell ref="AB12:AC12"/>
    <mergeCell ref="I23:N23"/>
    <mergeCell ref="X23:AB23"/>
    <mergeCell ref="I24:N24"/>
    <mergeCell ref="X24:AB24"/>
    <mergeCell ref="O25:V25"/>
    <mergeCell ref="H19:M19"/>
    <mergeCell ref="V19:AA19"/>
    <mergeCell ref="I21:N21"/>
    <mergeCell ref="X21:AB21"/>
    <mergeCell ref="I22:N22"/>
  </mergeCells>
  <printOptions/>
  <pageMargins left="0.5118110236220472" right="0.3937007874015748" top="0.6299212598425197" bottom="0.4330708661417323" header="0.2362204724409449" footer="0.1968503937007874"/>
  <pageSetup horizontalDpi="600" verticalDpi="600" orientation="portrait" paperSize="9" scale="96"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tabColor rgb="FF00B0F0"/>
  </sheetPr>
  <dimension ref="A1:BT73"/>
  <sheetViews>
    <sheetView view="pageBreakPreview" zoomScaleSheetLayoutView="100" workbookViewId="0" topLeftCell="K40">
      <selection activeCell="BI53" sqref="BI53"/>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44" width="2.50390625" style="1" customWidth="1"/>
    <col min="45" max="45" width="8.25390625" style="1" bestFit="1" customWidth="1"/>
    <col min="46" max="46" width="7.625" style="1" bestFit="1" customWidth="1"/>
    <col min="47" max="16384" width="2.50390625" style="1" customWidth="1"/>
  </cols>
  <sheetData>
    <row r="1" spans="25:46" s="9" customFormat="1" ht="14.25" customHeight="1" hidden="1">
      <c r="Y1" s="10" t="s">
        <v>1</v>
      </c>
      <c r="Z1" s="400">
        <v>4</v>
      </c>
      <c r="AA1" s="400"/>
      <c r="AB1" s="10" t="s">
        <v>2</v>
      </c>
      <c r="AI1" s="10" t="s">
        <v>0</v>
      </c>
      <c r="AJ1" s="400">
        <v>23</v>
      </c>
      <c r="AK1" s="400"/>
      <c r="AL1" s="10" t="s">
        <v>1</v>
      </c>
      <c r="AM1" s="400">
        <v>4</v>
      </c>
      <c r="AN1" s="400"/>
      <c r="AO1" s="10" t="s">
        <v>2</v>
      </c>
      <c r="AP1" s="10" t="s">
        <v>3</v>
      </c>
      <c r="AQ1" s="10"/>
      <c r="AR1" s="10"/>
      <c r="AS1" s="10"/>
      <c r="AT1" s="10"/>
    </row>
    <row r="2" ht="4.5" customHeight="1" hidden="1"/>
    <row r="3" spans="1:47" ht="30.75" customHeight="1" hidden="1">
      <c r="A3" s="401" t="s">
        <v>4</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3"/>
    </row>
    <row r="4" spans="1:47" s="9" customFormat="1" ht="20.25" customHeight="1" hidden="1">
      <c r="A4" s="7"/>
      <c r="B4" s="8"/>
      <c r="C4" s="8"/>
      <c r="D4" s="8"/>
      <c r="E4" s="8"/>
      <c r="F4" s="8"/>
      <c r="G4" s="8"/>
      <c r="H4" s="8"/>
      <c r="I4" s="8"/>
      <c r="J4" s="8"/>
      <c r="K4" s="8"/>
      <c r="M4" s="8" t="s">
        <v>5</v>
      </c>
      <c r="N4" s="8"/>
      <c r="O4" s="8"/>
      <c r="P4" s="451">
        <v>23</v>
      </c>
      <c r="Q4" s="451"/>
      <c r="R4" s="187"/>
      <c r="S4" s="187"/>
      <c r="T4" s="187"/>
      <c r="U4" s="187"/>
      <c r="V4" s="187"/>
      <c r="W4" s="187"/>
      <c r="Y4" s="8"/>
      <c r="Z4" s="8"/>
      <c r="AA4" s="8"/>
      <c r="AB4" s="8"/>
      <c r="AC4" s="187"/>
      <c r="AD4" s="7" t="s">
        <v>1</v>
      </c>
      <c r="AE4" s="8"/>
      <c r="AF4" s="451">
        <v>3</v>
      </c>
      <c r="AG4" s="451"/>
      <c r="AH4" s="451"/>
      <c r="AI4" s="7" t="s">
        <v>6</v>
      </c>
      <c r="AJ4" s="8"/>
      <c r="AL4" s="8"/>
      <c r="AM4" s="8"/>
      <c r="AN4" s="8"/>
      <c r="AO4" s="8"/>
      <c r="AP4" s="8"/>
      <c r="AQ4" s="8"/>
      <c r="AR4" s="8"/>
      <c r="AS4" s="8"/>
      <c r="AT4" s="8"/>
      <c r="AU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4">
        <v>0.6</v>
      </c>
      <c r="J18" s="394"/>
      <c r="K18" s="394"/>
      <c r="L18" s="1" t="s">
        <v>15</v>
      </c>
      <c r="X18" s="132"/>
      <c r="AD18" s="86"/>
      <c r="AE18" s="86"/>
      <c r="AF18" s="86"/>
      <c r="AG18" s="184"/>
      <c r="AH18" s="184"/>
      <c r="AI18" s="185"/>
      <c r="AJ18" s="86"/>
      <c r="AK18" s="132"/>
    </row>
    <row r="19" spans="6:41" ht="43.5" customHeight="1" hidden="1">
      <c r="F19" s="51"/>
      <c r="H19" s="188" t="s">
        <v>204</v>
      </c>
      <c r="I19" s="396" t="s">
        <v>208</v>
      </c>
      <c r="J19" s="396"/>
      <c r="K19" s="396"/>
      <c r="L19" s="396"/>
      <c r="M19" s="396"/>
      <c r="N19" s="396"/>
      <c r="O19" s="396"/>
      <c r="P19" s="396"/>
      <c r="Q19" s="396"/>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row>
    <row r="20" ht="3.75" customHeight="1" hidden="1"/>
    <row r="21" spans="4:35" ht="17.25" customHeight="1" hidden="1">
      <c r="D21" s="1" t="s">
        <v>17</v>
      </c>
      <c r="I21" s="394">
        <v>1</v>
      </c>
      <c r="J21" s="394"/>
      <c r="K21" s="394"/>
      <c r="L21" s="1" t="s">
        <v>15</v>
      </c>
      <c r="Q21" s="11"/>
      <c r="R21" s="11"/>
      <c r="S21" s="11"/>
      <c r="T21" s="11"/>
      <c r="U21" s="11"/>
      <c r="V21" s="11"/>
      <c r="W21" s="11"/>
      <c r="AC21" s="11"/>
      <c r="AG21" s="184"/>
      <c r="AH21" s="184"/>
      <c r="AI21" s="185"/>
    </row>
    <row r="22" spans="1:41" ht="33.75" customHeight="1" hidden="1">
      <c r="A22" s="72"/>
      <c r="B22" s="72"/>
      <c r="C22" s="72"/>
      <c r="D22" s="72"/>
      <c r="F22" s="51"/>
      <c r="H22" s="188" t="s">
        <v>204</v>
      </c>
      <c r="I22" s="396" t="s">
        <v>207</v>
      </c>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row>
    <row r="23" ht="6" customHeight="1" hidden="1"/>
    <row r="24" ht="6" customHeight="1"/>
    <row r="25" ht="17.25">
      <c r="A25" s="6" t="s">
        <v>206</v>
      </c>
    </row>
    <row r="26" ht="6" customHeight="1">
      <c r="A26" s="6"/>
    </row>
    <row r="27" ht="5.25" customHeight="1">
      <c r="A27" s="6"/>
    </row>
    <row r="28" ht="7.5" customHeight="1"/>
    <row r="29" spans="4:41" ht="17.25" customHeight="1">
      <c r="D29" s="1" t="s">
        <v>14</v>
      </c>
      <c r="I29" s="416">
        <v>2</v>
      </c>
      <c r="J29" s="416"/>
      <c r="K29" s="416"/>
      <c r="L29" s="354" t="s">
        <v>242</v>
      </c>
      <c r="M29" s="72"/>
      <c r="N29" s="72"/>
      <c r="O29" s="72"/>
      <c r="P29" s="72"/>
      <c r="Q29" s="72"/>
      <c r="R29" s="72"/>
      <c r="S29" s="72"/>
      <c r="T29" s="72"/>
      <c r="U29" s="72"/>
      <c r="V29" s="72"/>
      <c r="W29" s="72"/>
      <c r="X29" s="72"/>
      <c r="Y29" s="72"/>
      <c r="Z29" s="72"/>
      <c r="AA29" s="72"/>
      <c r="AB29" s="72"/>
      <c r="AC29" s="72"/>
      <c r="AD29" s="72"/>
      <c r="AE29" s="72"/>
      <c r="AF29" s="72"/>
      <c r="AG29" s="72"/>
      <c r="AH29" s="72"/>
      <c r="AI29" s="464"/>
      <c r="AJ29" s="464"/>
      <c r="AK29" s="72"/>
      <c r="AL29" s="72"/>
      <c r="AM29" s="72"/>
      <c r="AN29" s="72"/>
      <c r="AO29" s="72"/>
    </row>
    <row r="30" spans="4:41" ht="17.25" customHeight="1">
      <c r="D30" s="1" t="s">
        <v>17</v>
      </c>
      <c r="I30" s="416">
        <v>0.5</v>
      </c>
      <c r="J30" s="416"/>
      <c r="K30" s="416"/>
      <c r="L30" s="354" t="s">
        <v>326</v>
      </c>
      <c r="M30" s="72"/>
      <c r="N30" s="72"/>
      <c r="O30" s="72"/>
      <c r="P30" s="72"/>
      <c r="Q30" s="72"/>
      <c r="R30" s="72"/>
      <c r="S30" s="72"/>
      <c r="T30" s="72"/>
      <c r="U30" s="72"/>
      <c r="V30" s="72"/>
      <c r="W30" s="72"/>
      <c r="X30" s="72"/>
      <c r="Y30" s="72"/>
      <c r="Z30" s="72"/>
      <c r="AA30" s="72"/>
      <c r="AB30" s="72"/>
      <c r="AC30" s="72"/>
      <c r="AD30" s="72"/>
      <c r="AE30" s="72"/>
      <c r="AF30" s="72"/>
      <c r="AG30" s="72"/>
      <c r="AH30" s="72"/>
      <c r="AI30" s="281"/>
      <c r="AJ30" s="324"/>
      <c r="AK30" s="72"/>
      <c r="AL30" s="72"/>
      <c r="AM30" s="72"/>
      <c r="AN30" s="72"/>
      <c r="AO30" s="72"/>
    </row>
    <row r="31" spans="9:41" ht="6" customHeight="1">
      <c r="I31" s="281"/>
      <c r="J31" s="281"/>
      <c r="K31" s="281"/>
      <c r="L31" s="72"/>
      <c r="M31" s="72"/>
      <c r="N31" s="72"/>
      <c r="O31" s="72"/>
      <c r="P31" s="72"/>
      <c r="Q31" s="72"/>
      <c r="R31" s="72"/>
      <c r="S31" s="72"/>
      <c r="T31" s="72"/>
      <c r="U31" s="72"/>
      <c r="V31" s="72"/>
      <c r="W31" s="72"/>
      <c r="X31" s="72"/>
      <c r="Y31" s="72"/>
      <c r="Z31" s="72"/>
      <c r="AA31" s="72"/>
      <c r="AB31" s="72"/>
      <c r="AC31" s="72"/>
      <c r="AD31" s="72"/>
      <c r="AE31" s="72"/>
      <c r="AF31" s="72"/>
      <c r="AG31" s="72"/>
      <c r="AH31" s="72"/>
      <c r="AI31" s="281"/>
      <c r="AJ31" s="324"/>
      <c r="AK31" s="72"/>
      <c r="AL31" s="72"/>
      <c r="AM31" s="72"/>
      <c r="AN31" s="72"/>
      <c r="AO31" s="72"/>
    </row>
    <row r="32" spans="6:42" ht="41.25" customHeight="1">
      <c r="F32" s="51"/>
      <c r="H32" s="188" t="s">
        <v>204</v>
      </c>
      <c r="I32" s="444" t="s">
        <v>331</v>
      </c>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353"/>
    </row>
    <row r="33" spans="9:42" ht="6.75" customHeight="1">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354"/>
      <c r="AO33" s="354"/>
      <c r="AP33" s="353"/>
    </row>
    <row r="34" spans="1:42" ht="33" customHeight="1">
      <c r="A34" s="72"/>
      <c r="B34" s="72"/>
      <c r="C34" s="72"/>
      <c r="D34" s="72"/>
      <c r="F34" s="51"/>
      <c r="H34" s="188" t="s">
        <v>204</v>
      </c>
      <c r="I34" s="444" t="s">
        <v>329</v>
      </c>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4"/>
      <c r="AP34" s="353"/>
    </row>
    <row r="35" ht="6" customHeight="1"/>
    <row r="36" ht="6.75" customHeight="1"/>
    <row r="37" ht="17.25">
      <c r="A37" s="6" t="s">
        <v>205</v>
      </c>
    </row>
    <row r="38" ht="6.75" customHeight="1">
      <c r="A38" s="6"/>
    </row>
    <row r="39" spans="1:45" ht="28.5" customHeight="1">
      <c r="A39" s="72"/>
      <c r="B39" s="326"/>
      <c r="C39" s="327" t="s">
        <v>18</v>
      </c>
      <c r="D39" s="428" t="s">
        <v>323</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52"/>
      <c r="AR39" s="52"/>
      <c r="AS39" s="37"/>
    </row>
    <row r="40" spans="1:45" ht="28.5" customHeight="1">
      <c r="A40" s="72"/>
      <c r="B40" s="326"/>
      <c r="C40" s="327" t="s">
        <v>204</v>
      </c>
      <c r="D40" s="428" t="s">
        <v>324</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52"/>
      <c r="AR40" s="52"/>
      <c r="AS40" s="37"/>
    </row>
    <row r="41" spans="1:45" ht="28.5" customHeight="1">
      <c r="A41" s="72"/>
      <c r="B41" s="326"/>
      <c r="C41" s="327" t="s">
        <v>204</v>
      </c>
      <c r="D41" s="428" t="s">
        <v>241</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52"/>
      <c r="AR41" s="52"/>
      <c r="AS41" s="37"/>
    </row>
    <row r="42" ht="6" customHeight="1" thickBot="1"/>
    <row r="43" spans="3:72" ht="19.5" customHeight="1" thickBot="1" thickTop="1">
      <c r="C43" s="653"/>
      <c r="D43" s="654"/>
      <c r="E43" s="654"/>
      <c r="F43" s="654"/>
      <c r="G43" s="654"/>
      <c r="H43" s="654"/>
      <c r="I43" s="654"/>
      <c r="J43" s="654"/>
      <c r="K43" s="429" t="s">
        <v>19</v>
      </c>
      <c r="L43" s="430"/>
      <c r="M43" s="430"/>
      <c r="N43" s="430"/>
      <c r="O43" s="430"/>
      <c r="P43" s="430"/>
      <c r="Q43" s="431"/>
      <c r="R43" s="434" t="s">
        <v>210</v>
      </c>
      <c r="S43" s="418"/>
      <c r="T43" s="418"/>
      <c r="U43" s="418"/>
      <c r="V43" s="418"/>
      <c r="W43" s="435"/>
      <c r="X43" s="417" t="s">
        <v>211</v>
      </c>
      <c r="Y43" s="418"/>
      <c r="Z43" s="418"/>
      <c r="AA43" s="418"/>
      <c r="AB43" s="418"/>
      <c r="AC43" s="419"/>
      <c r="AD43" s="452" t="s">
        <v>20</v>
      </c>
      <c r="AE43" s="418"/>
      <c r="AF43" s="418"/>
      <c r="AG43" s="418"/>
      <c r="AH43" s="418"/>
      <c r="AI43" s="418"/>
      <c r="AJ43" s="435"/>
      <c r="AK43" s="417" t="s">
        <v>21</v>
      </c>
      <c r="AL43" s="418"/>
      <c r="AM43" s="418"/>
      <c r="AN43" s="418"/>
      <c r="AO43" s="418"/>
      <c r="AP43" s="419"/>
      <c r="AS43" s="653"/>
      <c r="AT43" s="654"/>
      <c r="AU43" s="654"/>
      <c r="AV43" s="654"/>
      <c r="AW43" s="654"/>
      <c r="AX43" s="654"/>
      <c r="AY43" s="654"/>
      <c r="AZ43" s="654"/>
      <c r="BA43" s="429" t="s">
        <v>19</v>
      </c>
      <c r="BB43" s="430"/>
      <c r="BC43" s="430"/>
      <c r="BD43" s="430"/>
      <c r="BE43" s="430"/>
      <c r="BF43" s="430"/>
      <c r="BG43" s="431"/>
      <c r="BH43" s="434" t="s">
        <v>210</v>
      </c>
      <c r="BI43" s="418"/>
      <c r="BJ43" s="418"/>
      <c r="BK43" s="418"/>
      <c r="BL43" s="418"/>
      <c r="BM43" s="418"/>
      <c r="BN43" s="452" t="s">
        <v>20</v>
      </c>
      <c r="BO43" s="418"/>
      <c r="BP43" s="418"/>
      <c r="BQ43" s="418"/>
      <c r="BR43" s="418"/>
      <c r="BS43" s="418"/>
      <c r="BT43" s="419"/>
    </row>
    <row r="44" spans="3:72" ht="19.5" customHeight="1">
      <c r="C44" s="423" t="s">
        <v>248</v>
      </c>
      <c r="D44" s="424"/>
      <c r="E44" s="424"/>
      <c r="F44" s="424"/>
      <c r="G44" s="424"/>
      <c r="H44" s="424"/>
      <c r="I44" s="424"/>
      <c r="J44" s="425"/>
      <c r="K44" s="426">
        <f>ROUND('職種別表'!$B87,1)</f>
        <v>0.2</v>
      </c>
      <c r="L44" s="427"/>
      <c r="M44" s="427"/>
      <c r="N44" s="427"/>
      <c r="O44" s="427"/>
      <c r="P44" s="88" t="s">
        <v>23</v>
      </c>
      <c r="Q44" s="89"/>
      <c r="R44" s="420">
        <f>ROUND('職種別表'!$B86,1)</f>
        <v>1.2</v>
      </c>
      <c r="S44" s="421"/>
      <c r="T44" s="421"/>
      <c r="U44" s="421"/>
      <c r="V44" s="421"/>
      <c r="W44" s="194" t="s">
        <v>23</v>
      </c>
      <c r="X44" s="442">
        <f>K44-R44</f>
        <v>-1</v>
      </c>
      <c r="Y44" s="443"/>
      <c r="Z44" s="443"/>
      <c r="AA44" s="443"/>
      <c r="AB44" s="443"/>
      <c r="AC44" s="655"/>
      <c r="AD44" s="432">
        <f>ROUND('職種別表'!$B75,1)</f>
        <v>0.4</v>
      </c>
      <c r="AE44" s="433"/>
      <c r="AF44" s="433"/>
      <c r="AG44" s="433"/>
      <c r="AH44" s="433"/>
      <c r="AI44" s="194" t="s">
        <v>23</v>
      </c>
      <c r="AJ44" s="199"/>
      <c r="AK44" s="442">
        <f aca="true" t="shared" si="0" ref="AK44:AK52">K44-AD44</f>
        <v>-0.2</v>
      </c>
      <c r="AL44" s="443"/>
      <c r="AM44" s="443"/>
      <c r="AN44" s="443"/>
      <c r="AO44" s="443"/>
      <c r="AP44" s="655"/>
      <c r="AS44" s="423" t="s">
        <v>248</v>
      </c>
      <c r="AT44" s="424"/>
      <c r="AU44" s="424"/>
      <c r="AV44" s="424"/>
      <c r="AW44" s="424"/>
      <c r="AX44" s="424"/>
      <c r="AY44" s="424"/>
      <c r="AZ44" s="425"/>
      <c r="BA44" s="426">
        <f>ROUND('職種別表'!$B87,1)</f>
        <v>0.2</v>
      </c>
      <c r="BB44" s="427"/>
      <c r="BC44" s="427"/>
      <c r="BD44" s="427"/>
      <c r="BE44" s="427"/>
      <c r="BF44" s="88" t="s">
        <v>23</v>
      </c>
      <c r="BG44" s="89"/>
      <c r="BH44" s="420">
        <f>ROUND('職種別表'!$B86,1)</f>
        <v>1.2</v>
      </c>
      <c r="BI44" s="421"/>
      <c r="BJ44" s="421"/>
      <c r="BK44" s="421"/>
      <c r="BL44" s="421"/>
      <c r="BM44" s="194" t="s">
        <v>23</v>
      </c>
      <c r="BN44" s="662">
        <f>ROUND('職種別表'!$B75,1)</f>
        <v>0.4</v>
      </c>
      <c r="BO44" s="433"/>
      <c r="BP44" s="433"/>
      <c r="BQ44" s="433"/>
      <c r="BR44" s="433"/>
      <c r="BS44" s="194" t="s">
        <v>23</v>
      </c>
      <c r="BT44" s="663"/>
    </row>
    <row r="45" spans="3:72" ht="19.5" customHeight="1">
      <c r="C45" s="438" t="s">
        <v>243</v>
      </c>
      <c r="D45" s="439"/>
      <c r="E45" s="439"/>
      <c r="F45" s="439"/>
      <c r="G45" s="439"/>
      <c r="H45" s="439"/>
      <c r="I45" s="439"/>
      <c r="J45" s="440"/>
      <c r="K45" s="441">
        <f>ROUND('職種別表'!$D87,1)</f>
        <v>0.3</v>
      </c>
      <c r="L45" s="409"/>
      <c r="M45" s="409"/>
      <c r="N45" s="409"/>
      <c r="O45" s="409"/>
      <c r="P45" s="90" t="s">
        <v>23</v>
      </c>
      <c r="Q45" s="93"/>
      <c r="R45" s="422">
        <f>ROUND('職種別表'!$D86,1)</f>
        <v>-0.2</v>
      </c>
      <c r="S45" s="405"/>
      <c r="T45" s="405"/>
      <c r="U45" s="405"/>
      <c r="V45" s="405"/>
      <c r="W45" s="195" t="s">
        <v>23</v>
      </c>
      <c r="X45" s="407">
        <f aca="true" t="shared" si="1" ref="X45:X53">K45-R45</f>
        <v>0.5</v>
      </c>
      <c r="Y45" s="408"/>
      <c r="Z45" s="408"/>
      <c r="AA45" s="408"/>
      <c r="AB45" s="408"/>
      <c r="AC45" s="656"/>
      <c r="AD45" s="405">
        <f>ROUND('職種別表'!$D75,1)</f>
        <v>-0.2</v>
      </c>
      <c r="AE45" s="405"/>
      <c r="AF45" s="405"/>
      <c r="AG45" s="405"/>
      <c r="AH45" s="405"/>
      <c r="AI45" s="195" t="s">
        <v>23</v>
      </c>
      <c r="AJ45" s="195"/>
      <c r="AK45" s="407">
        <f t="shared" si="0"/>
        <v>0.5</v>
      </c>
      <c r="AL45" s="408"/>
      <c r="AM45" s="408"/>
      <c r="AN45" s="408"/>
      <c r="AO45" s="408"/>
      <c r="AP45" s="656"/>
      <c r="AS45" s="438" t="s">
        <v>243</v>
      </c>
      <c r="AT45" s="439"/>
      <c r="AU45" s="439"/>
      <c r="AV45" s="439"/>
      <c r="AW45" s="439"/>
      <c r="AX45" s="439"/>
      <c r="AY45" s="439"/>
      <c r="AZ45" s="440"/>
      <c r="BA45" s="441">
        <f>ROUND('職種別表'!$D87,1)</f>
        <v>0.3</v>
      </c>
      <c r="BB45" s="409"/>
      <c r="BC45" s="409"/>
      <c r="BD45" s="409"/>
      <c r="BE45" s="409"/>
      <c r="BF45" s="90" t="s">
        <v>23</v>
      </c>
      <c r="BG45" s="93"/>
      <c r="BH45" s="422">
        <f>ROUND('職種別表'!$D86,1)</f>
        <v>-0.2</v>
      </c>
      <c r="BI45" s="405"/>
      <c r="BJ45" s="405"/>
      <c r="BK45" s="405"/>
      <c r="BL45" s="405"/>
      <c r="BM45" s="195" t="s">
        <v>23</v>
      </c>
      <c r="BN45" s="664">
        <f>ROUND('職種別表'!$D75,1)</f>
        <v>-0.2</v>
      </c>
      <c r="BO45" s="405"/>
      <c r="BP45" s="405"/>
      <c r="BQ45" s="405"/>
      <c r="BR45" s="405"/>
      <c r="BS45" s="195" t="s">
        <v>23</v>
      </c>
      <c r="BT45" s="665"/>
    </row>
    <row r="46" spans="3:72" ht="19.5" customHeight="1">
      <c r="C46" s="438" t="s">
        <v>247</v>
      </c>
      <c r="D46" s="439"/>
      <c r="E46" s="439"/>
      <c r="F46" s="439"/>
      <c r="G46" s="439"/>
      <c r="H46" s="439"/>
      <c r="I46" s="439"/>
      <c r="J46" s="440"/>
      <c r="K46" s="441">
        <f>ROUND('職種別表'!$F87,1)</f>
        <v>-0.2</v>
      </c>
      <c r="L46" s="409"/>
      <c r="M46" s="409"/>
      <c r="N46" s="409"/>
      <c r="O46" s="409"/>
      <c r="P46" s="91" t="s">
        <v>23</v>
      </c>
      <c r="Q46" s="92"/>
      <c r="R46" s="422">
        <f>ROUND('職種別表'!$F86,1)</f>
        <v>-0.4</v>
      </c>
      <c r="S46" s="405"/>
      <c r="T46" s="405"/>
      <c r="U46" s="405"/>
      <c r="V46" s="405"/>
      <c r="W46" s="196" t="s">
        <v>23</v>
      </c>
      <c r="X46" s="407">
        <f t="shared" si="1"/>
        <v>0.2</v>
      </c>
      <c r="Y46" s="408"/>
      <c r="Z46" s="408"/>
      <c r="AA46" s="408"/>
      <c r="AB46" s="408"/>
      <c r="AC46" s="656"/>
      <c r="AD46" s="405">
        <f>ROUND('職種別表'!$F75,1)</f>
        <v>0.1</v>
      </c>
      <c r="AE46" s="405"/>
      <c r="AF46" s="405"/>
      <c r="AG46" s="405"/>
      <c r="AH46" s="405"/>
      <c r="AI46" s="196" t="s">
        <v>23</v>
      </c>
      <c r="AJ46" s="195"/>
      <c r="AK46" s="407">
        <f t="shared" si="0"/>
        <v>-0.30000000000000004</v>
      </c>
      <c r="AL46" s="408"/>
      <c r="AM46" s="408"/>
      <c r="AN46" s="408"/>
      <c r="AO46" s="408"/>
      <c r="AP46" s="656"/>
      <c r="AS46" s="438" t="s">
        <v>247</v>
      </c>
      <c r="AT46" s="439"/>
      <c r="AU46" s="439"/>
      <c r="AV46" s="439"/>
      <c r="AW46" s="439"/>
      <c r="AX46" s="439"/>
      <c r="AY46" s="439"/>
      <c r="AZ46" s="440"/>
      <c r="BA46" s="441">
        <f>ROUND('職種別表'!$F87,1)</f>
        <v>-0.2</v>
      </c>
      <c r="BB46" s="409"/>
      <c r="BC46" s="409"/>
      <c r="BD46" s="409"/>
      <c r="BE46" s="409"/>
      <c r="BF46" s="91" t="s">
        <v>23</v>
      </c>
      <c r="BG46" s="92"/>
      <c r="BH46" s="422">
        <f>ROUND('職種別表'!$F86,1)</f>
        <v>-0.4</v>
      </c>
      <c r="BI46" s="405"/>
      <c r="BJ46" s="405"/>
      <c r="BK46" s="405"/>
      <c r="BL46" s="405"/>
      <c r="BM46" s="196" t="s">
        <v>23</v>
      </c>
      <c r="BN46" s="664">
        <f>ROUND('職種別表'!$F75,1)</f>
        <v>0.1</v>
      </c>
      <c r="BO46" s="405"/>
      <c r="BP46" s="405"/>
      <c r="BQ46" s="405"/>
      <c r="BR46" s="405"/>
      <c r="BS46" s="196" t="s">
        <v>23</v>
      </c>
      <c r="BT46" s="665"/>
    </row>
    <row r="47" spans="3:72" ht="19.5" customHeight="1">
      <c r="C47" s="438" t="s">
        <v>26</v>
      </c>
      <c r="D47" s="439"/>
      <c r="E47" s="439"/>
      <c r="F47" s="439"/>
      <c r="G47" s="439"/>
      <c r="H47" s="439"/>
      <c r="I47" s="439"/>
      <c r="J47" s="440"/>
      <c r="K47" s="441">
        <f>ROUND('職種別表'!$H87,1)</f>
        <v>0</v>
      </c>
      <c r="L47" s="409"/>
      <c r="M47" s="409"/>
      <c r="N47" s="409"/>
      <c r="O47" s="409"/>
      <c r="P47" s="90" t="s">
        <v>23</v>
      </c>
      <c r="Q47" s="93"/>
      <c r="R47" s="422">
        <f>ROUND('職種別表'!$H86,1)</f>
        <v>-1.6</v>
      </c>
      <c r="S47" s="405"/>
      <c r="T47" s="405"/>
      <c r="U47" s="405"/>
      <c r="V47" s="405"/>
      <c r="W47" s="195" t="s">
        <v>23</v>
      </c>
      <c r="X47" s="407">
        <f t="shared" si="1"/>
        <v>1.6</v>
      </c>
      <c r="Y47" s="408"/>
      <c r="Z47" s="408"/>
      <c r="AA47" s="408"/>
      <c r="AB47" s="408"/>
      <c r="AC47" s="656"/>
      <c r="AD47" s="405">
        <f>ROUND('職種別表'!$H75,1)</f>
        <v>0.7</v>
      </c>
      <c r="AE47" s="405"/>
      <c r="AF47" s="405"/>
      <c r="AG47" s="405"/>
      <c r="AH47" s="405"/>
      <c r="AI47" s="195" t="s">
        <v>23</v>
      </c>
      <c r="AJ47" s="195"/>
      <c r="AK47" s="407">
        <f t="shared" si="0"/>
        <v>-0.7</v>
      </c>
      <c r="AL47" s="408"/>
      <c r="AM47" s="408"/>
      <c r="AN47" s="408"/>
      <c r="AO47" s="408"/>
      <c r="AP47" s="656"/>
      <c r="AS47" s="438" t="s">
        <v>26</v>
      </c>
      <c r="AT47" s="439"/>
      <c r="AU47" s="439"/>
      <c r="AV47" s="439"/>
      <c r="AW47" s="439"/>
      <c r="AX47" s="439"/>
      <c r="AY47" s="439"/>
      <c r="AZ47" s="440"/>
      <c r="BA47" s="441">
        <f>ROUND('職種別表'!$H87,1)</f>
        <v>0</v>
      </c>
      <c r="BB47" s="409"/>
      <c r="BC47" s="409"/>
      <c r="BD47" s="409"/>
      <c r="BE47" s="409"/>
      <c r="BF47" s="90" t="s">
        <v>23</v>
      </c>
      <c r="BG47" s="93"/>
      <c r="BH47" s="422">
        <f>ROUND('職種別表'!$H86,1)</f>
        <v>-1.6</v>
      </c>
      <c r="BI47" s="405"/>
      <c r="BJ47" s="405"/>
      <c r="BK47" s="405"/>
      <c r="BL47" s="405"/>
      <c r="BM47" s="195" t="s">
        <v>23</v>
      </c>
      <c r="BN47" s="664">
        <f>ROUND('職種別表'!$H75,1)</f>
        <v>0.7</v>
      </c>
      <c r="BO47" s="405"/>
      <c r="BP47" s="405"/>
      <c r="BQ47" s="405"/>
      <c r="BR47" s="405"/>
      <c r="BS47" s="195" t="s">
        <v>23</v>
      </c>
      <c r="BT47" s="665"/>
    </row>
    <row r="48" spans="3:72" ht="19.5" customHeight="1">
      <c r="C48" s="438" t="s">
        <v>27</v>
      </c>
      <c r="D48" s="439"/>
      <c r="E48" s="439"/>
      <c r="F48" s="439"/>
      <c r="G48" s="439"/>
      <c r="H48" s="439"/>
      <c r="I48" s="439"/>
      <c r="J48" s="440"/>
      <c r="K48" s="441">
        <f>ROUND('職種別表'!$J87,1)</f>
        <v>-0.7</v>
      </c>
      <c r="L48" s="409"/>
      <c r="M48" s="409"/>
      <c r="N48" s="409"/>
      <c r="O48" s="409"/>
      <c r="P48" s="90" t="s">
        <v>23</v>
      </c>
      <c r="Q48" s="93"/>
      <c r="R48" s="422">
        <f>ROUND('職種別表'!$J86,1)</f>
        <v>0.1</v>
      </c>
      <c r="S48" s="405"/>
      <c r="T48" s="405"/>
      <c r="U48" s="405"/>
      <c r="V48" s="405"/>
      <c r="W48" s="195" t="s">
        <v>23</v>
      </c>
      <c r="X48" s="407">
        <f t="shared" si="1"/>
        <v>-0.7999999999999999</v>
      </c>
      <c r="Y48" s="408"/>
      <c r="Z48" s="408"/>
      <c r="AA48" s="408"/>
      <c r="AB48" s="408"/>
      <c r="AC48" s="656"/>
      <c r="AD48" s="405">
        <f>ROUND('職種別表'!$J75,1)</f>
        <v>0.1</v>
      </c>
      <c r="AE48" s="405"/>
      <c r="AF48" s="405"/>
      <c r="AG48" s="405"/>
      <c r="AH48" s="405"/>
      <c r="AI48" s="195" t="s">
        <v>23</v>
      </c>
      <c r="AJ48" s="195"/>
      <c r="AK48" s="407">
        <f t="shared" si="0"/>
        <v>-0.7999999999999999</v>
      </c>
      <c r="AL48" s="408"/>
      <c r="AM48" s="408"/>
      <c r="AN48" s="408"/>
      <c r="AO48" s="408"/>
      <c r="AP48" s="656"/>
      <c r="AS48" s="438" t="s">
        <v>27</v>
      </c>
      <c r="AT48" s="439"/>
      <c r="AU48" s="439"/>
      <c r="AV48" s="439"/>
      <c r="AW48" s="439"/>
      <c r="AX48" s="439"/>
      <c r="AY48" s="439"/>
      <c r="AZ48" s="440"/>
      <c r="BA48" s="441">
        <f>ROUND('職種別表'!$J87,1)</f>
        <v>-0.7</v>
      </c>
      <c r="BB48" s="409"/>
      <c r="BC48" s="409"/>
      <c r="BD48" s="409"/>
      <c r="BE48" s="409"/>
      <c r="BF48" s="90" t="s">
        <v>23</v>
      </c>
      <c r="BG48" s="93"/>
      <c r="BH48" s="422">
        <f>ROUND('職種別表'!$J86,1)</f>
        <v>0.1</v>
      </c>
      <c r="BI48" s="405"/>
      <c r="BJ48" s="405"/>
      <c r="BK48" s="405"/>
      <c r="BL48" s="405"/>
      <c r="BM48" s="195" t="s">
        <v>23</v>
      </c>
      <c r="BN48" s="664">
        <f>ROUND('職種別表'!$J75,1)</f>
        <v>0.1</v>
      </c>
      <c r="BO48" s="405"/>
      <c r="BP48" s="405"/>
      <c r="BQ48" s="405"/>
      <c r="BR48" s="405"/>
      <c r="BS48" s="195" t="s">
        <v>23</v>
      </c>
      <c r="BT48" s="665"/>
    </row>
    <row r="49" spans="3:72" ht="19.5" customHeight="1" thickBot="1">
      <c r="C49" s="453" t="s">
        <v>28</v>
      </c>
      <c r="D49" s="454"/>
      <c r="E49" s="454"/>
      <c r="F49" s="454"/>
      <c r="G49" s="454"/>
      <c r="H49" s="454"/>
      <c r="I49" s="454"/>
      <c r="J49" s="455"/>
      <c r="K49" s="463">
        <f>ROUND('職種別表'!$L87,1)</f>
        <v>-0.5</v>
      </c>
      <c r="L49" s="410"/>
      <c r="M49" s="410"/>
      <c r="N49" s="410"/>
      <c r="O49" s="410"/>
      <c r="P49" s="94" t="s">
        <v>23</v>
      </c>
      <c r="Q49" s="95"/>
      <c r="R49" s="449">
        <f>ROUND('職種別表'!$L86,1)</f>
        <v>-0.3</v>
      </c>
      <c r="S49" s="411"/>
      <c r="T49" s="411"/>
      <c r="U49" s="411"/>
      <c r="V49" s="411"/>
      <c r="W49" s="197" t="s">
        <v>23</v>
      </c>
      <c r="X49" s="412">
        <f t="shared" si="1"/>
        <v>-0.2</v>
      </c>
      <c r="Y49" s="413"/>
      <c r="Z49" s="413"/>
      <c r="AA49" s="413"/>
      <c r="AB49" s="413"/>
      <c r="AC49" s="657"/>
      <c r="AD49" s="459">
        <f>ROUND('職種別表'!$L75,1)</f>
        <v>-1.3</v>
      </c>
      <c r="AE49" s="459"/>
      <c r="AF49" s="459"/>
      <c r="AG49" s="459"/>
      <c r="AH49" s="459"/>
      <c r="AI49" s="197" t="s">
        <v>23</v>
      </c>
      <c r="AJ49" s="197"/>
      <c r="AK49" s="412">
        <f t="shared" si="0"/>
        <v>0.8</v>
      </c>
      <c r="AL49" s="413"/>
      <c r="AM49" s="413"/>
      <c r="AN49" s="413"/>
      <c r="AO49" s="413"/>
      <c r="AP49" s="657"/>
      <c r="AS49" s="453" t="s">
        <v>28</v>
      </c>
      <c r="AT49" s="454"/>
      <c r="AU49" s="454"/>
      <c r="AV49" s="454"/>
      <c r="AW49" s="454"/>
      <c r="AX49" s="454"/>
      <c r="AY49" s="454"/>
      <c r="AZ49" s="455"/>
      <c r="BA49" s="463">
        <f>ROUND('職種別表'!$L87,1)</f>
        <v>-0.5</v>
      </c>
      <c r="BB49" s="410"/>
      <c r="BC49" s="410"/>
      <c r="BD49" s="410"/>
      <c r="BE49" s="410"/>
      <c r="BF49" s="94" t="s">
        <v>23</v>
      </c>
      <c r="BG49" s="95"/>
      <c r="BH49" s="449">
        <f>ROUND('職種別表'!$L86,1)</f>
        <v>-0.3</v>
      </c>
      <c r="BI49" s="411"/>
      <c r="BJ49" s="411"/>
      <c r="BK49" s="411"/>
      <c r="BL49" s="411"/>
      <c r="BM49" s="197" t="s">
        <v>23</v>
      </c>
      <c r="BN49" s="666">
        <f>ROUND('職種別表'!$L75,1)</f>
        <v>-1.3</v>
      </c>
      <c r="BO49" s="459"/>
      <c r="BP49" s="459"/>
      <c r="BQ49" s="459"/>
      <c r="BR49" s="459"/>
      <c r="BS49" s="197" t="s">
        <v>23</v>
      </c>
      <c r="BT49" s="667"/>
    </row>
    <row r="50" spans="3:72" ht="19.5" customHeight="1" thickBot="1" thickTop="1">
      <c r="C50" s="456" t="s">
        <v>29</v>
      </c>
      <c r="D50" s="457"/>
      <c r="E50" s="457"/>
      <c r="F50" s="457"/>
      <c r="G50" s="457"/>
      <c r="H50" s="457"/>
      <c r="I50" s="457"/>
      <c r="J50" s="458"/>
      <c r="K50" s="436">
        <f>ROUND('職種別表'!$N87,1)</f>
        <v>0</v>
      </c>
      <c r="L50" s="437"/>
      <c r="M50" s="437"/>
      <c r="N50" s="437"/>
      <c r="O50" s="437"/>
      <c r="P50" s="97" t="s">
        <v>23</v>
      </c>
      <c r="Q50" s="98"/>
      <c r="R50" s="468">
        <f>ROUND('職種別表'!$N86,1)</f>
        <v>-0.5</v>
      </c>
      <c r="S50" s="450"/>
      <c r="T50" s="450"/>
      <c r="U50" s="450"/>
      <c r="V50" s="450"/>
      <c r="W50" s="198" t="s">
        <v>23</v>
      </c>
      <c r="X50" s="447">
        <f t="shared" si="1"/>
        <v>0.5</v>
      </c>
      <c r="Y50" s="448"/>
      <c r="Z50" s="448"/>
      <c r="AA50" s="448"/>
      <c r="AB50" s="448"/>
      <c r="AC50" s="658"/>
      <c r="AD50" s="450">
        <f>ROUND('職種別表'!$N75,1)</f>
        <v>0</v>
      </c>
      <c r="AE50" s="450"/>
      <c r="AF50" s="450"/>
      <c r="AG50" s="450"/>
      <c r="AH50" s="450"/>
      <c r="AI50" s="198" t="s">
        <v>23</v>
      </c>
      <c r="AJ50" s="198"/>
      <c r="AK50" s="447">
        <f t="shared" si="0"/>
        <v>0</v>
      </c>
      <c r="AL50" s="448"/>
      <c r="AM50" s="448"/>
      <c r="AN50" s="448"/>
      <c r="AO50" s="448"/>
      <c r="AP50" s="658"/>
      <c r="AS50" s="456" t="s">
        <v>29</v>
      </c>
      <c r="AT50" s="457"/>
      <c r="AU50" s="457"/>
      <c r="AV50" s="457"/>
      <c r="AW50" s="457"/>
      <c r="AX50" s="457"/>
      <c r="AY50" s="457"/>
      <c r="AZ50" s="458"/>
      <c r="BA50" s="436">
        <f>ROUND('職種別表'!$N87,1)</f>
        <v>0</v>
      </c>
      <c r="BB50" s="437"/>
      <c r="BC50" s="437"/>
      <c r="BD50" s="437"/>
      <c r="BE50" s="437"/>
      <c r="BF50" s="97" t="s">
        <v>23</v>
      </c>
      <c r="BG50" s="98"/>
      <c r="BH50" s="468">
        <f>ROUND('職種別表'!$N86,1)</f>
        <v>-0.5</v>
      </c>
      <c r="BI50" s="450"/>
      <c r="BJ50" s="450"/>
      <c r="BK50" s="450"/>
      <c r="BL50" s="450"/>
      <c r="BM50" s="198" t="s">
        <v>23</v>
      </c>
      <c r="BN50" s="668">
        <f>ROUND('職種別表'!$N75,1)</f>
        <v>0</v>
      </c>
      <c r="BO50" s="450"/>
      <c r="BP50" s="450"/>
      <c r="BQ50" s="450"/>
      <c r="BR50" s="450"/>
      <c r="BS50" s="198" t="s">
        <v>23</v>
      </c>
      <c r="BT50" s="669"/>
    </row>
    <row r="51" spans="3:42" ht="19.5" customHeight="1" thickTop="1">
      <c r="C51" s="460" t="s">
        <v>30</v>
      </c>
      <c r="D51" s="461"/>
      <c r="E51" s="461"/>
      <c r="F51" s="461"/>
      <c r="G51" s="461"/>
      <c r="H51" s="461"/>
      <c r="I51" s="461"/>
      <c r="J51" s="462"/>
      <c r="K51" s="467">
        <f>ROUND('職種別表'!$P87,1)</f>
        <v>-0.2</v>
      </c>
      <c r="L51" s="415"/>
      <c r="M51" s="415"/>
      <c r="N51" s="415"/>
      <c r="O51" s="415"/>
      <c r="P51" s="99" t="s">
        <v>23</v>
      </c>
      <c r="Q51" s="100"/>
      <c r="R51" s="465">
        <f>ROUND('職種別表'!$P86,1)</f>
        <v>0.2</v>
      </c>
      <c r="S51" s="466"/>
      <c r="T51" s="466"/>
      <c r="U51" s="466"/>
      <c r="V51" s="466"/>
      <c r="W51" s="199" t="s">
        <v>23</v>
      </c>
      <c r="X51" s="445">
        <f t="shared" si="1"/>
        <v>-0.4</v>
      </c>
      <c r="Y51" s="446"/>
      <c r="Z51" s="446"/>
      <c r="AA51" s="446"/>
      <c r="AB51" s="446"/>
      <c r="AC51" s="659"/>
      <c r="AD51" s="432">
        <f>ROUND('職種別表'!$P75,1)</f>
        <v>0.3</v>
      </c>
      <c r="AE51" s="432"/>
      <c r="AF51" s="432"/>
      <c r="AG51" s="432"/>
      <c r="AH51" s="432"/>
      <c r="AI51" s="199" t="s">
        <v>23</v>
      </c>
      <c r="AJ51" s="199"/>
      <c r="AK51" s="445">
        <f t="shared" si="0"/>
        <v>-0.5</v>
      </c>
      <c r="AL51" s="446"/>
      <c r="AM51" s="446"/>
      <c r="AN51" s="446"/>
      <c r="AO51" s="446"/>
      <c r="AP51" s="659"/>
    </row>
    <row r="52" spans="3:42" ht="19.5" customHeight="1" thickBot="1">
      <c r="C52" s="453" t="s">
        <v>31</v>
      </c>
      <c r="D52" s="454"/>
      <c r="E52" s="454"/>
      <c r="F52" s="454"/>
      <c r="G52" s="454"/>
      <c r="H52" s="454"/>
      <c r="I52" s="454"/>
      <c r="J52" s="455"/>
      <c r="K52" s="463">
        <f>ROUND('職種別表'!$R87,1)</f>
        <v>-0.3</v>
      </c>
      <c r="L52" s="410"/>
      <c r="M52" s="410"/>
      <c r="N52" s="410"/>
      <c r="O52" s="410"/>
      <c r="P52" s="94" t="s">
        <v>23</v>
      </c>
      <c r="Q52" s="95"/>
      <c r="R52" s="449">
        <f>ROUND('職種別表'!$R86,1)</f>
        <v>-0.4</v>
      </c>
      <c r="S52" s="411"/>
      <c r="T52" s="411"/>
      <c r="U52" s="411"/>
      <c r="V52" s="411"/>
      <c r="W52" s="197" t="s">
        <v>23</v>
      </c>
      <c r="X52" s="412">
        <f t="shared" si="1"/>
        <v>0.10000000000000003</v>
      </c>
      <c r="Y52" s="413"/>
      <c r="Z52" s="413"/>
      <c r="AA52" s="413"/>
      <c r="AB52" s="413"/>
      <c r="AC52" s="657"/>
      <c r="AD52" s="459">
        <f>ROUND('職種別表'!$R75,1)</f>
        <v>0.8</v>
      </c>
      <c r="AE52" s="459"/>
      <c r="AF52" s="459"/>
      <c r="AG52" s="459"/>
      <c r="AH52" s="459"/>
      <c r="AI52" s="197" t="s">
        <v>23</v>
      </c>
      <c r="AJ52" s="197"/>
      <c r="AK52" s="660">
        <f t="shared" si="0"/>
        <v>-1.1</v>
      </c>
      <c r="AL52" s="661"/>
      <c r="AM52" s="661"/>
      <c r="AN52" s="661"/>
      <c r="AO52" s="661"/>
      <c r="AP52" s="657"/>
    </row>
    <row r="53" spans="3:42" ht="19.5" customHeight="1" thickBot="1" thickTop="1">
      <c r="C53" s="456" t="s">
        <v>32</v>
      </c>
      <c r="D53" s="457"/>
      <c r="E53" s="457"/>
      <c r="F53" s="457"/>
      <c r="G53" s="457"/>
      <c r="H53" s="457"/>
      <c r="I53" s="457"/>
      <c r="J53" s="458"/>
      <c r="K53" s="436">
        <f>ROUND('職種別表'!$T87,1)</f>
        <v>-0.1</v>
      </c>
      <c r="L53" s="437"/>
      <c r="M53" s="437"/>
      <c r="N53" s="437"/>
      <c r="O53" s="437"/>
      <c r="P53" s="97" t="s">
        <v>23</v>
      </c>
      <c r="Q53" s="98"/>
      <c r="R53" s="468">
        <f>ROUND('職種別表'!$T86,1)</f>
        <v>-0.3</v>
      </c>
      <c r="S53" s="450"/>
      <c r="T53" s="450"/>
      <c r="U53" s="450"/>
      <c r="V53" s="450"/>
      <c r="W53" s="198" t="s">
        <v>23</v>
      </c>
      <c r="X53" s="447">
        <f t="shared" si="1"/>
        <v>0.19999999999999998</v>
      </c>
      <c r="Y53" s="448"/>
      <c r="Z53" s="448"/>
      <c r="AA53" s="448"/>
      <c r="AB53" s="448"/>
      <c r="AC53" s="658"/>
      <c r="AD53" s="450">
        <f>ROUND('職種別表'!$T75,1)</f>
        <v>0.1</v>
      </c>
      <c r="AE53" s="450"/>
      <c r="AF53" s="450"/>
      <c r="AG53" s="450"/>
      <c r="AH53" s="450"/>
      <c r="AI53" s="198" t="s">
        <v>23</v>
      </c>
      <c r="AJ53" s="198"/>
      <c r="AK53" s="447">
        <f>K53-AD53</f>
        <v>-0.2</v>
      </c>
      <c r="AL53" s="448"/>
      <c r="AM53" s="448"/>
      <c r="AN53" s="448"/>
      <c r="AO53" s="448"/>
      <c r="AP53" s="658"/>
    </row>
    <row r="54" ht="7.5" customHeight="1" thickTop="1"/>
    <row r="55" ht="9.75" customHeight="1"/>
    <row r="56" ht="6" customHeight="1"/>
    <row r="57" ht="17.25">
      <c r="A57" s="6" t="s">
        <v>221</v>
      </c>
    </row>
    <row r="58" spans="1:42" ht="23.25" customHeight="1">
      <c r="A58" s="328"/>
      <c r="B58" s="327" t="s">
        <v>18</v>
      </c>
      <c r="C58" s="428" t="s">
        <v>325</v>
      </c>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row>
    <row r="59" spans="1:42" ht="2.25" customHeight="1">
      <c r="A59" s="329"/>
      <c r="B59" s="328"/>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352"/>
      <c r="AK59" s="354"/>
      <c r="AL59" s="354"/>
      <c r="AM59" s="354"/>
      <c r="AN59" s="354"/>
      <c r="AO59" s="354"/>
      <c r="AP59" s="354"/>
    </row>
    <row r="60" spans="1:42" ht="33.75" customHeight="1">
      <c r="A60" s="328"/>
      <c r="B60" s="327" t="s">
        <v>18</v>
      </c>
      <c r="C60" s="428" t="s">
        <v>318</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row>
    <row r="61" ht="3.75" customHeight="1" thickBot="1"/>
    <row r="62" spans="3:42" ht="21" customHeight="1" thickBot="1" thickTop="1">
      <c r="C62" s="243"/>
      <c r="D62" s="244"/>
      <c r="E62" s="244"/>
      <c r="F62" s="244"/>
      <c r="G62" s="244"/>
      <c r="H62" s="244"/>
      <c r="I62" s="470" t="s">
        <v>19</v>
      </c>
      <c r="J62" s="471"/>
      <c r="K62" s="471"/>
      <c r="L62" s="471"/>
      <c r="M62" s="471"/>
      <c r="N62" s="471"/>
      <c r="O62" s="471"/>
      <c r="P62" s="472"/>
      <c r="Q62" s="481" t="s">
        <v>210</v>
      </c>
      <c r="R62" s="479"/>
      <c r="S62" s="479"/>
      <c r="T62" s="479"/>
      <c r="U62" s="479"/>
      <c r="V62" s="482"/>
      <c r="W62" s="478" t="s">
        <v>211</v>
      </c>
      <c r="X62" s="479"/>
      <c r="Y62" s="479"/>
      <c r="Z62" s="479"/>
      <c r="AA62" s="479"/>
      <c r="AB62" s="479"/>
      <c r="AC62" s="480"/>
      <c r="AD62" s="481" t="s">
        <v>20</v>
      </c>
      <c r="AE62" s="479"/>
      <c r="AF62" s="479"/>
      <c r="AG62" s="479"/>
      <c r="AH62" s="479"/>
      <c r="AI62" s="479"/>
      <c r="AJ62" s="482"/>
      <c r="AK62" s="478" t="s">
        <v>21</v>
      </c>
      <c r="AL62" s="479"/>
      <c r="AM62" s="479"/>
      <c r="AN62" s="479"/>
      <c r="AO62" s="479"/>
      <c r="AP62" s="483"/>
    </row>
    <row r="63" spans="3:45" ht="21" customHeight="1" thickTop="1">
      <c r="C63" s="475" t="s">
        <v>37</v>
      </c>
      <c r="D63" s="461"/>
      <c r="E63" s="461"/>
      <c r="F63" s="461"/>
      <c r="G63" s="461"/>
      <c r="H63" s="462"/>
      <c r="I63" s="233"/>
      <c r="J63" s="415">
        <f>ROUND('地域別表'!$D45,1)</f>
        <v>-0.4</v>
      </c>
      <c r="K63" s="415"/>
      <c r="L63" s="415"/>
      <c r="M63" s="227" t="s">
        <v>23</v>
      </c>
      <c r="N63" s="228"/>
      <c r="O63" s="228"/>
      <c r="P63" s="227"/>
      <c r="Q63" s="229"/>
      <c r="R63" s="241"/>
      <c r="S63" s="469">
        <v>-0.6</v>
      </c>
      <c r="T63" s="469"/>
      <c r="U63" s="469"/>
      <c r="V63" s="230" t="s">
        <v>23</v>
      </c>
      <c r="W63" s="445">
        <f>J63-S63</f>
        <v>0.19999999999999996</v>
      </c>
      <c r="X63" s="446"/>
      <c r="Y63" s="446"/>
      <c r="Z63" s="446"/>
      <c r="AA63" s="446"/>
      <c r="AB63" s="446"/>
      <c r="AC63" s="231"/>
      <c r="AD63" s="235"/>
      <c r="AE63" s="236"/>
      <c r="AF63" s="466">
        <f>ROUND('地域別表'!$D46,1)</f>
        <v>2.5</v>
      </c>
      <c r="AG63" s="466"/>
      <c r="AH63" s="466"/>
      <c r="AI63" s="232" t="s">
        <v>23</v>
      </c>
      <c r="AJ63" s="225"/>
      <c r="AK63" s="445">
        <f>J63-AF63</f>
        <v>-2.9</v>
      </c>
      <c r="AL63" s="446"/>
      <c r="AM63" s="446"/>
      <c r="AN63" s="446"/>
      <c r="AO63" s="446"/>
      <c r="AP63" s="325"/>
      <c r="AS63" s="273"/>
    </row>
    <row r="64" spans="3:45" ht="21" customHeight="1">
      <c r="C64" s="474" t="s">
        <v>39</v>
      </c>
      <c r="D64" s="439"/>
      <c r="E64" s="439"/>
      <c r="F64" s="476"/>
      <c r="G64" s="476"/>
      <c r="H64" s="477"/>
      <c r="I64" s="259"/>
      <c r="J64" s="409">
        <f>ROUND('地域別表'!$E45,1)</f>
        <v>-2</v>
      </c>
      <c r="K64" s="409"/>
      <c r="L64" s="409"/>
      <c r="M64" s="260" t="s">
        <v>23</v>
      </c>
      <c r="N64" s="261"/>
      <c r="O64" s="261"/>
      <c r="P64" s="260"/>
      <c r="Q64" s="269"/>
      <c r="R64" s="270"/>
      <c r="S64" s="406">
        <v>-1.7</v>
      </c>
      <c r="T64" s="406"/>
      <c r="U64" s="406"/>
      <c r="V64" s="208" t="s">
        <v>23</v>
      </c>
      <c r="W64" s="407">
        <f aca="true" t="shared" si="2" ref="W64:W73">J64-S64</f>
        <v>-0.30000000000000004</v>
      </c>
      <c r="X64" s="408"/>
      <c r="Y64" s="408"/>
      <c r="Z64" s="408"/>
      <c r="AA64" s="408"/>
      <c r="AB64" s="408"/>
      <c r="AC64" s="219"/>
      <c r="AD64" s="237"/>
      <c r="AE64" s="238"/>
      <c r="AF64" s="405">
        <f>ROUND('地域別表'!$E46,1)</f>
        <v>0</v>
      </c>
      <c r="AG64" s="405"/>
      <c r="AH64" s="405"/>
      <c r="AI64" s="13" t="s">
        <v>23</v>
      </c>
      <c r="AJ64" s="14"/>
      <c r="AK64" s="407">
        <f aca="true" t="shared" si="3" ref="AK64:AK73">J64-AF64</f>
        <v>-2</v>
      </c>
      <c r="AL64" s="408"/>
      <c r="AM64" s="408"/>
      <c r="AN64" s="408"/>
      <c r="AO64" s="408"/>
      <c r="AP64" s="245"/>
      <c r="AS64" s="273"/>
    </row>
    <row r="65" spans="3:45" ht="21" customHeight="1">
      <c r="C65" s="258"/>
      <c r="D65" s="13"/>
      <c r="E65" s="13"/>
      <c r="F65" s="485" t="s">
        <v>229</v>
      </c>
      <c r="G65" s="439"/>
      <c r="H65" s="440"/>
      <c r="I65" s="234"/>
      <c r="J65" s="409">
        <v>-0.4</v>
      </c>
      <c r="K65" s="409"/>
      <c r="L65" s="409"/>
      <c r="M65" s="355" t="s">
        <v>226</v>
      </c>
      <c r="N65" s="356"/>
      <c r="O65" s="356"/>
      <c r="P65" s="357"/>
      <c r="Q65" s="358"/>
      <c r="R65" s="359"/>
      <c r="S65" s="406">
        <v>-1.1</v>
      </c>
      <c r="T65" s="406"/>
      <c r="U65" s="406"/>
      <c r="V65" s="360" t="s">
        <v>23</v>
      </c>
      <c r="W65" s="403">
        <f t="shared" si="2"/>
        <v>0.7000000000000001</v>
      </c>
      <c r="X65" s="404"/>
      <c r="Y65" s="404"/>
      <c r="Z65" s="404"/>
      <c r="AA65" s="404"/>
      <c r="AB65" s="404"/>
      <c r="AC65" s="361"/>
      <c r="AD65" s="362"/>
      <c r="AE65" s="363"/>
      <c r="AF65" s="406">
        <v>0.4</v>
      </c>
      <c r="AG65" s="406"/>
      <c r="AH65" s="406"/>
      <c r="AI65" s="364" t="s">
        <v>23</v>
      </c>
      <c r="AJ65" s="365"/>
      <c r="AK65" s="403">
        <f t="shared" si="3"/>
        <v>-0.8</v>
      </c>
      <c r="AL65" s="404"/>
      <c r="AM65" s="404"/>
      <c r="AN65" s="404"/>
      <c r="AO65" s="404"/>
      <c r="AP65" s="366"/>
      <c r="AS65" s="273"/>
    </row>
    <row r="66" spans="3:45" ht="21" customHeight="1">
      <c r="C66" s="474" t="s">
        <v>40</v>
      </c>
      <c r="D66" s="439"/>
      <c r="E66" s="439"/>
      <c r="F66" s="439"/>
      <c r="G66" s="439"/>
      <c r="H66" s="440"/>
      <c r="I66" s="234"/>
      <c r="J66" s="409">
        <f>ROUND('地域別表'!$F45,1)</f>
        <v>-0.1</v>
      </c>
      <c r="K66" s="409"/>
      <c r="L66" s="409"/>
      <c r="M66" s="214" t="s">
        <v>23</v>
      </c>
      <c r="N66" s="212"/>
      <c r="O66" s="212"/>
      <c r="P66" s="214"/>
      <c r="Q66" s="226"/>
      <c r="R66" s="242"/>
      <c r="S66" s="406">
        <v>-0.2</v>
      </c>
      <c r="T66" s="406"/>
      <c r="U66" s="406"/>
      <c r="V66" s="209" t="s">
        <v>23</v>
      </c>
      <c r="W66" s="407">
        <f t="shared" si="2"/>
        <v>0.1</v>
      </c>
      <c r="X66" s="408"/>
      <c r="Y66" s="408"/>
      <c r="Z66" s="408"/>
      <c r="AA66" s="408"/>
      <c r="AB66" s="408"/>
      <c r="AC66" s="219"/>
      <c r="AD66" s="237"/>
      <c r="AE66" s="238"/>
      <c r="AF66" s="405">
        <f>ROUND('地域別表'!$F46,1)</f>
        <v>0.1</v>
      </c>
      <c r="AG66" s="405"/>
      <c r="AH66" s="405"/>
      <c r="AI66" s="44" t="s">
        <v>23</v>
      </c>
      <c r="AJ66" s="14"/>
      <c r="AK66" s="407">
        <f t="shared" si="3"/>
        <v>-0.2</v>
      </c>
      <c r="AL66" s="408"/>
      <c r="AM66" s="408"/>
      <c r="AN66" s="408"/>
      <c r="AO66" s="408"/>
      <c r="AP66" s="245"/>
      <c r="AS66" s="273"/>
    </row>
    <row r="67" spans="3:45" ht="21" customHeight="1">
      <c r="C67" s="474" t="s">
        <v>41</v>
      </c>
      <c r="D67" s="439"/>
      <c r="E67" s="439"/>
      <c r="F67" s="439"/>
      <c r="G67" s="439"/>
      <c r="H67" s="440"/>
      <c r="I67" s="234"/>
      <c r="J67" s="409">
        <f>ROUND('地域別表'!$G45,1)</f>
        <v>-1.2</v>
      </c>
      <c r="K67" s="409"/>
      <c r="L67" s="409"/>
      <c r="M67" s="213" t="s">
        <v>23</v>
      </c>
      <c r="N67" s="212"/>
      <c r="O67" s="212"/>
      <c r="P67" s="213"/>
      <c r="Q67" s="226"/>
      <c r="R67" s="242"/>
      <c r="S67" s="406">
        <v>-0.5</v>
      </c>
      <c r="T67" s="406"/>
      <c r="U67" s="406"/>
      <c r="V67" s="208" t="s">
        <v>23</v>
      </c>
      <c r="W67" s="407">
        <f t="shared" si="2"/>
        <v>-0.7</v>
      </c>
      <c r="X67" s="408"/>
      <c r="Y67" s="408"/>
      <c r="Z67" s="408"/>
      <c r="AA67" s="408"/>
      <c r="AB67" s="408"/>
      <c r="AC67" s="219"/>
      <c r="AD67" s="237"/>
      <c r="AE67" s="238"/>
      <c r="AF67" s="405">
        <f>ROUND('地域別表'!$G46,1)</f>
        <v>-1.5</v>
      </c>
      <c r="AG67" s="405"/>
      <c r="AH67" s="405"/>
      <c r="AI67" s="13" t="s">
        <v>23</v>
      </c>
      <c r="AJ67" s="14"/>
      <c r="AK67" s="407">
        <f t="shared" si="3"/>
        <v>0.30000000000000004</v>
      </c>
      <c r="AL67" s="408"/>
      <c r="AM67" s="408"/>
      <c r="AN67" s="408"/>
      <c r="AO67" s="408"/>
      <c r="AP67" s="245"/>
      <c r="AS67" s="273"/>
    </row>
    <row r="68" spans="3:45" ht="21" customHeight="1">
      <c r="C68" s="474" t="s">
        <v>42</v>
      </c>
      <c r="D68" s="439"/>
      <c r="E68" s="439"/>
      <c r="F68" s="439"/>
      <c r="G68" s="439"/>
      <c r="H68" s="440"/>
      <c r="I68" s="234"/>
      <c r="J68" s="409">
        <f>ROUND('地域別表'!$H45,1)</f>
        <v>0.2</v>
      </c>
      <c r="K68" s="409"/>
      <c r="L68" s="409"/>
      <c r="M68" s="213" t="s">
        <v>23</v>
      </c>
      <c r="N68" s="212"/>
      <c r="O68" s="212"/>
      <c r="P68" s="213"/>
      <c r="Q68" s="226"/>
      <c r="R68" s="242"/>
      <c r="S68" s="406">
        <v>0.5</v>
      </c>
      <c r="T68" s="406"/>
      <c r="U68" s="406"/>
      <c r="V68" s="208" t="s">
        <v>23</v>
      </c>
      <c r="W68" s="407">
        <f t="shared" si="2"/>
        <v>-0.3</v>
      </c>
      <c r="X68" s="408"/>
      <c r="Y68" s="408"/>
      <c r="Z68" s="408"/>
      <c r="AA68" s="408"/>
      <c r="AB68" s="408"/>
      <c r="AC68" s="219"/>
      <c r="AD68" s="237"/>
      <c r="AE68" s="238"/>
      <c r="AF68" s="405">
        <f>ROUND('地域別表'!$H46,1)</f>
        <v>-1.3</v>
      </c>
      <c r="AG68" s="405"/>
      <c r="AH68" s="405"/>
      <c r="AI68" s="13" t="s">
        <v>23</v>
      </c>
      <c r="AJ68" s="14"/>
      <c r="AK68" s="407">
        <f t="shared" si="3"/>
        <v>1.5</v>
      </c>
      <c r="AL68" s="408"/>
      <c r="AM68" s="408"/>
      <c r="AN68" s="408"/>
      <c r="AO68" s="408"/>
      <c r="AP68" s="245"/>
      <c r="AS68" s="273"/>
    </row>
    <row r="69" spans="3:45" ht="21" customHeight="1">
      <c r="C69" s="474" t="s">
        <v>43</v>
      </c>
      <c r="D69" s="439"/>
      <c r="E69" s="439"/>
      <c r="F69" s="439"/>
      <c r="G69" s="439"/>
      <c r="H69" s="440"/>
      <c r="I69" s="234"/>
      <c r="J69" s="409">
        <f>ROUND('地域別表'!$I45,1)</f>
        <v>0.2</v>
      </c>
      <c r="K69" s="409"/>
      <c r="L69" s="409"/>
      <c r="M69" s="213" t="s">
        <v>23</v>
      </c>
      <c r="N69" s="212"/>
      <c r="O69" s="212"/>
      <c r="P69" s="213"/>
      <c r="Q69" s="226"/>
      <c r="R69" s="242"/>
      <c r="S69" s="406">
        <v>0</v>
      </c>
      <c r="T69" s="406"/>
      <c r="U69" s="406"/>
      <c r="V69" s="208" t="s">
        <v>23</v>
      </c>
      <c r="W69" s="407">
        <f t="shared" si="2"/>
        <v>0.2</v>
      </c>
      <c r="X69" s="408"/>
      <c r="Y69" s="408"/>
      <c r="Z69" s="408"/>
      <c r="AA69" s="408"/>
      <c r="AB69" s="408"/>
      <c r="AC69" s="219"/>
      <c r="AD69" s="237"/>
      <c r="AE69" s="238"/>
      <c r="AF69" s="405">
        <f>ROUND('地域別表'!$I46,1)</f>
        <v>0.3</v>
      </c>
      <c r="AG69" s="405"/>
      <c r="AH69" s="405"/>
      <c r="AI69" s="13" t="s">
        <v>23</v>
      </c>
      <c r="AJ69" s="14"/>
      <c r="AK69" s="407">
        <f t="shared" si="3"/>
        <v>-0.09999999999999998</v>
      </c>
      <c r="AL69" s="408"/>
      <c r="AM69" s="408"/>
      <c r="AN69" s="408"/>
      <c r="AO69" s="408"/>
      <c r="AP69" s="245"/>
      <c r="AS69" s="273"/>
    </row>
    <row r="70" spans="3:45" ht="21" customHeight="1">
      <c r="C70" s="474" t="s">
        <v>44</v>
      </c>
      <c r="D70" s="439"/>
      <c r="E70" s="439"/>
      <c r="F70" s="439"/>
      <c r="G70" s="439"/>
      <c r="H70" s="440"/>
      <c r="I70" s="234"/>
      <c r="J70" s="409">
        <f>ROUND('地域別表'!$J45,1)</f>
        <v>1.6</v>
      </c>
      <c r="K70" s="409"/>
      <c r="L70" s="409"/>
      <c r="M70" s="213" t="s">
        <v>23</v>
      </c>
      <c r="N70" s="212"/>
      <c r="O70" s="212"/>
      <c r="P70" s="213"/>
      <c r="Q70" s="226"/>
      <c r="R70" s="242"/>
      <c r="S70" s="406">
        <v>-0.6</v>
      </c>
      <c r="T70" s="406"/>
      <c r="U70" s="406"/>
      <c r="V70" s="208" t="s">
        <v>23</v>
      </c>
      <c r="W70" s="407">
        <f t="shared" si="2"/>
        <v>2.2</v>
      </c>
      <c r="X70" s="408"/>
      <c r="Y70" s="408"/>
      <c r="Z70" s="408"/>
      <c r="AA70" s="408"/>
      <c r="AB70" s="408"/>
      <c r="AC70" s="219"/>
      <c r="AD70" s="237"/>
      <c r="AE70" s="238"/>
      <c r="AF70" s="405">
        <f>ROUND('地域別表'!$J46,1)</f>
        <v>0.6</v>
      </c>
      <c r="AG70" s="405"/>
      <c r="AH70" s="405"/>
      <c r="AI70" s="13" t="s">
        <v>23</v>
      </c>
      <c r="AJ70" s="14"/>
      <c r="AK70" s="407">
        <f t="shared" si="3"/>
        <v>1</v>
      </c>
      <c r="AL70" s="408"/>
      <c r="AM70" s="408"/>
      <c r="AN70" s="408"/>
      <c r="AO70" s="408"/>
      <c r="AP70" s="245"/>
      <c r="AS70" s="273"/>
    </row>
    <row r="71" spans="3:45" ht="21" customHeight="1">
      <c r="C71" s="474" t="s">
        <v>45</v>
      </c>
      <c r="D71" s="439"/>
      <c r="E71" s="439"/>
      <c r="F71" s="439"/>
      <c r="G71" s="439"/>
      <c r="H71" s="440"/>
      <c r="I71" s="234"/>
      <c r="J71" s="409">
        <f>ROUND('地域別表'!$K45,1)</f>
        <v>0</v>
      </c>
      <c r="K71" s="409"/>
      <c r="L71" s="409"/>
      <c r="M71" s="213" t="s">
        <v>23</v>
      </c>
      <c r="N71" s="212"/>
      <c r="O71" s="212"/>
      <c r="P71" s="213"/>
      <c r="Q71" s="226"/>
      <c r="R71" s="242"/>
      <c r="S71" s="406">
        <v>0</v>
      </c>
      <c r="T71" s="406"/>
      <c r="U71" s="406"/>
      <c r="V71" s="208" t="s">
        <v>23</v>
      </c>
      <c r="W71" s="407">
        <f t="shared" si="2"/>
        <v>0</v>
      </c>
      <c r="X71" s="408"/>
      <c r="Y71" s="408"/>
      <c r="Z71" s="408"/>
      <c r="AA71" s="408"/>
      <c r="AB71" s="408"/>
      <c r="AC71" s="219"/>
      <c r="AD71" s="237"/>
      <c r="AE71" s="238"/>
      <c r="AF71" s="405">
        <f>ROUND('地域別表'!$K46,1)</f>
        <v>0</v>
      </c>
      <c r="AG71" s="405"/>
      <c r="AH71" s="405"/>
      <c r="AI71" s="13" t="s">
        <v>23</v>
      </c>
      <c r="AJ71" s="14"/>
      <c r="AK71" s="407">
        <f t="shared" si="3"/>
        <v>0</v>
      </c>
      <c r="AL71" s="408"/>
      <c r="AM71" s="408"/>
      <c r="AN71" s="408"/>
      <c r="AO71" s="408"/>
      <c r="AP71" s="245"/>
      <c r="AS71" s="273"/>
    </row>
    <row r="72" spans="3:45" ht="21" customHeight="1">
      <c r="C72" s="474" t="s">
        <v>46</v>
      </c>
      <c r="D72" s="439"/>
      <c r="E72" s="439"/>
      <c r="F72" s="439"/>
      <c r="G72" s="439"/>
      <c r="H72" s="440"/>
      <c r="I72" s="234"/>
      <c r="J72" s="409">
        <f>ROUND('地域別表'!$L45,1)</f>
        <v>0.5</v>
      </c>
      <c r="K72" s="409"/>
      <c r="L72" s="409"/>
      <c r="M72" s="213" t="s">
        <v>23</v>
      </c>
      <c r="N72" s="212"/>
      <c r="O72" s="212"/>
      <c r="P72" s="213"/>
      <c r="Q72" s="226"/>
      <c r="R72" s="242"/>
      <c r="S72" s="406">
        <v>0.5</v>
      </c>
      <c r="T72" s="406"/>
      <c r="U72" s="406"/>
      <c r="V72" s="208" t="s">
        <v>23</v>
      </c>
      <c r="W72" s="407">
        <f t="shared" si="2"/>
        <v>0</v>
      </c>
      <c r="X72" s="408"/>
      <c r="Y72" s="408"/>
      <c r="Z72" s="408"/>
      <c r="AA72" s="408"/>
      <c r="AB72" s="408"/>
      <c r="AC72" s="219"/>
      <c r="AD72" s="237"/>
      <c r="AE72" s="238"/>
      <c r="AF72" s="405">
        <f>ROUND('地域別表'!$L46,1)</f>
        <v>-0.7</v>
      </c>
      <c r="AG72" s="405"/>
      <c r="AH72" s="405"/>
      <c r="AI72" s="13" t="s">
        <v>23</v>
      </c>
      <c r="AJ72" s="14"/>
      <c r="AK72" s="407">
        <f t="shared" si="3"/>
        <v>1.2</v>
      </c>
      <c r="AL72" s="408"/>
      <c r="AM72" s="408"/>
      <c r="AN72" s="408"/>
      <c r="AO72" s="408"/>
      <c r="AP72" s="245"/>
      <c r="AS72" s="273"/>
    </row>
    <row r="73" spans="3:45" ht="21" customHeight="1" thickBot="1">
      <c r="C73" s="484" t="s">
        <v>47</v>
      </c>
      <c r="D73" s="454"/>
      <c r="E73" s="454"/>
      <c r="F73" s="454"/>
      <c r="G73" s="454"/>
      <c r="H73" s="455"/>
      <c r="I73" s="246"/>
      <c r="J73" s="410">
        <f>ROUND('地域別表'!$M45,19)</f>
        <v>0</v>
      </c>
      <c r="K73" s="410"/>
      <c r="L73" s="410"/>
      <c r="M73" s="215" t="s">
        <v>23</v>
      </c>
      <c r="N73" s="247"/>
      <c r="O73" s="247"/>
      <c r="P73" s="215"/>
      <c r="Q73" s="248"/>
      <c r="R73" s="249"/>
      <c r="S73" s="414">
        <v>0</v>
      </c>
      <c r="T73" s="414"/>
      <c r="U73" s="414"/>
      <c r="V73" s="218" t="s">
        <v>23</v>
      </c>
      <c r="W73" s="412">
        <f t="shared" si="2"/>
        <v>0</v>
      </c>
      <c r="X73" s="413"/>
      <c r="Y73" s="413"/>
      <c r="Z73" s="413"/>
      <c r="AA73" s="413"/>
      <c r="AB73" s="413"/>
      <c r="AC73" s="250"/>
      <c r="AD73" s="251"/>
      <c r="AE73" s="252"/>
      <c r="AF73" s="411">
        <f>ROUND('地域別表'!$M46,1)</f>
        <v>0</v>
      </c>
      <c r="AG73" s="411"/>
      <c r="AH73" s="411"/>
      <c r="AI73" s="204" t="s">
        <v>23</v>
      </c>
      <c r="AJ73" s="211"/>
      <c r="AK73" s="412">
        <f t="shared" si="3"/>
        <v>0</v>
      </c>
      <c r="AL73" s="413"/>
      <c r="AM73" s="413"/>
      <c r="AN73" s="413"/>
      <c r="AO73" s="413"/>
      <c r="AP73" s="253"/>
      <c r="AS73" s="273"/>
    </row>
    <row r="74" ht="14.25" thickTop="1"/>
  </sheetData>
  <sheetProtection/>
  <mergeCells count="188">
    <mergeCell ref="AS50:AZ50"/>
    <mergeCell ref="BA50:BE50"/>
    <mergeCell ref="BH50:BL50"/>
    <mergeCell ref="BN50:BR50"/>
    <mergeCell ref="AS49:AZ49"/>
    <mergeCell ref="BA49:BE49"/>
    <mergeCell ref="BH49:BL49"/>
    <mergeCell ref="BN49:BR49"/>
    <mergeCell ref="AS48:AZ48"/>
    <mergeCell ref="BA48:BE48"/>
    <mergeCell ref="BH48:BL48"/>
    <mergeCell ref="BN48:BR48"/>
    <mergeCell ref="AS47:AZ47"/>
    <mergeCell ref="BA47:BE47"/>
    <mergeCell ref="BH47:BL47"/>
    <mergeCell ref="BN47:BR47"/>
    <mergeCell ref="AS46:AZ46"/>
    <mergeCell ref="BA46:BE46"/>
    <mergeCell ref="BH46:BL46"/>
    <mergeCell ref="BN46:BR46"/>
    <mergeCell ref="AS45:AZ45"/>
    <mergeCell ref="BA45:BE45"/>
    <mergeCell ref="BH45:BL45"/>
    <mergeCell ref="BN45:BR45"/>
    <mergeCell ref="BA43:BG43"/>
    <mergeCell ref="BH43:BM43"/>
    <mergeCell ref="BN43:BT43"/>
    <mergeCell ref="AS44:AZ44"/>
    <mergeCell ref="BA44:BE44"/>
    <mergeCell ref="BH44:BL44"/>
    <mergeCell ref="BN44:BR44"/>
    <mergeCell ref="D40:AP40"/>
    <mergeCell ref="C67:H67"/>
    <mergeCell ref="AK70:AO70"/>
    <mergeCell ref="F65:H65"/>
    <mergeCell ref="W65:AB65"/>
    <mergeCell ref="S65:U65"/>
    <mergeCell ref="C68:H68"/>
    <mergeCell ref="W67:AB67"/>
    <mergeCell ref="S69:U69"/>
    <mergeCell ref="J69:L69"/>
    <mergeCell ref="C71:H71"/>
    <mergeCell ref="J70:L70"/>
    <mergeCell ref="J71:L71"/>
    <mergeCell ref="W71:AB71"/>
    <mergeCell ref="AK73:AO73"/>
    <mergeCell ref="C73:H73"/>
    <mergeCell ref="AK72:AO72"/>
    <mergeCell ref="C72:H72"/>
    <mergeCell ref="AF70:AH70"/>
    <mergeCell ref="W70:AB70"/>
    <mergeCell ref="C63:H63"/>
    <mergeCell ref="C64:H64"/>
    <mergeCell ref="C66:H66"/>
    <mergeCell ref="W62:AC62"/>
    <mergeCell ref="AK64:AO64"/>
    <mergeCell ref="Q62:V62"/>
    <mergeCell ref="AK62:AP62"/>
    <mergeCell ref="W64:AB64"/>
    <mergeCell ref="AD62:AJ62"/>
    <mergeCell ref="J65:L65"/>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R51:V51"/>
    <mergeCell ref="R47:V47"/>
    <mergeCell ref="K51:O51"/>
    <mergeCell ref="K47:O47"/>
    <mergeCell ref="K48:O48"/>
    <mergeCell ref="K49:O49"/>
    <mergeCell ref="R49:V49"/>
    <mergeCell ref="R50:V50"/>
    <mergeCell ref="K50:O50"/>
    <mergeCell ref="C51:J51"/>
    <mergeCell ref="K52:O52"/>
    <mergeCell ref="AI29:AJ29"/>
    <mergeCell ref="D39:AP39"/>
    <mergeCell ref="X47:AB47"/>
    <mergeCell ref="AK49:AO49"/>
    <mergeCell ref="AD48:AH48"/>
    <mergeCell ref="X46:AB46"/>
    <mergeCell ref="AD52:AH52"/>
    <mergeCell ref="K46:O46"/>
    <mergeCell ref="X51:AB51"/>
    <mergeCell ref="C49:J49"/>
    <mergeCell ref="I22:AO22"/>
    <mergeCell ref="C46:J46"/>
    <mergeCell ref="C50:J50"/>
    <mergeCell ref="X48:AB48"/>
    <mergeCell ref="AD49:AH49"/>
    <mergeCell ref="C47:J47"/>
    <mergeCell ref="AK46:AO46"/>
    <mergeCell ref="AK44:AO44"/>
    <mergeCell ref="AD51:AH51"/>
    <mergeCell ref="X45:AB45"/>
    <mergeCell ref="AJ1:AK1"/>
    <mergeCell ref="AK43:AP43"/>
    <mergeCell ref="A3:AT3"/>
    <mergeCell ref="AM1:AN1"/>
    <mergeCell ref="AF4:AH4"/>
    <mergeCell ref="P4:Q4"/>
    <mergeCell ref="AD43:AJ43"/>
    <mergeCell ref="I29:K29"/>
    <mergeCell ref="AK45:AO45"/>
    <mergeCell ref="AK51:AO51"/>
    <mergeCell ref="AK52:AO52"/>
    <mergeCell ref="AK50:AO50"/>
    <mergeCell ref="R52:V52"/>
    <mergeCell ref="X52:AB52"/>
    <mergeCell ref="AK47:AO47"/>
    <mergeCell ref="AK48:AO48"/>
    <mergeCell ref="R48:V48"/>
    <mergeCell ref="AD50:AH50"/>
    <mergeCell ref="I21:K21"/>
    <mergeCell ref="AD46:AH46"/>
    <mergeCell ref="X49:AB49"/>
    <mergeCell ref="C45:J45"/>
    <mergeCell ref="K45:O45"/>
    <mergeCell ref="C48:J48"/>
    <mergeCell ref="AD47:AH47"/>
    <mergeCell ref="X44:AB44"/>
    <mergeCell ref="I32:AO32"/>
    <mergeCell ref="I34:AO34"/>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AF71:AH71"/>
    <mergeCell ref="J72:L72"/>
    <mergeCell ref="J73:L73"/>
    <mergeCell ref="AF72:AH72"/>
    <mergeCell ref="AF73:AH73"/>
    <mergeCell ref="W73:AB73"/>
    <mergeCell ref="S73:U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4:BR52"/>
  <sheetViews>
    <sheetView view="pageBreakPreview" zoomScale="85" zoomScaleSheetLayoutView="85" workbookViewId="0" topLeftCell="A19">
      <selection activeCell="AM31" sqref="AM31:BR39"/>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7.875" style="1" customWidth="1"/>
    <col min="39" max="16384" width="2.50390625" style="1" customWidth="1"/>
  </cols>
  <sheetData>
    <row r="4" ht="17.25">
      <c r="A4" s="6" t="s">
        <v>222</v>
      </c>
    </row>
    <row r="5" spans="1:36" ht="24.75" customHeight="1">
      <c r="A5" s="17"/>
      <c r="B5" s="186" t="s">
        <v>18</v>
      </c>
      <c r="C5" s="511" t="s">
        <v>319</v>
      </c>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row>
    <row r="6" spans="1:36" ht="2.25" customHeight="1">
      <c r="A6" s="51"/>
      <c r="B6" s="17"/>
      <c r="C6" s="507"/>
      <c r="D6" s="507"/>
      <c r="E6" s="507"/>
      <c r="F6" s="507"/>
      <c r="G6" s="507"/>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7"/>
      <c r="AI6" s="507"/>
      <c r="AJ6" s="308"/>
    </row>
    <row r="7" spans="1:36" ht="30" customHeight="1">
      <c r="A7" s="17"/>
      <c r="B7" s="186" t="s">
        <v>18</v>
      </c>
      <c r="C7" s="511" t="s">
        <v>320</v>
      </c>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37"/>
    </row>
    <row r="9" spans="2:35" ht="2.25" customHeight="1" thickBot="1">
      <c r="B9" s="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row>
    <row r="10" spans="3:61" ht="17.25" customHeight="1" thickTop="1">
      <c r="C10" s="216"/>
      <c r="D10" s="217"/>
      <c r="E10" s="217"/>
      <c r="F10" s="217"/>
      <c r="G10" s="217"/>
      <c r="H10" s="491" t="s">
        <v>19</v>
      </c>
      <c r="I10" s="492"/>
      <c r="J10" s="492"/>
      <c r="K10" s="492"/>
      <c r="L10" s="492"/>
      <c r="M10" s="493"/>
      <c r="N10" s="571" t="s">
        <v>210</v>
      </c>
      <c r="O10" s="572"/>
      <c r="P10" s="572"/>
      <c r="Q10" s="572"/>
      <c r="R10" s="572"/>
      <c r="S10" s="572"/>
      <c r="T10" s="572" t="s">
        <v>211</v>
      </c>
      <c r="U10" s="572"/>
      <c r="V10" s="572"/>
      <c r="W10" s="572"/>
      <c r="X10" s="570"/>
      <c r="Y10" s="573" t="s">
        <v>20</v>
      </c>
      <c r="Z10" s="574"/>
      <c r="AA10" s="574"/>
      <c r="AB10" s="574"/>
      <c r="AC10" s="574"/>
      <c r="AD10" s="575"/>
      <c r="AE10" s="570" t="s">
        <v>21</v>
      </c>
      <c r="AF10" s="461"/>
      <c r="AG10" s="461"/>
      <c r="AH10" s="461"/>
      <c r="AI10" s="461"/>
      <c r="AJ10" s="462"/>
      <c r="AM10" s="671"/>
      <c r="AN10" s="672"/>
      <c r="AO10" s="672"/>
      <c r="AP10" s="672"/>
      <c r="AQ10" s="672"/>
      <c r="AR10" s="491" t="s">
        <v>19</v>
      </c>
      <c r="AS10" s="492"/>
      <c r="AT10" s="492"/>
      <c r="AU10" s="492"/>
      <c r="AV10" s="492"/>
      <c r="AW10" s="493"/>
      <c r="AX10" s="571" t="s">
        <v>210</v>
      </c>
      <c r="AY10" s="572"/>
      <c r="AZ10" s="572"/>
      <c r="BA10" s="572"/>
      <c r="BB10" s="572"/>
      <c r="BC10" s="572"/>
      <c r="BD10" s="573" t="s">
        <v>20</v>
      </c>
      <c r="BE10" s="574"/>
      <c r="BF10" s="574"/>
      <c r="BG10" s="574"/>
      <c r="BH10" s="574"/>
      <c r="BI10" s="670"/>
    </row>
    <row r="11" spans="3:61" ht="17.25" customHeight="1">
      <c r="C11" s="474" t="s">
        <v>37</v>
      </c>
      <c r="D11" s="439"/>
      <c r="E11" s="439"/>
      <c r="F11" s="439"/>
      <c r="G11" s="439"/>
      <c r="H11" s="239"/>
      <c r="I11" s="409">
        <f>'地域別表'!$D33</f>
        <v>-0.738347946469774</v>
      </c>
      <c r="J11" s="409"/>
      <c r="K11" s="409"/>
      <c r="L11" s="220" t="s">
        <v>23</v>
      </c>
      <c r="M11" s="221"/>
      <c r="N11" s="254"/>
      <c r="O11" s="405">
        <v>-1.18657937806874</v>
      </c>
      <c r="P11" s="405"/>
      <c r="Q11" s="405"/>
      <c r="R11" s="205" t="s">
        <v>23</v>
      </c>
      <c r="S11" s="207"/>
      <c r="T11" s="407">
        <f>ROUND(I11,1)-ROUND(O11,1)</f>
        <v>0.5</v>
      </c>
      <c r="U11" s="408"/>
      <c r="V11" s="408"/>
      <c r="W11" s="408"/>
      <c r="X11" s="238"/>
      <c r="Y11" s="256"/>
      <c r="Z11" s="432">
        <f>'地域別表'!$D34</f>
        <v>2.85359801488834</v>
      </c>
      <c r="AA11" s="432"/>
      <c r="AB11" s="432"/>
      <c r="AC11" s="206" t="s">
        <v>23</v>
      </c>
      <c r="AD11" s="14"/>
      <c r="AE11" s="407">
        <f>ROUND(I11,1)-ROUND(Z11,1)</f>
        <v>-3.5999999999999996</v>
      </c>
      <c r="AF11" s="408"/>
      <c r="AG11" s="408"/>
      <c r="AH11" s="408"/>
      <c r="AI11" s="408"/>
      <c r="AJ11" s="486"/>
      <c r="AM11" s="474" t="s">
        <v>37</v>
      </c>
      <c r="AN11" s="439"/>
      <c r="AO11" s="439"/>
      <c r="AP11" s="439"/>
      <c r="AQ11" s="439"/>
      <c r="AR11" s="239"/>
      <c r="AS11" s="409">
        <f>'地域別表'!$D33</f>
        <v>-0.738347946469774</v>
      </c>
      <c r="AT11" s="409"/>
      <c r="AU11" s="409"/>
      <c r="AV11" s="220" t="s">
        <v>23</v>
      </c>
      <c r="AW11" s="221"/>
      <c r="AX11" s="674"/>
      <c r="AY11" s="405">
        <v>-1.18657937806874</v>
      </c>
      <c r="AZ11" s="405"/>
      <c r="BA11" s="405"/>
      <c r="BB11" s="205" t="s">
        <v>23</v>
      </c>
      <c r="BC11" s="207"/>
      <c r="BD11" s="677"/>
      <c r="BE11" s="432">
        <f>'地域別表'!$D34</f>
        <v>2.85359801488834</v>
      </c>
      <c r="BF11" s="432"/>
      <c r="BG11" s="432"/>
      <c r="BH11" s="206" t="s">
        <v>23</v>
      </c>
      <c r="BI11" s="680"/>
    </row>
    <row r="12" spans="3:61" ht="17.25" customHeight="1">
      <c r="C12" s="474" t="s">
        <v>39</v>
      </c>
      <c r="D12" s="439"/>
      <c r="E12" s="476"/>
      <c r="F12" s="476"/>
      <c r="G12" s="476"/>
      <c r="H12" s="262"/>
      <c r="I12" s="409">
        <f>'地域別表'!$E33</f>
        <v>0.536193029490617</v>
      </c>
      <c r="J12" s="409"/>
      <c r="K12" s="409"/>
      <c r="L12" s="260" t="s">
        <v>23</v>
      </c>
      <c r="M12" s="263"/>
      <c r="N12" s="264"/>
      <c r="O12" s="405">
        <v>0</v>
      </c>
      <c r="P12" s="405"/>
      <c r="Q12" s="405"/>
      <c r="R12" s="197" t="s">
        <v>23</v>
      </c>
      <c r="S12" s="265"/>
      <c r="T12" s="512">
        <f aca="true" t="shared" si="0" ref="T12:T21">ROUND(I12,1)-ROUND(O12,1)</f>
        <v>0.5</v>
      </c>
      <c r="U12" s="513"/>
      <c r="V12" s="513"/>
      <c r="W12" s="513"/>
      <c r="X12" s="266"/>
      <c r="Y12" s="267"/>
      <c r="Z12" s="405">
        <f>'地域別表'!$E34</f>
        <v>0.82122552116235</v>
      </c>
      <c r="AA12" s="405"/>
      <c r="AB12" s="405"/>
      <c r="AC12" s="39" t="s">
        <v>23</v>
      </c>
      <c r="AD12" s="135"/>
      <c r="AE12" s="512">
        <f aca="true" t="shared" si="1" ref="AE12:AE21">ROUND(I12,1)-ROUND(Z12,1)</f>
        <v>-0.30000000000000004</v>
      </c>
      <c r="AF12" s="513"/>
      <c r="AG12" s="513"/>
      <c r="AH12" s="513"/>
      <c r="AI12" s="513"/>
      <c r="AJ12" s="514"/>
      <c r="AM12" s="474" t="s">
        <v>39</v>
      </c>
      <c r="AN12" s="439"/>
      <c r="AO12" s="476"/>
      <c r="AP12" s="476"/>
      <c r="AQ12" s="476"/>
      <c r="AR12" s="262"/>
      <c r="AS12" s="409">
        <f>'地域別表'!$E33</f>
        <v>0.536193029490617</v>
      </c>
      <c r="AT12" s="409"/>
      <c r="AU12" s="409"/>
      <c r="AV12" s="260" t="s">
        <v>23</v>
      </c>
      <c r="AW12" s="263"/>
      <c r="AX12" s="675"/>
      <c r="AY12" s="405">
        <v>0</v>
      </c>
      <c r="AZ12" s="405"/>
      <c r="BA12" s="405"/>
      <c r="BB12" s="197" t="s">
        <v>23</v>
      </c>
      <c r="BC12" s="265"/>
      <c r="BD12" s="678"/>
      <c r="BE12" s="405">
        <f>'地域別表'!$E34</f>
        <v>0.82122552116235</v>
      </c>
      <c r="BF12" s="405"/>
      <c r="BG12" s="405"/>
      <c r="BH12" s="39" t="s">
        <v>23</v>
      </c>
      <c r="BI12" s="681"/>
    </row>
    <row r="13" spans="3:61" ht="21" customHeight="1">
      <c r="C13" s="258"/>
      <c r="D13" s="13"/>
      <c r="E13" s="268" t="s">
        <v>229</v>
      </c>
      <c r="F13" s="271"/>
      <c r="G13" s="272"/>
      <c r="H13" s="239"/>
      <c r="I13" s="409">
        <v>0</v>
      </c>
      <c r="J13" s="409"/>
      <c r="K13" s="409"/>
      <c r="L13" s="213" t="s">
        <v>23</v>
      </c>
      <c r="M13" s="222"/>
      <c r="N13" s="254"/>
      <c r="O13" s="405">
        <v>0</v>
      </c>
      <c r="P13" s="405"/>
      <c r="Q13" s="405"/>
      <c r="R13" s="195" t="s">
        <v>23</v>
      </c>
      <c r="S13" s="208"/>
      <c r="T13" s="407">
        <f>ROUND(I13,1)-ROUND(O13,1)</f>
        <v>0</v>
      </c>
      <c r="U13" s="408"/>
      <c r="V13" s="408"/>
      <c r="W13" s="408"/>
      <c r="X13" s="44"/>
      <c r="Y13" s="256"/>
      <c r="Z13" s="405">
        <v>1</v>
      </c>
      <c r="AA13" s="405"/>
      <c r="AB13" s="405"/>
      <c r="AC13" s="39" t="s">
        <v>23</v>
      </c>
      <c r="AD13" s="276"/>
      <c r="AE13" s="512">
        <f>ROUND(I13,1)-ROUND(Z13,1)</f>
        <v>-1</v>
      </c>
      <c r="AF13" s="513"/>
      <c r="AG13" s="513"/>
      <c r="AH13" s="513"/>
      <c r="AI13" s="513"/>
      <c r="AJ13" s="514"/>
      <c r="AM13" s="673"/>
      <c r="AN13" s="195"/>
      <c r="AO13" s="268" t="s">
        <v>229</v>
      </c>
      <c r="AP13" s="271"/>
      <c r="AQ13" s="272"/>
      <c r="AR13" s="239"/>
      <c r="AS13" s="409">
        <v>0</v>
      </c>
      <c r="AT13" s="409"/>
      <c r="AU13" s="409"/>
      <c r="AV13" s="213" t="s">
        <v>23</v>
      </c>
      <c r="AW13" s="222"/>
      <c r="AX13" s="674"/>
      <c r="AY13" s="405">
        <v>0</v>
      </c>
      <c r="AZ13" s="405"/>
      <c r="BA13" s="405"/>
      <c r="BB13" s="195" t="s">
        <v>23</v>
      </c>
      <c r="BC13" s="208"/>
      <c r="BD13" s="677"/>
      <c r="BE13" s="405">
        <v>1</v>
      </c>
      <c r="BF13" s="405"/>
      <c r="BG13" s="405"/>
      <c r="BH13" s="39" t="s">
        <v>23</v>
      </c>
      <c r="BI13" s="682"/>
    </row>
    <row r="14" spans="3:61" ht="17.25" customHeight="1">
      <c r="C14" s="474" t="s">
        <v>40</v>
      </c>
      <c r="D14" s="439"/>
      <c r="E14" s="439"/>
      <c r="F14" s="439"/>
      <c r="G14" s="439"/>
      <c r="H14" s="239"/>
      <c r="I14" s="409">
        <f>'地域別表'!$F33</f>
        <v>-0.123745359549017</v>
      </c>
      <c r="J14" s="409"/>
      <c r="K14" s="409"/>
      <c r="L14" s="214" t="s">
        <v>23</v>
      </c>
      <c r="M14" s="223"/>
      <c r="N14" s="254"/>
      <c r="O14" s="405">
        <v>-0.652112276722427</v>
      </c>
      <c r="P14" s="405"/>
      <c r="Q14" s="405"/>
      <c r="R14" s="196" t="s">
        <v>23</v>
      </c>
      <c r="S14" s="209"/>
      <c r="T14" s="407">
        <f t="shared" si="0"/>
        <v>0.6</v>
      </c>
      <c r="U14" s="408"/>
      <c r="V14" s="408"/>
      <c r="W14" s="408"/>
      <c r="X14" s="238"/>
      <c r="Y14" s="256"/>
      <c r="Z14" s="405">
        <f>'地域別表'!$F34</f>
        <v>-0.44825313117996</v>
      </c>
      <c r="AA14" s="405"/>
      <c r="AB14" s="405"/>
      <c r="AC14" s="44" t="s">
        <v>23</v>
      </c>
      <c r="AD14" s="14"/>
      <c r="AE14" s="407">
        <f t="shared" si="1"/>
        <v>0.30000000000000004</v>
      </c>
      <c r="AF14" s="408"/>
      <c r="AG14" s="408"/>
      <c r="AH14" s="408"/>
      <c r="AI14" s="408"/>
      <c r="AJ14" s="486"/>
      <c r="AM14" s="474" t="s">
        <v>40</v>
      </c>
      <c r="AN14" s="439"/>
      <c r="AO14" s="439"/>
      <c r="AP14" s="439"/>
      <c r="AQ14" s="439"/>
      <c r="AR14" s="239"/>
      <c r="AS14" s="409">
        <f>'地域別表'!$F33</f>
        <v>-0.123745359549017</v>
      </c>
      <c r="AT14" s="409"/>
      <c r="AU14" s="409"/>
      <c r="AV14" s="214" t="s">
        <v>23</v>
      </c>
      <c r="AW14" s="223"/>
      <c r="AX14" s="674"/>
      <c r="AY14" s="405">
        <v>-0.652112276722427</v>
      </c>
      <c r="AZ14" s="405"/>
      <c r="BA14" s="405"/>
      <c r="BB14" s="196" t="s">
        <v>23</v>
      </c>
      <c r="BC14" s="209"/>
      <c r="BD14" s="677"/>
      <c r="BE14" s="405">
        <f>'地域別表'!$F34</f>
        <v>-0.44825313117996</v>
      </c>
      <c r="BF14" s="405"/>
      <c r="BG14" s="405"/>
      <c r="BH14" s="44" t="s">
        <v>23</v>
      </c>
      <c r="BI14" s="680"/>
    </row>
    <row r="15" spans="3:61" ht="17.25" customHeight="1">
      <c r="C15" s="474" t="s">
        <v>41</v>
      </c>
      <c r="D15" s="439"/>
      <c r="E15" s="439"/>
      <c r="F15" s="439"/>
      <c r="G15" s="439"/>
      <c r="H15" s="239"/>
      <c r="I15" s="409">
        <f>'地域別表'!$G33</f>
        <v>-0.570342205323194</v>
      </c>
      <c r="J15" s="409"/>
      <c r="K15" s="409"/>
      <c r="L15" s="213" t="s">
        <v>23</v>
      </c>
      <c r="M15" s="222"/>
      <c r="N15" s="254"/>
      <c r="O15" s="405">
        <v>1.31004366812227</v>
      </c>
      <c r="P15" s="405"/>
      <c r="Q15" s="405"/>
      <c r="R15" s="195" t="s">
        <v>23</v>
      </c>
      <c r="S15" s="208"/>
      <c r="T15" s="407">
        <f t="shared" si="0"/>
        <v>-1.9</v>
      </c>
      <c r="U15" s="408"/>
      <c r="V15" s="408"/>
      <c r="W15" s="408"/>
      <c r="X15" s="238"/>
      <c r="Y15" s="256"/>
      <c r="Z15" s="405">
        <f>'地域別表'!$G34</f>
        <v>-2.60078023407022</v>
      </c>
      <c r="AA15" s="405"/>
      <c r="AB15" s="405"/>
      <c r="AC15" s="13" t="s">
        <v>23</v>
      </c>
      <c r="AD15" s="14"/>
      <c r="AE15" s="407">
        <f t="shared" si="1"/>
        <v>2</v>
      </c>
      <c r="AF15" s="408"/>
      <c r="AG15" s="408"/>
      <c r="AH15" s="408"/>
      <c r="AI15" s="408"/>
      <c r="AJ15" s="486"/>
      <c r="AM15" s="474" t="s">
        <v>41</v>
      </c>
      <c r="AN15" s="439"/>
      <c r="AO15" s="439"/>
      <c r="AP15" s="439"/>
      <c r="AQ15" s="439"/>
      <c r="AR15" s="239"/>
      <c r="AS15" s="409">
        <f>'地域別表'!$G33</f>
        <v>-0.570342205323194</v>
      </c>
      <c r="AT15" s="409"/>
      <c r="AU15" s="409"/>
      <c r="AV15" s="213" t="s">
        <v>23</v>
      </c>
      <c r="AW15" s="222"/>
      <c r="AX15" s="674"/>
      <c r="AY15" s="405">
        <v>1.31004366812227</v>
      </c>
      <c r="AZ15" s="405"/>
      <c r="BA15" s="405"/>
      <c r="BB15" s="195" t="s">
        <v>23</v>
      </c>
      <c r="BC15" s="208"/>
      <c r="BD15" s="677"/>
      <c r="BE15" s="405">
        <f>'地域別表'!$G34</f>
        <v>-2.60078023407022</v>
      </c>
      <c r="BF15" s="405"/>
      <c r="BG15" s="405"/>
      <c r="BH15" s="13" t="s">
        <v>23</v>
      </c>
      <c r="BI15" s="680"/>
    </row>
    <row r="16" spans="3:61" ht="17.25" customHeight="1">
      <c r="C16" s="474" t="s">
        <v>42</v>
      </c>
      <c r="D16" s="439"/>
      <c r="E16" s="439"/>
      <c r="F16" s="439"/>
      <c r="G16" s="439"/>
      <c r="H16" s="239"/>
      <c r="I16" s="409">
        <f>'地域別表'!$H33</f>
        <v>0.304878048780488</v>
      </c>
      <c r="J16" s="409"/>
      <c r="K16" s="409"/>
      <c r="L16" s="213" t="s">
        <v>23</v>
      </c>
      <c r="M16" s="222"/>
      <c r="N16" s="254"/>
      <c r="O16" s="405">
        <v>0.597907324364723</v>
      </c>
      <c r="P16" s="405"/>
      <c r="Q16" s="405"/>
      <c r="R16" s="195" t="s">
        <v>23</v>
      </c>
      <c r="S16" s="208"/>
      <c r="T16" s="407">
        <f t="shared" si="0"/>
        <v>-0.3</v>
      </c>
      <c r="U16" s="408"/>
      <c r="V16" s="408"/>
      <c r="W16" s="408"/>
      <c r="X16" s="238"/>
      <c r="Y16" s="256"/>
      <c r="Z16" s="405">
        <f>'地域別表'!$H34</f>
        <v>-1.70827858081472</v>
      </c>
      <c r="AA16" s="405"/>
      <c r="AB16" s="405"/>
      <c r="AC16" s="13" t="s">
        <v>23</v>
      </c>
      <c r="AD16" s="14"/>
      <c r="AE16" s="407">
        <f t="shared" si="1"/>
        <v>2</v>
      </c>
      <c r="AF16" s="408"/>
      <c r="AG16" s="408"/>
      <c r="AH16" s="408"/>
      <c r="AI16" s="408"/>
      <c r="AJ16" s="486"/>
      <c r="AM16" s="474" t="s">
        <v>42</v>
      </c>
      <c r="AN16" s="439"/>
      <c r="AO16" s="439"/>
      <c r="AP16" s="439"/>
      <c r="AQ16" s="439"/>
      <c r="AR16" s="239"/>
      <c r="AS16" s="409">
        <f>'地域別表'!$H33</f>
        <v>0.304878048780488</v>
      </c>
      <c r="AT16" s="409"/>
      <c r="AU16" s="409"/>
      <c r="AV16" s="213" t="s">
        <v>23</v>
      </c>
      <c r="AW16" s="222"/>
      <c r="AX16" s="674"/>
      <c r="AY16" s="405">
        <v>0.597907324364723</v>
      </c>
      <c r="AZ16" s="405"/>
      <c r="BA16" s="405"/>
      <c r="BB16" s="195" t="s">
        <v>23</v>
      </c>
      <c r="BC16" s="208"/>
      <c r="BD16" s="677"/>
      <c r="BE16" s="405">
        <f>'地域別表'!$H34</f>
        <v>-1.70827858081472</v>
      </c>
      <c r="BF16" s="405"/>
      <c r="BG16" s="405"/>
      <c r="BH16" s="13" t="s">
        <v>23</v>
      </c>
      <c r="BI16" s="680"/>
    </row>
    <row r="17" spans="3:61" ht="17.25" customHeight="1">
      <c r="C17" s="474" t="s">
        <v>43</v>
      </c>
      <c r="D17" s="439"/>
      <c r="E17" s="439"/>
      <c r="F17" s="439"/>
      <c r="G17" s="439"/>
      <c r="H17" s="239"/>
      <c r="I17" s="409">
        <f>'地域別表'!$I33</f>
        <v>0.210970464135021</v>
      </c>
      <c r="J17" s="409"/>
      <c r="K17" s="409"/>
      <c r="L17" s="213" t="s">
        <v>23</v>
      </c>
      <c r="M17" s="222"/>
      <c r="N17" s="254"/>
      <c r="O17" s="405">
        <v>0.203252032520325</v>
      </c>
      <c r="P17" s="405"/>
      <c r="Q17" s="405"/>
      <c r="R17" s="195" t="s">
        <v>23</v>
      </c>
      <c r="S17" s="208"/>
      <c r="T17" s="407">
        <f t="shared" si="0"/>
        <v>0</v>
      </c>
      <c r="U17" s="408"/>
      <c r="V17" s="408"/>
      <c r="W17" s="408"/>
      <c r="X17" s="238"/>
      <c r="Y17" s="256"/>
      <c r="Z17" s="405">
        <f>'地域別表'!$I34</f>
        <v>1.46198830409357</v>
      </c>
      <c r="AA17" s="405"/>
      <c r="AB17" s="405"/>
      <c r="AC17" s="13" t="s">
        <v>23</v>
      </c>
      <c r="AD17" s="14"/>
      <c r="AE17" s="407">
        <f t="shared" si="1"/>
        <v>-1.3</v>
      </c>
      <c r="AF17" s="408"/>
      <c r="AG17" s="408"/>
      <c r="AH17" s="408"/>
      <c r="AI17" s="408"/>
      <c r="AJ17" s="486"/>
      <c r="AM17" s="474" t="s">
        <v>43</v>
      </c>
      <c r="AN17" s="439"/>
      <c r="AO17" s="439"/>
      <c r="AP17" s="439"/>
      <c r="AQ17" s="439"/>
      <c r="AR17" s="239"/>
      <c r="AS17" s="409">
        <f>'地域別表'!$I33</f>
        <v>0.210970464135021</v>
      </c>
      <c r="AT17" s="409"/>
      <c r="AU17" s="409"/>
      <c r="AV17" s="213" t="s">
        <v>23</v>
      </c>
      <c r="AW17" s="222"/>
      <c r="AX17" s="674"/>
      <c r="AY17" s="405">
        <v>0.203252032520325</v>
      </c>
      <c r="AZ17" s="405"/>
      <c r="BA17" s="405"/>
      <c r="BB17" s="195" t="s">
        <v>23</v>
      </c>
      <c r="BC17" s="208"/>
      <c r="BD17" s="677"/>
      <c r="BE17" s="405">
        <f>'地域別表'!$I34</f>
        <v>1.46198830409357</v>
      </c>
      <c r="BF17" s="405"/>
      <c r="BG17" s="405"/>
      <c r="BH17" s="13" t="s">
        <v>23</v>
      </c>
      <c r="BI17" s="680"/>
    </row>
    <row r="18" spans="3:61" ht="17.25" customHeight="1">
      <c r="C18" s="474" t="s">
        <v>44</v>
      </c>
      <c r="D18" s="439"/>
      <c r="E18" s="439"/>
      <c r="F18" s="439"/>
      <c r="G18" s="439"/>
      <c r="H18" s="239"/>
      <c r="I18" s="409">
        <f>'地域別表'!$J33</f>
        <v>3.62116991643454</v>
      </c>
      <c r="J18" s="409"/>
      <c r="K18" s="409"/>
      <c r="L18" s="213" t="s">
        <v>23</v>
      </c>
      <c r="M18" s="222"/>
      <c r="N18" s="254"/>
      <c r="O18" s="405">
        <v>-2.07373271889401</v>
      </c>
      <c r="P18" s="405"/>
      <c r="Q18" s="405"/>
      <c r="R18" s="195" t="s">
        <v>23</v>
      </c>
      <c r="S18" s="208"/>
      <c r="T18" s="407">
        <f t="shared" si="0"/>
        <v>5.7</v>
      </c>
      <c r="U18" s="408"/>
      <c r="V18" s="408"/>
      <c r="W18" s="408"/>
      <c r="X18" s="238"/>
      <c r="Y18" s="256"/>
      <c r="Z18" s="405">
        <f>'地域別表'!$J34</f>
        <v>0.808080808080808</v>
      </c>
      <c r="AA18" s="405"/>
      <c r="AB18" s="405"/>
      <c r="AC18" s="13" t="s">
        <v>23</v>
      </c>
      <c r="AD18" s="14"/>
      <c r="AE18" s="407">
        <f t="shared" si="1"/>
        <v>2.8</v>
      </c>
      <c r="AF18" s="408"/>
      <c r="AG18" s="408"/>
      <c r="AH18" s="408"/>
      <c r="AI18" s="408"/>
      <c r="AJ18" s="486"/>
      <c r="AM18" s="474" t="s">
        <v>44</v>
      </c>
      <c r="AN18" s="439"/>
      <c r="AO18" s="439"/>
      <c r="AP18" s="439"/>
      <c r="AQ18" s="439"/>
      <c r="AR18" s="239"/>
      <c r="AS18" s="409">
        <f>'地域別表'!$J33</f>
        <v>3.62116991643454</v>
      </c>
      <c r="AT18" s="409"/>
      <c r="AU18" s="409"/>
      <c r="AV18" s="213" t="s">
        <v>23</v>
      </c>
      <c r="AW18" s="222"/>
      <c r="AX18" s="674"/>
      <c r="AY18" s="405">
        <v>-2.07373271889401</v>
      </c>
      <c r="AZ18" s="405"/>
      <c r="BA18" s="405"/>
      <c r="BB18" s="195" t="s">
        <v>23</v>
      </c>
      <c r="BC18" s="208"/>
      <c r="BD18" s="677"/>
      <c r="BE18" s="405">
        <f>'地域別表'!$J34</f>
        <v>0.808080808080808</v>
      </c>
      <c r="BF18" s="405"/>
      <c r="BG18" s="405"/>
      <c r="BH18" s="13" t="s">
        <v>23</v>
      </c>
      <c r="BI18" s="680"/>
    </row>
    <row r="19" spans="3:61" ht="17.25" customHeight="1">
      <c r="C19" s="474" t="s">
        <v>45</v>
      </c>
      <c r="D19" s="439"/>
      <c r="E19" s="439"/>
      <c r="F19" s="439"/>
      <c r="G19" s="439"/>
      <c r="H19" s="239"/>
      <c r="I19" s="409">
        <f>'地域別表'!$K33</f>
        <v>0</v>
      </c>
      <c r="J19" s="409"/>
      <c r="K19" s="409"/>
      <c r="L19" s="213" t="s">
        <v>23</v>
      </c>
      <c r="M19" s="222"/>
      <c r="N19" s="254"/>
      <c r="O19" s="405">
        <v>0</v>
      </c>
      <c r="P19" s="405"/>
      <c r="Q19" s="405"/>
      <c r="R19" s="195" t="s">
        <v>23</v>
      </c>
      <c r="S19" s="208"/>
      <c r="T19" s="407">
        <f t="shared" si="0"/>
        <v>0</v>
      </c>
      <c r="U19" s="408"/>
      <c r="V19" s="408"/>
      <c r="W19" s="408"/>
      <c r="X19" s="238"/>
      <c r="Y19" s="256"/>
      <c r="Z19" s="405">
        <f>'地域別表'!$K34</f>
        <v>0</v>
      </c>
      <c r="AA19" s="405"/>
      <c r="AB19" s="405"/>
      <c r="AC19" s="13" t="s">
        <v>23</v>
      </c>
      <c r="AD19" s="14"/>
      <c r="AE19" s="407">
        <f t="shared" si="1"/>
        <v>0</v>
      </c>
      <c r="AF19" s="408"/>
      <c r="AG19" s="408"/>
      <c r="AH19" s="408"/>
      <c r="AI19" s="408"/>
      <c r="AJ19" s="486"/>
      <c r="AM19" s="474" t="s">
        <v>45</v>
      </c>
      <c r="AN19" s="439"/>
      <c r="AO19" s="439"/>
      <c r="AP19" s="439"/>
      <c r="AQ19" s="439"/>
      <c r="AR19" s="239"/>
      <c r="AS19" s="409">
        <f>'地域別表'!$K33</f>
        <v>0</v>
      </c>
      <c r="AT19" s="409"/>
      <c r="AU19" s="409"/>
      <c r="AV19" s="213" t="s">
        <v>23</v>
      </c>
      <c r="AW19" s="222"/>
      <c r="AX19" s="674"/>
      <c r="AY19" s="405">
        <v>0</v>
      </c>
      <c r="AZ19" s="405"/>
      <c r="BA19" s="405"/>
      <c r="BB19" s="195" t="s">
        <v>23</v>
      </c>
      <c r="BC19" s="208"/>
      <c r="BD19" s="677"/>
      <c r="BE19" s="405">
        <f>'地域別表'!$K34</f>
        <v>0</v>
      </c>
      <c r="BF19" s="405"/>
      <c r="BG19" s="405"/>
      <c r="BH19" s="13" t="s">
        <v>23</v>
      </c>
      <c r="BI19" s="680"/>
    </row>
    <row r="20" spans="3:61" ht="17.25" customHeight="1">
      <c r="C20" s="474" t="s">
        <v>46</v>
      </c>
      <c r="D20" s="439"/>
      <c r="E20" s="439"/>
      <c r="F20" s="439"/>
      <c r="G20" s="439"/>
      <c r="H20" s="239"/>
      <c r="I20" s="409">
        <f>'地域別表'!$L33</f>
        <v>0.305498981670061</v>
      </c>
      <c r="J20" s="409"/>
      <c r="K20" s="409"/>
      <c r="L20" s="213" t="s">
        <v>23</v>
      </c>
      <c r="M20" s="222"/>
      <c r="N20" s="254"/>
      <c r="O20" s="405">
        <v>0.65359477124183</v>
      </c>
      <c r="P20" s="405"/>
      <c r="Q20" s="405"/>
      <c r="R20" s="195" t="s">
        <v>23</v>
      </c>
      <c r="S20" s="208"/>
      <c r="T20" s="407">
        <f t="shared" si="0"/>
        <v>-0.39999999999999997</v>
      </c>
      <c r="U20" s="408"/>
      <c r="V20" s="408"/>
      <c r="W20" s="408"/>
      <c r="X20" s="238"/>
      <c r="Y20" s="267"/>
      <c r="Z20" s="405">
        <f>'地域別表'!$L34</f>
        <v>-1.27186009538951</v>
      </c>
      <c r="AA20" s="405"/>
      <c r="AB20" s="405"/>
      <c r="AC20" s="39" t="s">
        <v>23</v>
      </c>
      <c r="AD20" s="135"/>
      <c r="AE20" s="407">
        <f t="shared" si="1"/>
        <v>1.6</v>
      </c>
      <c r="AF20" s="408"/>
      <c r="AG20" s="408"/>
      <c r="AH20" s="408"/>
      <c r="AI20" s="408"/>
      <c r="AJ20" s="486"/>
      <c r="AM20" s="474" t="s">
        <v>46</v>
      </c>
      <c r="AN20" s="439"/>
      <c r="AO20" s="439"/>
      <c r="AP20" s="439"/>
      <c r="AQ20" s="439"/>
      <c r="AR20" s="239"/>
      <c r="AS20" s="409">
        <f>'地域別表'!$L33</f>
        <v>0.305498981670061</v>
      </c>
      <c r="AT20" s="409"/>
      <c r="AU20" s="409"/>
      <c r="AV20" s="213" t="s">
        <v>23</v>
      </c>
      <c r="AW20" s="222"/>
      <c r="AX20" s="674"/>
      <c r="AY20" s="405">
        <v>0.65359477124183</v>
      </c>
      <c r="AZ20" s="405"/>
      <c r="BA20" s="405"/>
      <c r="BB20" s="195" t="s">
        <v>23</v>
      </c>
      <c r="BC20" s="208"/>
      <c r="BD20" s="678"/>
      <c r="BE20" s="405">
        <f>'地域別表'!$L34</f>
        <v>-1.27186009538951</v>
      </c>
      <c r="BF20" s="405"/>
      <c r="BG20" s="405"/>
      <c r="BH20" s="39" t="s">
        <v>23</v>
      </c>
      <c r="BI20" s="681"/>
    </row>
    <row r="21" spans="3:61" ht="17.25" customHeight="1" thickBot="1">
      <c r="C21" s="484" t="s">
        <v>47</v>
      </c>
      <c r="D21" s="454"/>
      <c r="E21" s="454"/>
      <c r="F21" s="454"/>
      <c r="G21" s="454"/>
      <c r="H21" s="240"/>
      <c r="I21" s="410">
        <f>'地域別表'!$M33</f>
        <v>0</v>
      </c>
      <c r="J21" s="410"/>
      <c r="K21" s="410"/>
      <c r="L21" s="215" t="s">
        <v>23</v>
      </c>
      <c r="M21" s="224"/>
      <c r="N21" s="255"/>
      <c r="O21" s="411">
        <v>0</v>
      </c>
      <c r="P21" s="411"/>
      <c r="Q21" s="411"/>
      <c r="R21" s="210" t="s">
        <v>23</v>
      </c>
      <c r="S21" s="218"/>
      <c r="T21" s="412">
        <f t="shared" si="0"/>
        <v>0</v>
      </c>
      <c r="U21" s="413"/>
      <c r="V21" s="413"/>
      <c r="W21" s="413"/>
      <c r="X21" s="252"/>
      <c r="Y21" s="257"/>
      <c r="Z21" s="411">
        <f>'地域別表'!$M34</f>
        <v>0</v>
      </c>
      <c r="AA21" s="411"/>
      <c r="AB21" s="411"/>
      <c r="AC21" s="204" t="s">
        <v>23</v>
      </c>
      <c r="AD21" s="211"/>
      <c r="AE21" s="412">
        <f t="shared" si="1"/>
        <v>0</v>
      </c>
      <c r="AF21" s="413"/>
      <c r="AG21" s="413"/>
      <c r="AH21" s="413"/>
      <c r="AI21" s="413"/>
      <c r="AJ21" s="576"/>
      <c r="AM21" s="484" t="s">
        <v>47</v>
      </c>
      <c r="AN21" s="454"/>
      <c r="AO21" s="454"/>
      <c r="AP21" s="454"/>
      <c r="AQ21" s="454"/>
      <c r="AR21" s="240"/>
      <c r="AS21" s="410">
        <f>'地域別表'!$M33</f>
        <v>0</v>
      </c>
      <c r="AT21" s="410"/>
      <c r="AU21" s="410"/>
      <c r="AV21" s="215" t="s">
        <v>23</v>
      </c>
      <c r="AW21" s="224"/>
      <c r="AX21" s="676"/>
      <c r="AY21" s="411">
        <v>0</v>
      </c>
      <c r="AZ21" s="411"/>
      <c r="BA21" s="411"/>
      <c r="BB21" s="210" t="s">
        <v>23</v>
      </c>
      <c r="BC21" s="218"/>
      <c r="BD21" s="679"/>
      <c r="BE21" s="411">
        <f>'地域別表'!$M34</f>
        <v>0</v>
      </c>
      <c r="BF21" s="411"/>
      <c r="BG21" s="411"/>
      <c r="BH21" s="204" t="s">
        <v>23</v>
      </c>
      <c r="BI21" s="683"/>
    </row>
    <row r="22" ht="17.25" customHeight="1" thickTop="1"/>
    <row r="23" ht="17.25">
      <c r="A23" s="6" t="s">
        <v>223</v>
      </c>
    </row>
    <row r="24" spans="1:36" ht="17.25" customHeight="1">
      <c r="A24" s="515" t="s">
        <v>18</v>
      </c>
      <c r="B24" s="516"/>
      <c r="C24" s="511" t="s">
        <v>328</v>
      </c>
      <c r="D24" s="511"/>
      <c r="E24" s="511"/>
      <c r="F24" s="511"/>
      <c r="G24" s="511"/>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row>
    <row r="25" spans="1:36" ht="17.25" customHeight="1">
      <c r="A25" s="516"/>
      <c r="B25" s="516"/>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c r="AC25" s="517"/>
      <c r="AD25" s="517"/>
      <c r="AE25" s="517"/>
      <c r="AF25" s="517"/>
      <c r="AG25" s="517"/>
      <c r="AH25" s="517"/>
      <c r="AI25" s="517"/>
      <c r="AJ25" s="517"/>
    </row>
    <row r="26" spans="1:36" ht="20.25" customHeight="1">
      <c r="A26" s="516"/>
      <c r="B26" s="516"/>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row>
    <row r="27" spans="1:36" ht="17.25" customHeight="1">
      <c r="A27" s="515" t="s">
        <v>18</v>
      </c>
      <c r="B27" s="516"/>
      <c r="C27" s="532" t="s">
        <v>327</v>
      </c>
      <c r="D27" s="532"/>
      <c r="E27" s="532"/>
      <c r="F27" s="532"/>
      <c r="G27" s="532"/>
      <c r="H27" s="532"/>
      <c r="I27" s="532"/>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17"/>
    </row>
    <row r="28" spans="1:36" ht="17.25" customHeight="1">
      <c r="A28" s="515"/>
      <c r="B28" s="516"/>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row>
    <row r="29" spans="1:36" ht="3.75" customHeight="1">
      <c r="A29" s="516"/>
      <c r="B29" s="516"/>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row>
    <row r="30" spans="2:36" ht="6" customHeight="1" thickBot="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36"/>
    </row>
    <row r="31" spans="3:70" ht="17.25" customHeight="1" thickBot="1">
      <c r="C31" s="508" t="s">
        <v>48</v>
      </c>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10"/>
      <c r="AI31" s="19"/>
      <c r="AJ31" s="19"/>
      <c r="AM31" s="508" t="s">
        <v>48</v>
      </c>
      <c r="AN31" s="509"/>
      <c r="AO31" s="509"/>
      <c r="AP31" s="509"/>
      <c r="AQ31" s="509"/>
      <c r="AR31" s="509"/>
      <c r="AS31" s="509"/>
      <c r="AT31" s="509"/>
      <c r="AU31" s="509"/>
      <c r="AV31" s="509"/>
      <c r="AW31" s="509"/>
      <c r="AX31" s="509"/>
      <c r="AY31" s="509"/>
      <c r="AZ31" s="509"/>
      <c r="BA31" s="509"/>
      <c r="BB31" s="509"/>
      <c r="BC31" s="509"/>
      <c r="BD31" s="509"/>
      <c r="BE31" s="509"/>
      <c r="BF31" s="509"/>
      <c r="BG31" s="509"/>
      <c r="BH31" s="509"/>
      <c r="BI31" s="509"/>
      <c r="BJ31" s="509"/>
      <c r="BK31" s="509"/>
      <c r="BL31" s="509"/>
      <c r="BM31" s="509"/>
      <c r="BN31" s="509"/>
      <c r="BO31" s="509"/>
      <c r="BP31" s="509"/>
      <c r="BQ31" s="509"/>
      <c r="BR31" s="510"/>
    </row>
    <row r="32" spans="3:70" ht="17.25" customHeight="1" thickBot="1">
      <c r="C32" s="487"/>
      <c r="D32" s="488"/>
      <c r="E32" s="488"/>
      <c r="F32" s="488"/>
      <c r="G32" s="488"/>
      <c r="H32" s="488"/>
      <c r="I32" s="274"/>
      <c r="J32" s="17"/>
      <c r="K32" s="504">
        <v>7</v>
      </c>
      <c r="L32" s="504"/>
      <c r="M32" s="307" t="s">
        <v>49</v>
      </c>
      <c r="N32" s="42"/>
      <c r="O32" s="42"/>
      <c r="P32" s="42"/>
      <c r="Q32" s="42"/>
      <c r="R32" s="43"/>
      <c r="S32" s="487"/>
      <c r="T32" s="488"/>
      <c r="U32" s="488"/>
      <c r="V32" s="488"/>
      <c r="W32" s="488"/>
      <c r="X32" s="488"/>
      <c r="Y32" s="274"/>
      <c r="Z32" s="275"/>
      <c r="AA32" s="488">
        <v>8</v>
      </c>
      <c r="AB32" s="488"/>
      <c r="AC32" s="137" t="s">
        <v>49</v>
      </c>
      <c r="AD32" s="42"/>
      <c r="AE32" s="42"/>
      <c r="AF32" s="42"/>
      <c r="AG32" s="42"/>
      <c r="AH32" s="43"/>
      <c r="AM32" s="487"/>
      <c r="AN32" s="488"/>
      <c r="AO32" s="488"/>
      <c r="AP32" s="488"/>
      <c r="AQ32" s="488"/>
      <c r="AR32" s="488"/>
      <c r="AS32" s="274"/>
      <c r="AT32" s="17"/>
      <c r="AU32" s="504">
        <v>7</v>
      </c>
      <c r="AV32" s="504"/>
      <c r="AW32" s="307" t="s">
        <v>49</v>
      </c>
      <c r="AX32" s="42"/>
      <c r="AY32" s="42"/>
      <c r="AZ32" s="42"/>
      <c r="BA32" s="42"/>
      <c r="BB32" s="43"/>
      <c r="BC32" s="487"/>
      <c r="BD32" s="488"/>
      <c r="BE32" s="488"/>
      <c r="BF32" s="488"/>
      <c r="BG32" s="488"/>
      <c r="BH32" s="488"/>
      <c r="BI32" s="274"/>
      <c r="BJ32" s="275"/>
      <c r="BK32" s="488">
        <v>8</v>
      </c>
      <c r="BL32" s="488"/>
      <c r="BM32" s="137" t="s">
        <v>49</v>
      </c>
      <c r="BN32" s="42"/>
      <c r="BO32" s="42"/>
      <c r="BP32" s="42"/>
      <c r="BQ32" s="42"/>
      <c r="BR32" s="43"/>
    </row>
    <row r="33" spans="3:70" ht="17.25" customHeight="1" thickBot="1" thickTop="1">
      <c r="C33" s="489"/>
      <c r="D33" s="490"/>
      <c r="E33" s="490"/>
      <c r="F33" s="490"/>
      <c r="G33" s="490"/>
      <c r="H33" s="490"/>
      <c r="I33" s="429" t="s">
        <v>35</v>
      </c>
      <c r="J33" s="430"/>
      <c r="K33" s="430"/>
      <c r="L33" s="430"/>
      <c r="M33" s="431"/>
      <c r="N33" s="501" t="s">
        <v>36</v>
      </c>
      <c r="O33" s="501"/>
      <c r="P33" s="501"/>
      <c r="Q33" s="501"/>
      <c r="R33" s="502"/>
      <c r="S33" s="489"/>
      <c r="T33" s="490"/>
      <c r="U33" s="490"/>
      <c r="V33" s="490"/>
      <c r="W33" s="490"/>
      <c r="X33" s="490"/>
      <c r="Y33" s="429" t="s">
        <v>35</v>
      </c>
      <c r="Z33" s="430"/>
      <c r="AA33" s="430"/>
      <c r="AB33" s="430"/>
      <c r="AC33" s="431"/>
      <c r="AD33" s="501" t="s">
        <v>36</v>
      </c>
      <c r="AE33" s="501"/>
      <c r="AF33" s="501"/>
      <c r="AG33" s="501"/>
      <c r="AH33" s="502"/>
      <c r="AM33" s="489"/>
      <c r="AN33" s="490"/>
      <c r="AO33" s="490"/>
      <c r="AP33" s="490"/>
      <c r="AQ33" s="490"/>
      <c r="AR33" s="490"/>
      <c r="AS33" s="429" t="s">
        <v>35</v>
      </c>
      <c r="AT33" s="430"/>
      <c r="AU33" s="430"/>
      <c r="AV33" s="430"/>
      <c r="AW33" s="431"/>
      <c r="AX33" s="501" t="s">
        <v>36</v>
      </c>
      <c r="AY33" s="501"/>
      <c r="AZ33" s="501"/>
      <c r="BA33" s="501"/>
      <c r="BB33" s="502"/>
      <c r="BC33" s="489"/>
      <c r="BD33" s="490"/>
      <c r="BE33" s="490"/>
      <c r="BF33" s="490"/>
      <c r="BG33" s="490"/>
      <c r="BH33" s="490"/>
      <c r="BI33" s="429" t="s">
        <v>35</v>
      </c>
      <c r="BJ33" s="430"/>
      <c r="BK33" s="430"/>
      <c r="BL33" s="430"/>
      <c r="BM33" s="431"/>
      <c r="BN33" s="501" t="s">
        <v>36</v>
      </c>
      <c r="BO33" s="501"/>
      <c r="BP33" s="501"/>
      <c r="BQ33" s="501"/>
      <c r="BR33" s="502"/>
    </row>
    <row r="34" spans="3:70" ht="17.25" customHeight="1">
      <c r="C34" s="423" t="s">
        <v>50</v>
      </c>
      <c r="D34" s="424"/>
      <c r="E34" s="424"/>
      <c r="F34" s="424"/>
      <c r="G34" s="424"/>
      <c r="H34" s="425"/>
      <c r="I34" s="495">
        <v>7.964601769911504</v>
      </c>
      <c r="J34" s="496"/>
      <c r="K34" s="496"/>
      <c r="L34" s="496"/>
      <c r="M34" s="100" t="s">
        <v>38</v>
      </c>
      <c r="N34" s="503">
        <v>6.925373134328358</v>
      </c>
      <c r="O34" s="443"/>
      <c r="P34" s="443"/>
      <c r="Q34" s="443"/>
      <c r="R34" s="43" t="s">
        <v>38</v>
      </c>
      <c r="S34" s="518" t="s">
        <v>50</v>
      </c>
      <c r="T34" s="519"/>
      <c r="U34" s="519"/>
      <c r="V34" s="519"/>
      <c r="W34" s="519"/>
      <c r="X34" s="520"/>
      <c r="Y34" s="495">
        <v>15.896136795440153</v>
      </c>
      <c r="Z34" s="496"/>
      <c r="AA34" s="496"/>
      <c r="AB34" s="496"/>
      <c r="AC34" s="100" t="s">
        <v>38</v>
      </c>
      <c r="AD34" s="494">
        <v>17.00477326968974</v>
      </c>
      <c r="AE34" s="494"/>
      <c r="AF34" s="494"/>
      <c r="AG34" s="494"/>
      <c r="AH34" s="46" t="s">
        <v>38</v>
      </c>
      <c r="AL34" s="273"/>
      <c r="AM34" s="423" t="s">
        <v>50</v>
      </c>
      <c r="AN34" s="424"/>
      <c r="AO34" s="424"/>
      <c r="AP34" s="424"/>
      <c r="AQ34" s="424"/>
      <c r="AR34" s="425"/>
      <c r="AS34" s="495">
        <v>7.964601769911504</v>
      </c>
      <c r="AT34" s="496"/>
      <c r="AU34" s="496"/>
      <c r="AV34" s="496"/>
      <c r="AW34" s="100" t="s">
        <v>38</v>
      </c>
      <c r="AX34" s="503">
        <v>6.925373134328358</v>
      </c>
      <c r="AY34" s="443"/>
      <c r="AZ34" s="443"/>
      <c r="BA34" s="443"/>
      <c r="BB34" s="43" t="s">
        <v>38</v>
      </c>
      <c r="BC34" s="518" t="s">
        <v>50</v>
      </c>
      <c r="BD34" s="519"/>
      <c r="BE34" s="519"/>
      <c r="BF34" s="519"/>
      <c r="BG34" s="519"/>
      <c r="BH34" s="520"/>
      <c r="BI34" s="495">
        <v>15.896136795440153</v>
      </c>
      <c r="BJ34" s="496"/>
      <c r="BK34" s="496"/>
      <c r="BL34" s="496"/>
      <c r="BM34" s="100" t="s">
        <v>38</v>
      </c>
      <c r="BN34" s="494">
        <v>17.00477326968974</v>
      </c>
      <c r="BO34" s="494"/>
      <c r="BP34" s="494"/>
      <c r="BQ34" s="494"/>
      <c r="BR34" s="46" t="s">
        <v>38</v>
      </c>
    </row>
    <row r="35" spans="3:70" ht="17.25" customHeight="1">
      <c r="C35" s="505" t="s">
        <v>51</v>
      </c>
      <c r="D35" s="504"/>
      <c r="E35" s="504"/>
      <c r="F35" s="504"/>
      <c r="G35" s="504"/>
      <c r="H35" s="506"/>
      <c r="I35" s="441">
        <v>10.303413400758533</v>
      </c>
      <c r="J35" s="409"/>
      <c r="K35" s="409"/>
      <c r="L35" s="409"/>
      <c r="M35" s="93" t="s">
        <v>38</v>
      </c>
      <c r="N35" s="497">
        <v>13.313432835820896</v>
      </c>
      <c r="O35" s="408"/>
      <c r="P35" s="408"/>
      <c r="Q35" s="408"/>
      <c r="R35" s="40" t="s">
        <v>38</v>
      </c>
      <c r="S35" s="498" t="s">
        <v>52</v>
      </c>
      <c r="T35" s="499"/>
      <c r="U35" s="499"/>
      <c r="V35" s="499"/>
      <c r="W35" s="499"/>
      <c r="X35" s="500"/>
      <c r="Y35" s="441">
        <v>71.12096263457885</v>
      </c>
      <c r="Z35" s="409"/>
      <c r="AA35" s="409"/>
      <c r="AB35" s="409"/>
      <c r="AC35" s="93" t="s">
        <v>38</v>
      </c>
      <c r="AD35" s="408">
        <v>65.69212410501193</v>
      </c>
      <c r="AE35" s="408"/>
      <c r="AF35" s="408"/>
      <c r="AG35" s="408"/>
      <c r="AH35" s="40" t="s">
        <v>38</v>
      </c>
      <c r="AL35" s="273"/>
      <c r="AM35" s="505" t="s">
        <v>51</v>
      </c>
      <c r="AN35" s="504"/>
      <c r="AO35" s="504"/>
      <c r="AP35" s="504"/>
      <c r="AQ35" s="504"/>
      <c r="AR35" s="506"/>
      <c r="AS35" s="441">
        <v>10.303413400758533</v>
      </c>
      <c r="AT35" s="409"/>
      <c r="AU35" s="409"/>
      <c r="AV35" s="409"/>
      <c r="AW35" s="93" t="s">
        <v>38</v>
      </c>
      <c r="AX35" s="497">
        <v>13.313432835820896</v>
      </c>
      <c r="AY35" s="408"/>
      <c r="AZ35" s="408"/>
      <c r="BA35" s="408"/>
      <c r="BB35" s="40" t="s">
        <v>38</v>
      </c>
      <c r="BC35" s="498" t="s">
        <v>52</v>
      </c>
      <c r="BD35" s="499"/>
      <c r="BE35" s="499"/>
      <c r="BF35" s="499"/>
      <c r="BG35" s="499"/>
      <c r="BH35" s="500"/>
      <c r="BI35" s="441">
        <v>71.12096263457885</v>
      </c>
      <c r="BJ35" s="409"/>
      <c r="BK35" s="409"/>
      <c r="BL35" s="409"/>
      <c r="BM35" s="93" t="s">
        <v>38</v>
      </c>
      <c r="BN35" s="408">
        <v>65.69212410501193</v>
      </c>
      <c r="BO35" s="408"/>
      <c r="BP35" s="408"/>
      <c r="BQ35" s="408"/>
      <c r="BR35" s="40" t="s">
        <v>38</v>
      </c>
    </row>
    <row r="36" spans="3:70" ht="17.25" customHeight="1">
      <c r="C36" s="438" t="s">
        <v>52</v>
      </c>
      <c r="D36" s="439"/>
      <c r="E36" s="439"/>
      <c r="F36" s="439"/>
      <c r="G36" s="439"/>
      <c r="H36" s="440"/>
      <c r="I36" s="441">
        <v>73.83059418457648</v>
      </c>
      <c r="J36" s="409"/>
      <c r="K36" s="409"/>
      <c r="L36" s="409"/>
      <c r="M36" s="93" t="s">
        <v>38</v>
      </c>
      <c r="N36" s="497">
        <v>70.6268656716418</v>
      </c>
      <c r="O36" s="408"/>
      <c r="P36" s="408"/>
      <c r="Q36" s="408"/>
      <c r="R36" s="40" t="s">
        <v>38</v>
      </c>
      <c r="S36" s="498" t="s">
        <v>53</v>
      </c>
      <c r="T36" s="499"/>
      <c r="U36" s="499"/>
      <c r="V36" s="499"/>
      <c r="W36" s="499"/>
      <c r="X36" s="500"/>
      <c r="Y36" s="441">
        <v>6.776440785307157</v>
      </c>
      <c r="Z36" s="409"/>
      <c r="AA36" s="409"/>
      <c r="AB36" s="409"/>
      <c r="AC36" s="93" t="s">
        <v>38</v>
      </c>
      <c r="AD36" s="408">
        <v>8.711217183770884</v>
      </c>
      <c r="AE36" s="408"/>
      <c r="AF36" s="408"/>
      <c r="AG36" s="408"/>
      <c r="AH36" s="40" t="s">
        <v>38</v>
      </c>
      <c r="AL36" s="273"/>
      <c r="AM36" s="438" t="s">
        <v>52</v>
      </c>
      <c r="AN36" s="439"/>
      <c r="AO36" s="439"/>
      <c r="AP36" s="439"/>
      <c r="AQ36" s="439"/>
      <c r="AR36" s="440"/>
      <c r="AS36" s="441">
        <v>73.83059418457648</v>
      </c>
      <c r="AT36" s="409"/>
      <c r="AU36" s="409"/>
      <c r="AV36" s="409"/>
      <c r="AW36" s="93" t="s">
        <v>38</v>
      </c>
      <c r="AX36" s="497">
        <v>70.6268656716418</v>
      </c>
      <c r="AY36" s="408"/>
      <c r="AZ36" s="408"/>
      <c r="BA36" s="408"/>
      <c r="BB36" s="40" t="s">
        <v>38</v>
      </c>
      <c r="BC36" s="498" t="s">
        <v>53</v>
      </c>
      <c r="BD36" s="499"/>
      <c r="BE36" s="499"/>
      <c r="BF36" s="499"/>
      <c r="BG36" s="499"/>
      <c r="BH36" s="500"/>
      <c r="BI36" s="441">
        <v>6.776440785307157</v>
      </c>
      <c r="BJ36" s="409"/>
      <c r="BK36" s="409"/>
      <c r="BL36" s="409"/>
      <c r="BM36" s="93" t="s">
        <v>38</v>
      </c>
      <c r="BN36" s="408">
        <v>8.711217183770884</v>
      </c>
      <c r="BO36" s="408"/>
      <c r="BP36" s="408"/>
      <c r="BQ36" s="408"/>
      <c r="BR36" s="40" t="s">
        <v>38</v>
      </c>
    </row>
    <row r="37" spans="3:70" ht="17.25" customHeight="1" thickBot="1">
      <c r="C37" s="505" t="s">
        <v>54</v>
      </c>
      <c r="D37" s="504"/>
      <c r="E37" s="504"/>
      <c r="F37" s="504"/>
      <c r="G37" s="504"/>
      <c r="H37" s="506"/>
      <c r="I37" s="441">
        <v>3.982300884955752</v>
      </c>
      <c r="J37" s="409"/>
      <c r="K37" s="409"/>
      <c r="L37" s="409"/>
      <c r="M37" s="93" t="s">
        <v>38</v>
      </c>
      <c r="N37" s="497">
        <v>5.970149253731343</v>
      </c>
      <c r="O37" s="408"/>
      <c r="P37" s="408"/>
      <c r="Q37" s="408"/>
      <c r="R37" s="40" t="s">
        <v>38</v>
      </c>
      <c r="S37" s="564" t="s">
        <v>55</v>
      </c>
      <c r="T37" s="565"/>
      <c r="U37" s="565"/>
      <c r="V37" s="565"/>
      <c r="W37" s="565"/>
      <c r="X37" s="566"/>
      <c r="Y37" s="463">
        <v>6.206459784673844</v>
      </c>
      <c r="Z37" s="410"/>
      <c r="AA37" s="410"/>
      <c r="AB37" s="410"/>
      <c r="AC37" s="318" t="s">
        <v>38</v>
      </c>
      <c r="AD37" s="568">
        <v>8.591885441527445</v>
      </c>
      <c r="AE37" s="568"/>
      <c r="AF37" s="568"/>
      <c r="AG37" s="568"/>
      <c r="AH37" s="41" t="s">
        <v>38</v>
      </c>
      <c r="AL37" s="273"/>
      <c r="AM37" s="505" t="s">
        <v>54</v>
      </c>
      <c r="AN37" s="504"/>
      <c r="AO37" s="504"/>
      <c r="AP37" s="504"/>
      <c r="AQ37" s="504"/>
      <c r="AR37" s="506"/>
      <c r="AS37" s="441">
        <v>3.982300884955752</v>
      </c>
      <c r="AT37" s="409"/>
      <c r="AU37" s="409"/>
      <c r="AV37" s="409"/>
      <c r="AW37" s="93" t="s">
        <v>38</v>
      </c>
      <c r="AX37" s="497">
        <v>5.970149253731343</v>
      </c>
      <c r="AY37" s="408"/>
      <c r="AZ37" s="408"/>
      <c r="BA37" s="408"/>
      <c r="BB37" s="40" t="s">
        <v>38</v>
      </c>
      <c r="BC37" s="564" t="s">
        <v>55</v>
      </c>
      <c r="BD37" s="565"/>
      <c r="BE37" s="565"/>
      <c r="BF37" s="565"/>
      <c r="BG37" s="565"/>
      <c r="BH37" s="566"/>
      <c r="BI37" s="463">
        <v>6.206459784673844</v>
      </c>
      <c r="BJ37" s="410"/>
      <c r="BK37" s="410"/>
      <c r="BL37" s="410"/>
      <c r="BM37" s="318" t="s">
        <v>38</v>
      </c>
      <c r="BN37" s="568">
        <v>8.591885441527445</v>
      </c>
      <c r="BO37" s="568"/>
      <c r="BP37" s="568"/>
      <c r="BQ37" s="568"/>
      <c r="BR37" s="41" t="s">
        <v>38</v>
      </c>
    </row>
    <row r="38" spans="3:70" ht="17.25" customHeight="1">
      <c r="C38" s="438" t="s">
        <v>53</v>
      </c>
      <c r="D38" s="439"/>
      <c r="E38" s="439"/>
      <c r="F38" s="439"/>
      <c r="G38" s="439"/>
      <c r="H38" s="440"/>
      <c r="I38" s="441">
        <v>3.919089759797725</v>
      </c>
      <c r="J38" s="409"/>
      <c r="K38" s="409"/>
      <c r="L38" s="409"/>
      <c r="M38" s="93" t="s">
        <v>38</v>
      </c>
      <c r="N38" s="497">
        <v>3.164179104477612</v>
      </c>
      <c r="O38" s="408"/>
      <c r="P38" s="408"/>
      <c r="Q38" s="408"/>
      <c r="R38" s="40" t="s">
        <v>38</v>
      </c>
      <c r="S38" s="17"/>
      <c r="T38" s="17"/>
      <c r="U38" s="17"/>
      <c r="V38" s="17"/>
      <c r="W38" s="17"/>
      <c r="X38" s="17"/>
      <c r="Y38" s="17"/>
      <c r="Z38" s="17"/>
      <c r="AA38" s="17"/>
      <c r="AB38" s="17"/>
      <c r="AC38" s="17"/>
      <c r="AD38" s="17"/>
      <c r="AE38" s="17"/>
      <c r="AF38" s="17"/>
      <c r="AG38" s="17"/>
      <c r="AH38" s="17"/>
      <c r="AM38" s="438" t="s">
        <v>53</v>
      </c>
      <c r="AN38" s="439"/>
      <c r="AO38" s="439"/>
      <c r="AP38" s="439"/>
      <c r="AQ38" s="439"/>
      <c r="AR38" s="440"/>
      <c r="AS38" s="441">
        <v>3.919089759797725</v>
      </c>
      <c r="AT38" s="409"/>
      <c r="AU38" s="409"/>
      <c r="AV38" s="409"/>
      <c r="AW38" s="93" t="s">
        <v>38</v>
      </c>
      <c r="AX38" s="497">
        <v>3.164179104477612</v>
      </c>
      <c r="AY38" s="408"/>
      <c r="AZ38" s="408"/>
      <c r="BA38" s="408"/>
      <c r="BB38" s="40" t="s">
        <v>38</v>
      </c>
      <c r="BC38" s="684"/>
      <c r="BD38" s="684"/>
      <c r="BE38" s="684"/>
      <c r="BF38" s="684"/>
      <c r="BG38" s="684"/>
      <c r="BH38" s="684"/>
      <c r="BI38" s="684"/>
      <c r="BJ38" s="684"/>
      <c r="BK38" s="684"/>
      <c r="BL38" s="684"/>
      <c r="BM38" s="684"/>
      <c r="BN38" s="684"/>
      <c r="BO38" s="684"/>
      <c r="BP38" s="684"/>
      <c r="BQ38" s="684"/>
      <c r="BR38" s="684"/>
    </row>
    <row r="39" spans="3:70" ht="17.25" customHeight="1" thickBot="1">
      <c r="C39" s="489" t="s">
        <v>55</v>
      </c>
      <c r="D39" s="490"/>
      <c r="E39" s="490"/>
      <c r="F39" s="490"/>
      <c r="G39" s="490"/>
      <c r="H39" s="569"/>
      <c r="I39" s="463">
        <v>0</v>
      </c>
      <c r="J39" s="410"/>
      <c r="K39" s="410"/>
      <c r="L39" s="410"/>
      <c r="M39" s="318" t="s">
        <v>38</v>
      </c>
      <c r="N39" s="567">
        <v>0</v>
      </c>
      <c r="O39" s="568"/>
      <c r="P39" s="568"/>
      <c r="Q39" s="568"/>
      <c r="R39" s="41" t="s">
        <v>38</v>
      </c>
      <c r="S39" s="17"/>
      <c r="T39" s="17"/>
      <c r="U39" s="17"/>
      <c r="V39" s="17"/>
      <c r="W39" s="17"/>
      <c r="X39" s="17"/>
      <c r="Y39" s="17"/>
      <c r="Z39" s="17"/>
      <c r="AA39" s="17"/>
      <c r="AB39" s="17"/>
      <c r="AC39" s="17"/>
      <c r="AD39" s="17"/>
      <c r="AE39" s="17"/>
      <c r="AF39" s="17"/>
      <c r="AG39" s="17"/>
      <c r="AH39" s="17"/>
      <c r="AM39" s="489" t="s">
        <v>55</v>
      </c>
      <c r="AN39" s="490"/>
      <c r="AO39" s="490"/>
      <c r="AP39" s="490"/>
      <c r="AQ39" s="490"/>
      <c r="AR39" s="569"/>
      <c r="AS39" s="463">
        <v>0</v>
      </c>
      <c r="AT39" s="410"/>
      <c r="AU39" s="410"/>
      <c r="AV39" s="410"/>
      <c r="AW39" s="318" t="s">
        <v>38</v>
      </c>
      <c r="AX39" s="567">
        <v>0</v>
      </c>
      <c r="AY39" s="568"/>
      <c r="AZ39" s="568"/>
      <c r="BA39" s="568"/>
      <c r="BB39" s="41" t="s">
        <v>38</v>
      </c>
      <c r="BC39" s="684"/>
      <c r="BD39" s="684"/>
      <c r="BE39" s="684"/>
      <c r="BF39" s="684"/>
      <c r="BG39" s="684"/>
      <c r="BH39" s="684"/>
      <c r="BI39" s="684"/>
      <c r="BJ39" s="684"/>
      <c r="BK39" s="684"/>
      <c r="BL39" s="684"/>
      <c r="BM39" s="684"/>
      <c r="BN39" s="684"/>
      <c r="BO39" s="684"/>
      <c r="BP39" s="684"/>
      <c r="BQ39" s="684"/>
      <c r="BR39" s="684"/>
    </row>
    <row r="40" spans="3:35" s="20" customFormat="1" ht="17.25" customHeight="1">
      <c r="C40" s="521" t="s">
        <v>225</v>
      </c>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row>
    <row r="41" spans="3:35" s="20" customFormat="1" ht="17.25" customHeight="1">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row>
    <row r="42" ht="12" customHeight="1"/>
    <row r="43" ht="17.25">
      <c r="A43" s="6" t="s">
        <v>224</v>
      </c>
    </row>
    <row r="44" spans="1:36" ht="13.5" customHeight="1">
      <c r="A44" s="563" t="s">
        <v>56</v>
      </c>
      <c r="B44" s="563"/>
      <c r="C44" s="532" t="s">
        <v>321</v>
      </c>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7"/>
      <c r="AE44" s="517"/>
      <c r="AF44" s="517"/>
      <c r="AG44" s="517"/>
      <c r="AH44" s="517"/>
      <c r="AI44" s="517"/>
      <c r="AJ44" s="517"/>
    </row>
    <row r="45" spans="1:36" ht="27.75" customHeight="1">
      <c r="A45" s="563"/>
      <c r="B45" s="563"/>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c r="AF45" s="517"/>
      <c r="AG45" s="517"/>
      <c r="AH45" s="517"/>
      <c r="AI45" s="517"/>
      <c r="AJ45" s="517"/>
    </row>
    <row r="46" spans="1:36" ht="7.5" customHeight="1">
      <c r="A46" s="563"/>
      <c r="B46" s="563"/>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7"/>
      <c r="AI46" s="517"/>
      <c r="AJ46" s="517"/>
    </row>
    <row r="47" spans="1:36" s="18" customFormat="1" ht="34.5" customHeight="1">
      <c r="A47" s="563" t="s">
        <v>56</v>
      </c>
      <c r="B47" s="563"/>
      <c r="C47" s="511" t="s">
        <v>322</v>
      </c>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row>
    <row r="48" spans="1:2" s="18" customFormat="1" ht="9" customHeight="1" thickBot="1">
      <c r="A48" s="563"/>
      <c r="B48" s="563"/>
    </row>
    <row r="49" spans="3:34" s="18" customFormat="1" ht="14.25" customHeight="1" thickTop="1">
      <c r="C49" s="534" t="s">
        <v>57</v>
      </c>
      <c r="D49" s="535"/>
      <c r="E49" s="535"/>
      <c r="F49" s="535"/>
      <c r="G49" s="535"/>
      <c r="H49" s="535"/>
      <c r="I49" s="535"/>
      <c r="J49" s="535"/>
      <c r="K49" s="542" t="s">
        <v>58</v>
      </c>
      <c r="L49" s="543"/>
      <c r="M49" s="543"/>
      <c r="N49" s="543"/>
      <c r="O49" s="543"/>
      <c r="P49" s="543"/>
      <c r="Q49" s="543"/>
      <c r="R49" s="543"/>
      <c r="S49" s="543"/>
      <c r="T49" s="543"/>
      <c r="U49" s="543"/>
      <c r="V49" s="543"/>
      <c r="W49" s="543"/>
      <c r="X49" s="543"/>
      <c r="Y49" s="543"/>
      <c r="Z49" s="543"/>
      <c r="AA49" s="543"/>
      <c r="AB49" s="543"/>
      <c r="AC49" s="543"/>
      <c r="AD49" s="543"/>
      <c r="AE49" s="544"/>
      <c r="AF49" s="544"/>
      <c r="AG49" s="544"/>
      <c r="AH49" s="545"/>
    </row>
    <row r="50" spans="3:34" s="18" customFormat="1" ht="13.5" customHeight="1">
      <c r="C50" s="536"/>
      <c r="D50" s="537"/>
      <c r="E50" s="537"/>
      <c r="F50" s="537"/>
      <c r="G50" s="537"/>
      <c r="H50" s="537"/>
      <c r="I50" s="537"/>
      <c r="J50" s="538"/>
      <c r="K50" s="539" t="s">
        <v>59</v>
      </c>
      <c r="L50" s="540"/>
      <c r="M50" s="540"/>
      <c r="N50" s="541"/>
      <c r="O50" s="557" t="s">
        <v>60</v>
      </c>
      <c r="P50" s="558"/>
      <c r="Q50" s="558"/>
      <c r="R50" s="559"/>
      <c r="S50" s="560" t="s">
        <v>227</v>
      </c>
      <c r="T50" s="561"/>
      <c r="U50" s="561"/>
      <c r="V50" s="562"/>
      <c r="W50" s="526" t="s">
        <v>218</v>
      </c>
      <c r="X50" s="552"/>
      <c r="Y50" s="552"/>
      <c r="Z50" s="553"/>
      <c r="AA50" s="526" t="s">
        <v>61</v>
      </c>
      <c r="AB50" s="527"/>
      <c r="AC50" s="527"/>
      <c r="AD50" s="527"/>
      <c r="AE50" s="526" t="s">
        <v>55</v>
      </c>
      <c r="AF50" s="527"/>
      <c r="AG50" s="527"/>
      <c r="AH50" s="528"/>
    </row>
    <row r="51" spans="3:34" s="18" customFormat="1" ht="14.25" thickBot="1">
      <c r="C51" s="536"/>
      <c r="D51" s="537"/>
      <c r="E51" s="537"/>
      <c r="F51" s="537"/>
      <c r="G51" s="537"/>
      <c r="H51" s="537"/>
      <c r="I51" s="537"/>
      <c r="J51" s="538"/>
      <c r="K51" s="546" t="s">
        <v>62</v>
      </c>
      <c r="L51" s="547"/>
      <c r="M51" s="547"/>
      <c r="N51" s="548"/>
      <c r="O51" s="549" t="s">
        <v>63</v>
      </c>
      <c r="P51" s="550"/>
      <c r="Q51" s="550"/>
      <c r="R51" s="551"/>
      <c r="S51" s="549" t="s">
        <v>228</v>
      </c>
      <c r="T51" s="550"/>
      <c r="U51" s="550"/>
      <c r="V51" s="551"/>
      <c r="W51" s="554" t="s">
        <v>219</v>
      </c>
      <c r="X51" s="555"/>
      <c r="Y51" s="555"/>
      <c r="Z51" s="556"/>
      <c r="AA51" s="529"/>
      <c r="AB51" s="530"/>
      <c r="AC51" s="530"/>
      <c r="AD51" s="530"/>
      <c r="AE51" s="529"/>
      <c r="AF51" s="530"/>
      <c r="AG51" s="530"/>
      <c r="AH51" s="531"/>
    </row>
    <row r="52" spans="3:34" ht="15.75" customHeight="1" thickBot="1">
      <c r="C52" s="524">
        <v>3.715967623252391</v>
      </c>
      <c r="D52" s="525"/>
      <c r="E52" s="525"/>
      <c r="F52" s="525"/>
      <c r="G52" s="525"/>
      <c r="H52" s="525"/>
      <c r="I52" s="319" t="s">
        <v>38</v>
      </c>
      <c r="J52" s="320"/>
      <c r="K52" s="533">
        <v>4.123711340206185</v>
      </c>
      <c r="L52" s="523"/>
      <c r="M52" s="523"/>
      <c r="N52" s="321" t="s">
        <v>38</v>
      </c>
      <c r="O52" s="522">
        <v>6.185567010309279</v>
      </c>
      <c r="P52" s="523"/>
      <c r="Q52" s="523"/>
      <c r="R52" s="321" t="s">
        <v>38</v>
      </c>
      <c r="S52" s="522">
        <v>40.20618556701031</v>
      </c>
      <c r="T52" s="523"/>
      <c r="U52" s="523"/>
      <c r="V52" s="321" t="s">
        <v>38</v>
      </c>
      <c r="W52" s="522">
        <v>30.927835051546392</v>
      </c>
      <c r="X52" s="523"/>
      <c r="Y52" s="523"/>
      <c r="Z52" s="321" t="s">
        <v>38</v>
      </c>
      <c r="AA52" s="522">
        <v>18.556701030927837</v>
      </c>
      <c r="AB52" s="523"/>
      <c r="AC52" s="523"/>
      <c r="AD52" s="322" t="s">
        <v>38</v>
      </c>
      <c r="AE52" s="522">
        <v>0</v>
      </c>
      <c r="AF52" s="523"/>
      <c r="AG52" s="523"/>
      <c r="AH52" s="323" t="s">
        <v>38</v>
      </c>
    </row>
    <row r="53" ht="14.25" thickTop="1"/>
  </sheetData>
  <sheetProtection/>
  <mergeCells count="225">
    <mergeCell ref="AM38:AR38"/>
    <mergeCell ref="AS38:AV38"/>
    <mergeCell ref="AX38:BA38"/>
    <mergeCell ref="AM39:AR39"/>
    <mergeCell ref="AS39:AV39"/>
    <mergeCell ref="AX39:BA39"/>
    <mergeCell ref="AM37:AR37"/>
    <mergeCell ref="AS37:AV37"/>
    <mergeCell ref="AX37:BA37"/>
    <mergeCell ref="BC37:BH37"/>
    <mergeCell ref="BI37:BL37"/>
    <mergeCell ref="BN37:BQ37"/>
    <mergeCell ref="AM36:AR36"/>
    <mergeCell ref="AS36:AV36"/>
    <mergeCell ref="AX36:BA36"/>
    <mergeCell ref="BC36:BH36"/>
    <mergeCell ref="BI36:BL36"/>
    <mergeCell ref="BN36:BQ36"/>
    <mergeCell ref="AM35:AR35"/>
    <mergeCell ref="AS35:AV35"/>
    <mergeCell ref="AX35:BA35"/>
    <mergeCell ref="BC35:BH35"/>
    <mergeCell ref="BI35:BL35"/>
    <mergeCell ref="BN35:BQ35"/>
    <mergeCell ref="AM34:AR34"/>
    <mergeCell ref="AS34:AV34"/>
    <mergeCell ref="AX34:BA34"/>
    <mergeCell ref="BC34:BH34"/>
    <mergeCell ref="BI34:BL34"/>
    <mergeCell ref="BN34:BQ34"/>
    <mergeCell ref="AM31:BR31"/>
    <mergeCell ref="AM32:AR33"/>
    <mergeCell ref="AU32:AV32"/>
    <mergeCell ref="BC32:BH33"/>
    <mergeCell ref="BK32:BL32"/>
    <mergeCell ref="AS33:AW33"/>
    <mergeCell ref="AX33:BB33"/>
    <mergeCell ref="BI33:BM33"/>
    <mergeCell ref="BN33:BR33"/>
    <mergeCell ref="AM21:AQ21"/>
    <mergeCell ref="AS21:AU21"/>
    <mergeCell ref="AY21:BA21"/>
    <mergeCell ref="BE21:BG21"/>
    <mergeCell ref="AM20:AQ20"/>
    <mergeCell ref="AS20:AU20"/>
    <mergeCell ref="AY20:BA20"/>
    <mergeCell ref="BE20:BG20"/>
    <mergeCell ref="AM19:AQ19"/>
    <mergeCell ref="AS19:AU19"/>
    <mergeCell ref="AY19:BA19"/>
    <mergeCell ref="BE19:BG19"/>
    <mergeCell ref="AM18:AQ18"/>
    <mergeCell ref="AS18:AU18"/>
    <mergeCell ref="AY18:BA18"/>
    <mergeCell ref="BE18:BG18"/>
    <mergeCell ref="AM17:AQ17"/>
    <mergeCell ref="AS17:AU17"/>
    <mergeCell ref="AY17:BA17"/>
    <mergeCell ref="BE17:BG17"/>
    <mergeCell ref="AM16:AQ16"/>
    <mergeCell ref="AS16:AU16"/>
    <mergeCell ref="AY16:BA16"/>
    <mergeCell ref="BE16:BG16"/>
    <mergeCell ref="AM15:AQ15"/>
    <mergeCell ref="AS15:AU15"/>
    <mergeCell ref="AY15:BA15"/>
    <mergeCell ref="BE15:BG15"/>
    <mergeCell ref="AS13:AU13"/>
    <mergeCell ref="AY13:BA13"/>
    <mergeCell ref="BE13:BG13"/>
    <mergeCell ref="AM14:AQ14"/>
    <mergeCell ref="AS14:AU14"/>
    <mergeCell ref="AY14:BA14"/>
    <mergeCell ref="BE14:BG14"/>
    <mergeCell ref="AM12:AQ12"/>
    <mergeCell ref="AS12:AU12"/>
    <mergeCell ref="AY12:BA12"/>
    <mergeCell ref="BE12:BG12"/>
    <mergeCell ref="AR10:AW10"/>
    <mergeCell ref="AX10:BC10"/>
    <mergeCell ref="BD10:BI10"/>
    <mergeCell ref="AM11:AQ11"/>
    <mergeCell ref="AS11:AU11"/>
    <mergeCell ref="AY11:BA11"/>
    <mergeCell ref="BE11:BG11"/>
    <mergeCell ref="C5:AJ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rgb="FF00B0F0"/>
  </sheetPr>
  <dimension ref="A3:AK41"/>
  <sheetViews>
    <sheetView view="pageBreakPreview" zoomScale="85" zoomScaleSheetLayoutView="85" zoomScalePageLayoutView="0" workbookViewId="0" topLeftCell="A4">
      <selection activeCell="C8" sqref="C8:J8"/>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57"/>
      <c r="D4" s="87"/>
      <c r="E4" s="87"/>
      <c r="F4" s="87"/>
      <c r="G4" s="87"/>
      <c r="H4" s="87"/>
      <c r="I4" s="87"/>
      <c r="J4" s="87"/>
      <c r="K4" s="429" t="s">
        <v>65</v>
      </c>
      <c r="L4" s="430"/>
      <c r="M4" s="430"/>
      <c r="N4" s="430"/>
      <c r="O4" s="430"/>
      <c r="P4" s="430"/>
      <c r="Q4" s="430"/>
      <c r="R4" s="431"/>
      <c r="S4" s="418" t="s">
        <v>66</v>
      </c>
      <c r="T4" s="418"/>
      <c r="U4" s="418"/>
      <c r="V4" s="418"/>
      <c r="W4" s="418"/>
      <c r="X4" s="418"/>
      <c r="Y4" s="418"/>
      <c r="Z4" s="435"/>
      <c r="AA4" s="418" t="s">
        <v>67</v>
      </c>
      <c r="AB4" s="418"/>
      <c r="AC4" s="418"/>
      <c r="AD4" s="418"/>
      <c r="AE4" s="418"/>
      <c r="AF4" s="418"/>
      <c r="AG4" s="418"/>
      <c r="AH4" s="419"/>
    </row>
    <row r="5" spans="3:34" ht="18.75" customHeight="1">
      <c r="C5" s="577" t="s">
        <v>22</v>
      </c>
      <c r="D5" s="578"/>
      <c r="E5" s="578"/>
      <c r="F5" s="578"/>
      <c r="G5" s="578"/>
      <c r="H5" s="578"/>
      <c r="I5" s="578"/>
      <c r="J5" s="578"/>
      <c r="K5" s="495">
        <v>1.08855176333257</v>
      </c>
      <c r="L5" s="611"/>
      <c r="M5" s="611"/>
      <c r="N5" s="611"/>
      <c r="O5" s="611"/>
      <c r="P5" s="611"/>
      <c r="Q5" s="99" t="s">
        <v>23</v>
      </c>
      <c r="R5" s="100"/>
      <c r="S5" s="494">
        <v>1.8638920238794199</v>
      </c>
      <c r="T5" s="494"/>
      <c r="U5" s="494"/>
      <c r="V5" s="494"/>
      <c r="W5" s="494"/>
      <c r="X5" s="494"/>
      <c r="Y5" s="38" t="s">
        <v>23</v>
      </c>
      <c r="Z5" s="134"/>
      <c r="AA5" s="494">
        <f>ROUND(K5,1)-ROUND(S5,1)</f>
        <v>-0.7999999999999998</v>
      </c>
      <c r="AB5" s="494"/>
      <c r="AC5" s="494"/>
      <c r="AD5" s="494"/>
      <c r="AE5" s="494"/>
      <c r="AF5" s="494"/>
      <c r="AG5" s="38"/>
      <c r="AH5" s="46"/>
    </row>
    <row r="6" spans="3:34" ht="18.75" customHeight="1">
      <c r="C6" s="438" t="s">
        <v>24</v>
      </c>
      <c r="D6" s="439"/>
      <c r="E6" s="439"/>
      <c r="F6" s="439"/>
      <c r="G6" s="439"/>
      <c r="H6" s="439"/>
      <c r="I6" s="439"/>
      <c r="J6" s="439"/>
      <c r="K6" s="441">
        <v>0.77850052300492</v>
      </c>
      <c r="L6" s="409"/>
      <c r="M6" s="409"/>
      <c r="N6" s="409"/>
      <c r="O6" s="409"/>
      <c r="P6" s="409"/>
      <c r="Q6" s="90" t="s">
        <v>23</v>
      </c>
      <c r="R6" s="93"/>
      <c r="S6" s="408">
        <v>0.61883921273837</v>
      </c>
      <c r="T6" s="408"/>
      <c r="U6" s="408"/>
      <c r="V6" s="408"/>
      <c r="W6" s="408"/>
      <c r="X6" s="408"/>
      <c r="Y6" s="13" t="s">
        <v>23</v>
      </c>
      <c r="Z6" s="14"/>
      <c r="AA6" s="408">
        <f aca="true" t="shared" si="0" ref="AA6:AA14">ROUND(K6,1)-ROUND(S6,1)</f>
        <v>0.20000000000000007</v>
      </c>
      <c r="AB6" s="408"/>
      <c r="AC6" s="408"/>
      <c r="AD6" s="408"/>
      <c r="AE6" s="408"/>
      <c r="AF6" s="408"/>
      <c r="AG6" s="13"/>
      <c r="AH6" s="40"/>
    </row>
    <row r="7" spans="3:34" ht="18.75" customHeight="1">
      <c r="C7" s="438" t="s">
        <v>25</v>
      </c>
      <c r="D7" s="439"/>
      <c r="E7" s="439"/>
      <c r="F7" s="439"/>
      <c r="G7" s="439"/>
      <c r="H7" s="439"/>
      <c r="I7" s="439"/>
      <c r="J7" s="439"/>
      <c r="K7" s="441">
        <v>0.516417218943219</v>
      </c>
      <c r="L7" s="409"/>
      <c r="M7" s="409"/>
      <c r="N7" s="409"/>
      <c r="O7" s="409"/>
      <c r="P7" s="409"/>
      <c r="Q7" s="90" t="s">
        <v>23</v>
      </c>
      <c r="R7" s="93"/>
      <c r="S7" s="408">
        <v>0.639771259706262</v>
      </c>
      <c r="T7" s="408"/>
      <c r="U7" s="408"/>
      <c r="V7" s="408"/>
      <c r="W7" s="408"/>
      <c r="X7" s="408"/>
      <c r="Y7" s="13" t="s">
        <v>23</v>
      </c>
      <c r="Z7" s="14"/>
      <c r="AA7" s="408">
        <f t="shared" si="0"/>
        <v>-0.09999999999999998</v>
      </c>
      <c r="AB7" s="408"/>
      <c r="AC7" s="408"/>
      <c r="AD7" s="408"/>
      <c r="AE7" s="408"/>
      <c r="AF7" s="408"/>
      <c r="AG7" s="13"/>
      <c r="AH7" s="40"/>
    </row>
    <row r="8" spans="3:34" ht="18.75" customHeight="1">
      <c r="C8" s="438" t="s">
        <v>26</v>
      </c>
      <c r="D8" s="439"/>
      <c r="E8" s="439"/>
      <c r="F8" s="439"/>
      <c r="G8" s="439"/>
      <c r="H8" s="439"/>
      <c r="I8" s="439"/>
      <c r="J8" s="439"/>
      <c r="K8" s="441">
        <v>0.315002855445555</v>
      </c>
      <c r="L8" s="409"/>
      <c r="M8" s="409"/>
      <c r="N8" s="409"/>
      <c r="O8" s="409"/>
      <c r="P8" s="409"/>
      <c r="Q8" s="90" t="s">
        <v>23</v>
      </c>
      <c r="R8" s="93"/>
      <c r="S8" s="408">
        <v>-0.323599050469317</v>
      </c>
      <c r="T8" s="408"/>
      <c r="U8" s="408"/>
      <c r="V8" s="408"/>
      <c r="W8" s="408"/>
      <c r="X8" s="408"/>
      <c r="Y8" s="13" t="s">
        <v>23</v>
      </c>
      <c r="Z8" s="14"/>
      <c r="AA8" s="408">
        <f t="shared" si="0"/>
        <v>0.6</v>
      </c>
      <c r="AB8" s="408"/>
      <c r="AC8" s="408"/>
      <c r="AD8" s="408"/>
      <c r="AE8" s="408"/>
      <c r="AF8" s="408"/>
      <c r="AG8" s="13"/>
      <c r="AH8" s="40"/>
    </row>
    <row r="9" spans="3:34" ht="18.75" customHeight="1">
      <c r="C9" s="438" t="s">
        <v>27</v>
      </c>
      <c r="D9" s="439"/>
      <c r="E9" s="439"/>
      <c r="F9" s="439"/>
      <c r="G9" s="439"/>
      <c r="H9" s="439"/>
      <c r="I9" s="439"/>
      <c r="J9" s="439"/>
      <c r="K9" s="441">
        <v>0.363071060736978</v>
      </c>
      <c r="L9" s="409"/>
      <c r="M9" s="409"/>
      <c r="N9" s="409"/>
      <c r="O9" s="409"/>
      <c r="P9" s="409"/>
      <c r="Q9" s="90" t="s">
        <v>23</v>
      </c>
      <c r="R9" s="93"/>
      <c r="S9" s="408">
        <v>0.502300273036438</v>
      </c>
      <c r="T9" s="408"/>
      <c r="U9" s="408"/>
      <c r="V9" s="408"/>
      <c r="W9" s="408"/>
      <c r="X9" s="408"/>
      <c r="Y9" s="13" t="s">
        <v>23</v>
      </c>
      <c r="Z9" s="14"/>
      <c r="AA9" s="408">
        <f t="shared" si="0"/>
        <v>-0.09999999999999998</v>
      </c>
      <c r="AB9" s="408"/>
      <c r="AC9" s="408"/>
      <c r="AD9" s="408"/>
      <c r="AE9" s="408"/>
      <c r="AF9" s="408"/>
      <c r="AG9" s="13"/>
      <c r="AH9" s="40"/>
    </row>
    <row r="10" spans="3:34" ht="18.75" customHeight="1" thickBot="1">
      <c r="C10" s="581" t="s">
        <v>28</v>
      </c>
      <c r="D10" s="476"/>
      <c r="E10" s="476"/>
      <c r="F10" s="476"/>
      <c r="G10" s="476"/>
      <c r="H10" s="476"/>
      <c r="I10" s="476"/>
      <c r="J10" s="476"/>
      <c r="K10" s="579">
        <v>-0.07072415774980581</v>
      </c>
      <c r="L10" s="580"/>
      <c r="M10" s="580"/>
      <c r="N10" s="580"/>
      <c r="O10" s="580"/>
      <c r="P10" s="580"/>
      <c r="Q10" s="94" t="s">
        <v>23</v>
      </c>
      <c r="R10" s="95"/>
      <c r="S10" s="513">
        <v>0.226865078011867</v>
      </c>
      <c r="T10" s="513"/>
      <c r="U10" s="513"/>
      <c r="V10" s="513"/>
      <c r="W10" s="513"/>
      <c r="X10" s="513"/>
      <c r="Y10" s="39" t="s">
        <v>23</v>
      </c>
      <c r="Z10" s="135"/>
      <c r="AA10" s="513">
        <f t="shared" si="0"/>
        <v>-0.30000000000000004</v>
      </c>
      <c r="AB10" s="513"/>
      <c r="AC10" s="513"/>
      <c r="AD10" s="513"/>
      <c r="AE10" s="513"/>
      <c r="AF10" s="513"/>
      <c r="AG10" s="39"/>
      <c r="AH10" s="138"/>
    </row>
    <row r="11" spans="3:34" ht="18.75" customHeight="1" thickBot="1" thickTop="1">
      <c r="C11" s="456" t="s">
        <v>29</v>
      </c>
      <c r="D11" s="457"/>
      <c r="E11" s="457"/>
      <c r="F11" s="457"/>
      <c r="G11" s="457"/>
      <c r="H11" s="457"/>
      <c r="I11" s="457"/>
      <c r="J11" s="457"/>
      <c r="K11" s="436">
        <v>0.520675669559047</v>
      </c>
      <c r="L11" s="437"/>
      <c r="M11" s="437"/>
      <c r="N11" s="437"/>
      <c r="O11" s="437"/>
      <c r="P11" s="437"/>
      <c r="Q11" s="97" t="s">
        <v>23</v>
      </c>
      <c r="R11" s="98"/>
      <c r="S11" s="448">
        <v>0.241106447821662</v>
      </c>
      <c r="T11" s="448"/>
      <c r="U11" s="448"/>
      <c r="V11" s="448"/>
      <c r="W11" s="448"/>
      <c r="X11" s="448"/>
      <c r="Y11" s="96" t="s">
        <v>23</v>
      </c>
      <c r="Z11" s="286"/>
      <c r="AA11" s="448">
        <f t="shared" si="0"/>
        <v>0.3</v>
      </c>
      <c r="AB11" s="448"/>
      <c r="AC11" s="448"/>
      <c r="AD11" s="448"/>
      <c r="AE11" s="448"/>
      <c r="AF11" s="448"/>
      <c r="AG11" s="96"/>
      <c r="AH11" s="282"/>
    </row>
    <row r="12" spans="3:34" ht="18.75" customHeight="1" thickTop="1">
      <c r="C12" s="577" t="s">
        <v>30</v>
      </c>
      <c r="D12" s="578"/>
      <c r="E12" s="578"/>
      <c r="F12" s="578"/>
      <c r="G12" s="578"/>
      <c r="H12" s="578"/>
      <c r="I12" s="578"/>
      <c r="J12" s="578"/>
      <c r="K12" s="495">
        <v>0.0781242387122264</v>
      </c>
      <c r="L12" s="496"/>
      <c r="M12" s="496"/>
      <c r="N12" s="496"/>
      <c r="O12" s="496"/>
      <c r="P12" s="496"/>
      <c r="Q12" s="99" t="s">
        <v>23</v>
      </c>
      <c r="R12" s="100"/>
      <c r="S12" s="494">
        <v>0.48918912953</v>
      </c>
      <c r="T12" s="494"/>
      <c r="U12" s="494"/>
      <c r="V12" s="494"/>
      <c r="W12" s="494"/>
      <c r="X12" s="494"/>
      <c r="Y12" s="38" t="s">
        <v>23</v>
      </c>
      <c r="Z12" s="134"/>
      <c r="AA12" s="494">
        <f t="shared" si="0"/>
        <v>-0.4</v>
      </c>
      <c r="AB12" s="494"/>
      <c r="AC12" s="494"/>
      <c r="AD12" s="494"/>
      <c r="AE12" s="494"/>
      <c r="AF12" s="494"/>
      <c r="AG12" s="38"/>
      <c r="AH12" s="46"/>
    </row>
    <row r="13" spans="3:34" ht="18.75" customHeight="1" thickBot="1">
      <c r="C13" s="505" t="s">
        <v>31</v>
      </c>
      <c r="D13" s="504"/>
      <c r="E13" s="504"/>
      <c r="F13" s="504"/>
      <c r="G13" s="504"/>
      <c r="H13" s="504"/>
      <c r="I13" s="504"/>
      <c r="J13" s="504"/>
      <c r="K13" s="579">
        <v>0.117560622577985</v>
      </c>
      <c r="L13" s="580"/>
      <c r="M13" s="580"/>
      <c r="N13" s="580"/>
      <c r="O13" s="580"/>
      <c r="P13" s="580"/>
      <c r="Q13" s="94" t="s">
        <v>23</v>
      </c>
      <c r="R13" s="95"/>
      <c r="S13" s="513">
        <v>-0.159579152006787</v>
      </c>
      <c r="T13" s="513"/>
      <c r="U13" s="513"/>
      <c r="V13" s="513"/>
      <c r="W13" s="513"/>
      <c r="X13" s="513"/>
      <c r="Y13" s="39" t="s">
        <v>23</v>
      </c>
      <c r="Z13" s="135"/>
      <c r="AA13" s="513">
        <f t="shared" si="0"/>
        <v>0.30000000000000004</v>
      </c>
      <c r="AB13" s="513"/>
      <c r="AC13" s="513"/>
      <c r="AD13" s="513"/>
      <c r="AE13" s="513"/>
      <c r="AF13" s="513"/>
      <c r="AG13" s="39"/>
      <c r="AH13" s="138"/>
    </row>
    <row r="14" spans="3:34" ht="18.75" customHeight="1" thickBot="1" thickTop="1">
      <c r="C14" s="456" t="s">
        <v>32</v>
      </c>
      <c r="D14" s="457"/>
      <c r="E14" s="457"/>
      <c r="F14" s="457"/>
      <c r="G14" s="457"/>
      <c r="H14" s="457"/>
      <c r="I14" s="457"/>
      <c r="J14" s="457"/>
      <c r="K14" s="436">
        <v>0.359625167708443</v>
      </c>
      <c r="L14" s="437"/>
      <c r="M14" s="437"/>
      <c r="N14" s="437"/>
      <c r="O14" s="437"/>
      <c r="P14" s="437"/>
      <c r="Q14" s="97" t="s">
        <v>23</v>
      </c>
      <c r="R14" s="98"/>
      <c r="S14" s="448">
        <v>0.525824285349805</v>
      </c>
      <c r="T14" s="448"/>
      <c r="U14" s="448"/>
      <c r="V14" s="448"/>
      <c r="W14" s="448"/>
      <c r="X14" s="448"/>
      <c r="Y14" s="96" t="s">
        <v>23</v>
      </c>
      <c r="Z14" s="286"/>
      <c r="AA14" s="448">
        <f t="shared" si="0"/>
        <v>-0.09999999999999998</v>
      </c>
      <c r="AB14" s="448"/>
      <c r="AC14" s="448"/>
      <c r="AD14" s="448"/>
      <c r="AE14" s="448"/>
      <c r="AF14" s="448"/>
      <c r="AG14" s="96"/>
      <c r="AH14" s="282"/>
    </row>
    <row r="15" ht="14.25" thickTop="1"/>
    <row r="16" ht="14.25" thickBot="1">
      <c r="A16" s="1" t="s">
        <v>68</v>
      </c>
    </row>
    <row r="17" spans="3:37" ht="17.25" customHeight="1" thickBot="1">
      <c r="C17" s="603"/>
      <c r="D17" s="604"/>
      <c r="E17" s="604"/>
      <c r="F17" s="604"/>
      <c r="G17" s="605"/>
      <c r="H17" s="487" t="s">
        <v>33</v>
      </c>
      <c r="I17" s="488"/>
      <c r="J17" s="488"/>
      <c r="K17" s="488"/>
      <c r="L17" s="488"/>
      <c r="M17" s="424"/>
      <c r="N17" s="424"/>
      <c r="O17" s="424"/>
      <c r="P17" s="424"/>
      <c r="Q17" s="424"/>
      <c r="R17" s="424"/>
      <c r="S17" s="424"/>
      <c r="T17" s="424"/>
      <c r="U17" s="424"/>
      <c r="V17" s="609"/>
      <c r="W17" s="488" t="s">
        <v>34</v>
      </c>
      <c r="X17" s="488"/>
      <c r="Y17" s="488"/>
      <c r="Z17" s="488"/>
      <c r="AA17" s="488"/>
      <c r="AB17" s="424"/>
      <c r="AC17" s="424"/>
      <c r="AD17" s="424"/>
      <c r="AE17" s="424"/>
      <c r="AF17" s="424"/>
      <c r="AG17" s="424"/>
      <c r="AH17" s="424"/>
      <c r="AI17" s="424"/>
      <c r="AJ17" s="424"/>
      <c r="AK17" s="609"/>
    </row>
    <row r="18" spans="3:37" ht="17.25" customHeight="1" thickBot="1" thickTop="1">
      <c r="C18" s="606"/>
      <c r="D18" s="607"/>
      <c r="E18" s="607"/>
      <c r="F18" s="607"/>
      <c r="G18" s="608"/>
      <c r="H18" s="429" t="s">
        <v>35</v>
      </c>
      <c r="I18" s="430"/>
      <c r="J18" s="430"/>
      <c r="K18" s="430"/>
      <c r="L18" s="431"/>
      <c r="M18" s="490" t="s">
        <v>69</v>
      </c>
      <c r="N18" s="490"/>
      <c r="O18" s="490"/>
      <c r="P18" s="490"/>
      <c r="Q18" s="594"/>
      <c r="R18" s="610" t="s">
        <v>67</v>
      </c>
      <c r="S18" s="490"/>
      <c r="T18" s="490"/>
      <c r="U18" s="490"/>
      <c r="V18" s="490"/>
      <c r="W18" s="429" t="s">
        <v>35</v>
      </c>
      <c r="X18" s="430"/>
      <c r="Y18" s="430"/>
      <c r="Z18" s="430"/>
      <c r="AA18" s="431"/>
      <c r="AB18" s="490" t="s">
        <v>69</v>
      </c>
      <c r="AC18" s="490"/>
      <c r="AD18" s="490"/>
      <c r="AE18" s="490"/>
      <c r="AF18" s="594"/>
      <c r="AG18" s="584" t="s">
        <v>67</v>
      </c>
      <c r="AH18" s="501"/>
      <c r="AI18" s="501"/>
      <c r="AJ18" s="501"/>
      <c r="AK18" s="502"/>
    </row>
    <row r="19" spans="3:37" ht="17.25" customHeight="1">
      <c r="C19" s="595" t="s">
        <v>37</v>
      </c>
      <c r="D19" s="596"/>
      <c r="E19" s="596"/>
      <c r="F19" s="596"/>
      <c r="G19" s="597"/>
      <c r="H19" s="598">
        <v>1.35437719320895</v>
      </c>
      <c r="I19" s="599"/>
      <c r="J19" s="599"/>
      <c r="K19" s="599"/>
      <c r="L19" s="139" t="s">
        <v>38</v>
      </c>
      <c r="M19" s="600">
        <v>1.75314049676751</v>
      </c>
      <c r="N19" s="600"/>
      <c r="O19" s="600"/>
      <c r="P19" s="600"/>
      <c r="Q19" s="141" t="s">
        <v>38</v>
      </c>
      <c r="R19" s="601">
        <f>ROUND(H19,1)-ROUND(M19,1)</f>
        <v>-0.40000000000000013</v>
      </c>
      <c r="S19" s="601"/>
      <c r="T19" s="601"/>
      <c r="U19" s="602"/>
      <c r="V19" s="140"/>
      <c r="W19" s="598">
        <v>1.5301960341965302</v>
      </c>
      <c r="X19" s="599"/>
      <c r="Y19" s="599"/>
      <c r="Z19" s="599"/>
      <c r="AA19" s="139" t="s">
        <v>38</v>
      </c>
      <c r="AB19" s="600">
        <v>1.76215601962064</v>
      </c>
      <c r="AC19" s="600"/>
      <c r="AD19" s="600"/>
      <c r="AE19" s="600"/>
      <c r="AF19" s="140" t="s">
        <v>38</v>
      </c>
      <c r="AG19" s="602">
        <f aca="true" t="shared" si="1" ref="AG19:AG28">ROUND(W19,1)-ROUND(AB19,1)</f>
        <v>-0.30000000000000004</v>
      </c>
      <c r="AH19" s="600"/>
      <c r="AI19" s="600"/>
      <c r="AJ19" s="600"/>
      <c r="AK19" s="142"/>
    </row>
    <row r="20" spans="3:37" ht="17.25" customHeight="1">
      <c r="C20" s="590" t="s">
        <v>39</v>
      </c>
      <c r="D20" s="499"/>
      <c r="E20" s="499"/>
      <c r="F20" s="499"/>
      <c r="G20" s="500"/>
      <c r="H20" s="591">
        <v>-1.3382359023929</v>
      </c>
      <c r="I20" s="592"/>
      <c r="J20" s="592"/>
      <c r="K20" s="592"/>
      <c r="L20" s="143" t="s">
        <v>38</v>
      </c>
      <c r="M20" s="589">
        <v>-1.0832997441523</v>
      </c>
      <c r="N20" s="589"/>
      <c r="O20" s="589"/>
      <c r="P20" s="589"/>
      <c r="Q20" s="49" t="s">
        <v>38</v>
      </c>
      <c r="R20" s="593">
        <f aca="true" t="shared" si="2" ref="R20:R28">ROUND(H20,1)-ROUND(M20,1)</f>
        <v>-0.19999999999999996</v>
      </c>
      <c r="S20" s="593"/>
      <c r="T20" s="593"/>
      <c r="U20" s="588"/>
      <c r="V20" s="47"/>
      <c r="W20" s="591">
        <v>1.1318725289857399</v>
      </c>
      <c r="X20" s="592"/>
      <c r="Y20" s="592"/>
      <c r="Z20" s="592"/>
      <c r="AA20" s="143" t="s">
        <v>38</v>
      </c>
      <c r="AB20" s="589">
        <v>0.828200502327212</v>
      </c>
      <c r="AC20" s="589"/>
      <c r="AD20" s="589"/>
      <c r="AE20" s="589"/>
      <c r="AF20" s="47" t="s">
        <v>38</v>
      </c>
      <c r="AG20" s="588">
        <f t="shared" si="1"/>
        <v>0.30000000000000004</v>
      </c>
      <c r="AH20" s="589"/>
      <c r="AI20" s="589"/>
      <c r="AJ20" s="589"/>
      <c r="AK20" s="48"/>
    </row>
    <row r="21" spans="3:37" ht="17.25" customHeight="1">
      <c r="C21" s="590" t="s">
        <v>40</v>
      </c>
      <c r="D21" s="499"/>
      <c r="E21" s="499"/>
      <c r="F21" s="499"/>
      <c r="G21" s="500"/>
      <c r="H21" s="591">
        <v>0.361722548978238</v>
      </c>
      <c r="I21" s="592"/>
      <c r="J21" s="592"/>
      <c r="K21" s="592"/>
      <c r="L21" s="143" t="s">
        <v>38</v>
      </c>
      <c r="M21" s="589">
        <v>0.320734154152528</v>
      </c>
      <c r="N21" s="589"/>
      <c r="O21" s="589"/>
      <c r="P21" s="589"/>
      <c r="Q21" s="49" t="s">
        <v>38</v>
      </c>
      <c r="R21" s="593">
        <f t="shared" si="2"/>
        <v>0.10000000000000003</v>
      </c>
      <c r="S21" s="593"/>
      <c r="T21" s="593"/>
      <c r="U21" s="588"/>
      <c r="V21" s="47"/>
      <c r="W21" s="591">
        <v>0.141830699404433</v>
      </c>
      <c r="X21" s="592"/>
      <c r="Y21" s="592"/>
      <c r="Z21" s="592"/>
      <c r="AA21" s="143" t="s">
        <v>38</v>
      </c>
      <c r="AB21" s="589">
        <v>-0.29552610480888</v>
      </c>
      <c r="AC21" s="589"/>
      <c r="AD21" s="589"/>
      <c r="AE21" s="589"/>
      <c r="AF21" s="47" t="s">
        <v>38</v>
      </c>
      <c r="AG21" s="588">
        <f t="shared" si="1"/>
        <v>0.4</v>
      </c>
      <c r="AH21" s="589"/>
      <c r="AI21" s="589"/>
      <c r="AJ21" s="589"/>
      <c r="AK21" s="48"/>
    </row>
    <row r="22" spans="3:37" ht="17.25" customHeight="1">
      <c r="C22" s="590" t="s">
        <v>41</v>
      </c>
      <c r="D22" s="499"/>
      <c r="E22" s="499"/>
      <c r="F22" s="499"/>
      <c r="G22" s="500"/>
      <c r="H22" s="591">
        <v>-0.08682986813804111</v>
      </c>
      <c r="I22" s="592"/>
      <c r="J22" s="592"/>
      <c r="K22" s="592"/>
      <c r="L22" s="143" t="s">
        <v>38</v>
      </c>
      <c r="M22" s="589">
        <v>0.341931315650604</v>
      </c>
      <c r="N22" s="589"/>
      <c r="O22" s="589"/>
      <c r="P22" s="589"/>
      <c r="Q22" s="49" t="s">
        <v>38</v>
      </c>
      <c r="R22" s="593">
        <f t="shared" si="2"/>
        <v>-0.4</v>
      </c>
      <c r="S22" s="593"/>
      <c r="T22" s="593"/>
      <c r="U22" s="588"/>
      <c r="V22" s="47"/>
      <c r="W22" s="591">
        <v>1.30134337670578</v>
      </c>
      <c r="X22" s="592"/>
      <c r="Y22" s="592"/>
      <c r="Z22" s="592"/>
      <c r="AA22" s="143" t="s">
        <v>38</v>
      </c>
      <c r="AB22" s="589">
        <v>2.00957894549131</v>
      </c>
      <c r="AC22" s="589"/>
      <c r="AD22" s="589"/>
      <c r="AE22" s="589"/>
      <c r="AF22" s="47" t="s">
        <v>38</v>
      </c>
      <c r="AG22" s="588">
        <f t="shared" si="1"/>
        <v>-0.7</v>
      </c>
      <c r="AH22" s="589"/>
      <c r="AI22" s="589"/>
      <c r="AJ22" s="589"/>
      <c r="AK22" s="48"/>
    </row>
    <row r="23" spans="3:37" ht="17.25" customHeight="1">
      <c r="C23" s="590" t="s">
        <v>42</v>
      </c>
      <c r="D23" s="499"/>
      <c r="E23" s="499"/>
      <c r="F23" s="499"/>
      <c r="G23" s="500"/>
      <c r="H23" s="591">
        <v>0.255869055991845</v>
      </c>
      <c r="I23" s="592"/>
      <c r="J23" s="592"/>
      <c r="K23" s="592"/>
      <c r="L23" s="143" t="s">
        <v>38</v>
      </c>
      <c r="M23" s="589">
        <v>0.382682614368605</v>
      </c>
      <c r="N23" s="589"/>
      <c r="O23" s="589"/>
      <c r="P23" s="589"/>
      <c r="Q23" s="49" t="s">
        <v>38</v>
      </c>
      <c r="R23" s="593">
        <f t="shared" si="2"/>
        <v>-0.10000000000000003</v>
      </c>
      <c r="S23" s="593"/>
      <c r="T23" s="593"/>
      <c r="U23" s="588"/>
      <c r="V23" s="47"/>
      <c r="W23" s="591">
        <v>0.345513813333525</v>
      </c>
      <c r="X23" s="592"/>
      <c r="Y23" s="592"/>
      <c r="Z23" s="592"/>
      <c r="AA23" s="143" t="s">
        <v>38</v>
      </c>
      <c r="AB23" s="589">
        <v>0.859449245363507</v>
      </c>
      <c r="AC23" s="589"/>
      <c r="AD23" s="589"/>
      <c r="AE23" s="589"/>
      <c r="AF23" s="47" t="s">
        <v>38</v>
      </c>
      <c r="AG23" s="588">
        <f t="shared" si="1"/>
        <v>-0.6000000000000001</v>
      </c>
      <c r="AH23" s="589"/>
      <c r="AI23" s="589"/>
      <c r="AJ23" s="589"/>
      <c r="AK23" s="48"/>
    </row>
    <row r="24" spans="3:37" ht="17.25" customHeight="1">
      <c r="C24" s="590" t="s">
        <v>43</v>
      </c>
      <c r="D24" s="499"/>
      <c r="E24" s="499"/>
      <c r="F24" s="499"/>
      <c r="G24" s="500"/>
      <c r="H24" s="591">
        <v>0.276838434071663</v>
      </c>
      <c r="I24" s="592"/>
      <c r="J24" s="592"/>
      <c r="K24" s="592"/>
      <c r="L24" s="143" t="s">
        <v>38</v>
      </c>
      <c r="M24" s="589">
        <v>0.279739840266846</v>
      </c>
      <c r="N24" s="589"/>
      <c r="O24" s="589"/>
      <c r="P24" s="589"/>
      <c r="Q24" s="49" t="s">
        <v>38</v>
      </c>
      <c r="R24" s="593">
        <f t="shared" si="2"/>
        <v>0</v>
      </c>
      <c r="S24" s="593"/>
      <c r="T24" s="593"/>
      <c r="U24" s="588"/>
      <c r="V24" s="47"/>
      <c r="W24" s="591">
        <v>0.0853158679138955</v>
      </c>
      <c r="X24" s="592"/>
      <c r="Y24" s="592"/>
      <c r="Z24" s="592"/>
      <c r="AA24" s="143" t="s">
        <v>38</v>
      </c>
      <c r="AB24" s="589">
        <v>0.233084073551564</v>
      </c>
      <c r="AC24" s="589"/>
      <c r="AD24" s="589"/>
      <c r="AE24" s="589"/>
      <c r="AF24" s="47" t="s">
        <v>38</v>
      </c>
      <c r="AG24" s="588">
        <f t="shared" si="1"/>
        <v>-0.1</v>
      </c>
      <c r="AH24" s="589"/>
      <c r="AI24" s="589"/>
      <c r="AJ24" s="589"/>
      <c r="AK24" s="48"/>
    </row>
    <row r="25" spans="3:37" ht="17.25" customHeight="1">
      <c r="C25" s="590" t="s">
        <v>44</v>
      </c>
      <c r="D25" s="499"/>
      <c r="E25" s="499"/>
      <c r="F25" s="499"/>
      <c r="G25" s="500"/>
      <c r="H25" s="591">
        <v>0.902926303611588</v>
      </c>
      <c r="I25" s="592"/>
      <c r="J25" s="592"/>
      <c r="K25" s="592"/>
      <c r="L25" s="143" t="s">
        <v>38</v>
      </c>
      <c r="M25" s="589">
        <v>0.126654824113012</v>
      </c>
      <c r="N25" s="589"/>
      <c r="O25" s="589"/>
      <c r="P25" s="589"/>
      <c r="Q25" s="49" t="s">
        <v>38</v>
      </c>
      <c r="R25" s="593">
        <f t="shared" si="2"/>
        <v>0.8</v>
      </c>
      <c r="S25" s="593"/>
      <c r="T25" s="593"/>
      <c r="U25" s="588"/>
      <c r="V25" s="47"/>
      <c r="W25" s="591">
        <v>2.61237629963996</v>
      </c>
      <c r="X25" s="592"/>
      <c r="Y25" s="592"/>
      <c r="Z25" s="592"/>
      <c r="AA25" s="143" t="s">
        <v>38</v>
      </c>
      <c r="AB25" s="589">
        <v>-0.442738027265547</v>
      </c>
      <c r="AC25" s="589"/>
      <c r="AD25" s="589"/>
      <c r="AE25" s="589"/>
      <c r="AF25" s="47" t="s">
        <v>38</v>
      </c>
      <c r="AG25" s="588">
        <f t="shared" si="1"/>
        <v>3</v>
      </c>
      <c r="AH25" s="589"/>
      <c r="AI25" s="589"/>
      <c r="AJ25" s="589"/>
      <c r="AK25" s="48"/>
    </row>
    <row r="26" spans="3:37" ht="17.25" customHeight="1">
      <c r="C26" s="590" t="s">
        <v>45</v>
      </c>
      <c r="D26" s="499"/>
      <c r="E26" s="499"/>
      <c r="F26" s="499"/>
      <c r="G26" s="500"/>
      <c r="H26" s="591">
        <v>0.315777321461216</v>
      </c>
      <c r="I26" s="592"/>
      <c r="J26" s="592"/>
      <c r="K26" s="592"/>
      <c r="L26" s="143" t="s">
        <v>38</v>
      </c>
      <c r="M26" s="589">
        <v>0.411305682130304</v>
      </c>
      <c r="N26" s="589"/>
      <c r="O26" s="589"/>
      <c r="P26" s="589"/>
      <c r="Q26" s="49" t="s">
        <v>38</v>
      </c>
      <c r="R26" s="593">
        <f t="shared" si="2"/>
        <v>-0.10000000000000003</v>
      </c>
      <c r="S26" s="593"/>
      <c r="T26" s="593"/>
      <c r="U26" s="588"/>
      <c r="V26" s="47"/>
      <c r="W26" s="591">
        <v>0.318156911457946</v>
      </c>
      <c r="X26" s="592"/>
      <c r="Y26" s="592"/>
      <c r="Z26" s="592"/>
      <c r="AA26" s="143" t="s">
        <v>38</v>
      </c>
      <c r="AB26" s="589">
        <v>0.751615644547283</v>
      </c>
      <c r="AC26" s="589"/>
      <c r="AD26" s="589"/>
      <c r="AE26" s="589"/>
      <c r="AF26" s="47" t="s">
        <v>38</v>
      </c>
      <c r="AG26" s="588">
        <f t="shared" si="1"/>
        <v>-0.5</v>
      </c>
      <c r="AH26" s="589"/>
      <c r="AI26" s="589"/>
      <c r="AJ26" s="589"/>
      <c r="AK26" s="48"/>
    </row>
    <row r="27" spans="3:37" ht="17.25" customHeight="1">
      <c r="C27" s="590" t="s">
        <v>46</v>
      </c>
      <c r="D27" s="499"/>
      <c r="E27" s="499"/>
      <c r="F27" s="499"/>
      <c r="G27" s="500"/>
      <c r="H27" s="591">
        <v>1.30499483419239</v>
      </c>
      <c r="I27" s="592"/>
      <c r="J27" s="592"/>
      <c r="K27" s="592"/>
      <c r="L27" s="143" t="s">
        <v>38</v>
      </c>
      <c r="M27" s="589">
        <v>1.11524146827594</v>
      </c>
      <c r="N27" s="589"/>
      <c r="O27" s="589"/>
      <c r="P27" s="589"/>
      <c r="Q27" s="49" t="s">
        <v>38</v>
      </c>
      <c r="R27" s="593">
        <f t="shared" si="2"/>
        <v>0.19999999999999996</v>
      </c>
      <c r="S27" s="593"/>
      <c r="T27" s="593"/>
      <c r="U27" s="588"/>
      <c r="V27" s="47"/>
      <c r="W27" s="591">
        <v>1.46180320477976</v>
      </c>
      <c r="X27" s="592"/>
      <c r="Y27" s="592"/>
      <c r="Z27" s="592"/>
      <c r="AA27" s="143" t="s">
        <v>38</v>
      </c>
      <c r="AB27" s="589">
        <v>1.20132313725224</v>
      </c>
      <c r="AC27" s="589"/>
      <c r="AD27" s="589"/>
      <c r="AE27" s="589"/>
      <c r="AF27" s="47" t="s">
        <v>38</v>
      </c>
      <c r="AG27" s="588">
        <f t="shared" si="1"/>
        <v>0.30000000000000004</v>
      </c>
      <c r="AH27" s="589"/>
      <c r="AI27" s="589"/>
      <c r="AJ27" s="589"/>
      <c r="AK27" s="48"/>
    </row>
    <row r="28" spans="3:37" ht="17.25" customHeight="1" thickBot="1">
      <c r="C28" s="564" t="s">
        <v>47</v>
      </c>
      <c r="D28" s="565"/>
      <c r="E28" s="565"/>
      <c r="F28" s="565"/>
      <c r="G28" s="584"/>
      <c r="H28" s="585">
        <v>0.0168872240816437</v>
      </c>
      <c r="I28" s="586"/>
      <c r="J28" s="586"/>
      <c r="K28" s="586"/>
      <c r="L28" s="144" t="s">
        <v>38</v>
      </c>
      <c r="M28" s="583">
        <v>0.07504715425304231</v>
      </c>
      <c r="N28" s="583"/>
      <c r="O28" s="583"/>
      <c r="P28" s="583"/>
      <c r="Q28" s="145" t="s">
        <v>38</v>
      </c>
      <c r="R28" s="587">
        <f t="shared" si="2"/>
        <v>-0.1</v>
      </c>
      <c r="S28" s="587"/>
      <c r="T28" s="587"/>
      <c r="U28" s="582"/>
      <c r="V28" s="136"/>
      <c r="W28" s="585">
        <v>-0.0548345167097275</v>
      </c>
      <c r="X28" s="586"/>
      <c r="Y28" s="586"/>
      <c r="Z28" s="586"/>
      <c r="AA28" s="144" t="s">
        <v>38</v>
      </c>
      <c r="AB28" s="583">
        <v>0.132033280063448</v>
      </c>
      <c r="AC28" s="583"/>
      <c r="AD28" s="583"/>
      <c r="AE28" s="583"/>
      <c r="AF28" s="136" t="s">
        <v>38</v>
      </c>
      <c r="AG28" s="582">
        <f t="shared" si="1"/>
        <v>-0.2</v>
      </c>
      <c r="AH28" s="583"/>
      <c r="AI28" s="583"/>
      <c r="AJ28" s="583"/>
      <c r="AK28" s="50"/>
    </row>
    <row r="30" ht="14.25" thickBot="1">
      <c r="A30" s="1" t="s">
        <v>70</v>
      </c>
    </row>
    <row r="31" spans="3:34" ht="18.75" customHeight="1" thickBot="1" thickTop="1">
      <c r="C31" s="57"/>
      <c r="D31" s="87"/>
      <c r="E31" s="87"/>
      <c r="F31" s="87"/>
      <c r="G31" s="87"/>
      <c r="H31" s="87"/>
      <c r="I31" s="87"/>
      <c r="J31" s="87"/>
      <c r="K31" s="429" t="s">
        <v>65</v>
      </c>
      <c r="L31" s="430"/>
      <c r="M31" s="430"/>
      <c r="N31" s="430"/>
      <c r="O31" s="430"/>
      <c r="P31" s="430"/>
      <c r="Q31" s="430"/>
      <c r="R31" s="431"/>
      <c r="S31" s="418" t="s">
        <v>71</v>
      </c>
      <c r="T31" s="418"/>
      <c r="U31" s="418"/>
      <c r="V31" s="418"/>
      <c r="W31" s="418"/>
      <c r="X31" s="418"/>
      <c r="Y31" s="418"/>
      <c r="Z31" s="435"/>
      <c r="AA31" s="417" t="s">
        <v>66</v>
      </c>
      <c r="AB31" s="418"/>
      <c r="AC31" s="418"/>
      <c r="AD31" s="418"/>
      <c r="AE31" s="418"/>
      <c r="AF31" s="418"/>
      <c r="AG31" s="418"/>
      <c r="AH31" s="419"/>
    </row>
    <row r="32" spans="3:34" ht="18.75" customHeight="1">
      <c r="C32" s="577" t="s">
        <v>22</v>
      </c>
      <c r="D32" s="578"/>
      <c r="E32" s="578"/>
      <c r="F32" s="578"/>
      <c r="G32" s="578"/>
      <c r="H32" s="578"/>
      <c r="I32" s="578"/>
      <c r="J32" s="578"/>
      <c r="K32" s="495">
        <v>1.45748987854251</v>
      </c>
      <c r="L32" s="496"/>
      <c r="M32" s="496"/>
      <c r="N32" s="496"/>
      <c r="O32" s="496"/>
      <c r="P32" s="99" t="s">
        <v>38</v>
      </c>
      <c r="Q32" s="99"/>
      <c r="R32" s="100"/>
      <c r="S32" s="494">
        <v>4.3250327653997385</v>
      </c>
      <c r="T32" s="494"/>
      <c r="U32" s="494"/>
      <c r="V32" s="494"/>
      <c r="W32" s="494"/>
      <c r="X32" s="38" t="s">
        <v>38</v>
      </c>
      <c r="Y32" s="38"/>
      <c r="Z32" s="134"/>
      <c r="AA32" s="494">
        <v>2.495201535508637</v>
      </c>
      <c r="AB32" s="494"/>
      <c r="AC32" s="494"/>
      <c r="AD32" s="494"/>
      <c r="AE32" s="494"/>
      <c r="AF32" s="38" t="s">
        <v>38</v>
      </c>
      <c r="AG32" s="38"/>
      <c r="AH32" s="46"/>
    </row>
    <row r="33" spans="3:34" ht="18.75" customHeight="1">
      <c r="C33" s="438" t="s">
        <v>24</v>
      </c>
      <c r="D33" s="439"/>
      <c r="E33" s="439"/>
      <c r="F33" s="439"/>
      <c r="G33" s="439"/>
      <c r="H33" s="439"/>
      <c r="I33" s="439"/>
      <c r="J33" s="439"/>
      <c r="K33" s="441">
        <v>1.5776699029126213</v>
      </c>
      <c r="L33" s="409"/>
      <c r="M33" s="409"/>
      <c r="N33" s="409"/>
      <c r="O33" s="409"/>
      <c r="P33" s="90" t="s">
        <v>38</v>
      </c>
      <c r="Q33" s="90"/>
      <c r="R33" s="93"/>
      <c r="S33" s="408">
        <v>1.0425020048115476</v>
      </c>
      <c r="T33" s="408"/>
      <c r="U33" s="408"/>
      <c r="V33" s="408"/>
      <c r="W33" s="408"/>
      <c r="X33" s="13" t="s">
        <v>38</v>
      </c>
      <c r="Y33" s="13"/>
      <c r="Z33" s="14"/>
      <c r="AA33" s="408">
        <v>0.6150061500615006</v>
      </c>
      <c r="AB33" s="408"/>
      <c r="AC33" s="408"/>
      <c r="AD33" s="408"/>
      <c r="AE33" s="408"/>
      <c r="AF33" s="13" t="s">
        <v>38</v>
      </c>
      <c r="AG33" s="13"/>
      <c r="AH33" s="40"/>
    </row>
    <row r="34" spans="3:34" ht="18.75" customHeight="1">
      <c r="C34" s="438" t="s">
        <v>25</v>
      </c>
      <c r="D34" s="439"/>
      <c r="E34" s="439"/>
      <c r="F34" s="439"/>
      <c r="G34" s="439"/>
      <c r="H34" s="439"/>
      <c r="I34" s="439"/>
      <c r="J34" s="439"/>
      <c r="K34" s="441">
        <v>0.87527352297593</v>
      </c>
      <c r="L34" s="409"/>
      <c r="M34" s="409"/>
      <c r="N34" s="409"/>
      <c r="O34" s="409"/>
      <c r="P34" s="90" t="s">
        <v>38</v>
      </c>
      <c r="Q34" s="90"/>
      <c r="R34" s="93"/>
      <c r="S34" s="408">
        <v>1.7271157167530224</v>
      </c>
      <c r="T34" s="408"/>
      <c r="U34" s="408"/>
      <c r="V34" s="408"/>
      <c r="W34" s="408"/>
      <c r="X34" s="13" t="s">
        <v>38</v>
      </c>
      <c r="Y34" s="13"/>
      <c r="Z34" s="14"/>
      <c r="AA34" s="408">
        <v>1.5521064301552108</v>
      </c>
      <c r="AB34" s="408"/>
      <c r="AC34" s="408"/>
      <c r="AD34" s="408"/>
      <c r="AE34" s="408"/>
      <c r="AF34" s="13" t="s">
        <v>38</v>
      </c>
      <c r="AG34" s="13"/>
      <c r="AH34" s="40"/>
    </row>
    <row r="35" spans="3:34" ht="18.75" customHeight="1">
      <c r="C35" s="438" t="s">
        <v>26</v>
      </c>
      <c r="D35" s="439"/>
      <c r="E35" s="439"/>
      <c r="F35" s="439"/>
      <c r="G35" s="439"/>
      <c r="H35" s="439"/>
      <c r="I35" s="439"/>
      <c r="J35" s="439"/>
      <c r="K35" s="441">
        <v>1.5730337078651686</v>
      </c>
      <c r="L35" s="409"/>
      <c r="M35" s="409"/>
      <c r="N35" s="409"/>
      <c r="O35" s="409"/>
      <c r="P35" s="90" t="s">
        <v>38</v>
      </c>
      <c r="Q35" s="90"/>
      <c r="R35" s="93"/>
      <c r="S35" s="408">
        <v>5.108991825613079</v>
      </c>
      <c r="T35" s="408"/>
      <c r="U35" s="408"/>
      <c r="V35" s="408"/>
      <c r="W35" s="408"/>
      <c r="X35" s="13" t="s">
        <v>38</v>
      </c>
      <c r="Y35" s="13"/>
      <c r="Z35" s="14"/>
      <c r="AA35" s="408">
        <v>2.0408163265306123</v>
      </c>
      <c r="AB35" s="408"/>
      <c r="AC35" s="408"/>
      <c r="AD35" s="408"/>
      <c r="AE35" s="408"/>
      <c r="AF35" s="13" t="s">
        <v>38</v>
      </c>
      <c r="AG35" s="13"/>
      <c r="AH35" s="40"/>
    </row>
    <row r="36" spans="3:34" ht="18.75" customHeight="1">
      <c r="C36" s="438" t="s">
        <v>27</v>
      </c>
      <c r="D36" s="439"/>
      <c r="E36" s="439"/>
      <c r="F36" s="439"/>
      <c r="G36" s="439"/>
      <c r="H36" s="439"/>
      <c r="I36" s="439"/>
      <c r="J36" s="439"/>
      <c r="K36" s="441">
        <v>0.6198347107438017</v>
      </c>
      <c r="L36" s="409"/>
      <c r="M36" s="409"/>
      <c r="N36" s="409"/>
      <c r="O36" s="409"/>
      <c r="P36" s="90" t="s">
        <v>38</v>
      </c>
      <c r="Q36" s="90"/>
      <c r="R36" s="93"/>
      <c r="S36" s="408">
        <v>1.2958963282937366</v>
      </c>
      <c r="T36" s="408"/>
      <c r="U36" s="408"/>
      <c r="V36" s="408"/>
      <c r="W36" s="408"/>
      <c r="X36" s="13" t="s">
        <v>38</v>
      </c>
      <c r="Y36" s="13"/>
      <c r="Z36" s="14"/>
      <c r="AA36" s="408">
        <v>1.4256619144602851</v>
      </c>
      <c r="AB36" s="408"/>
      <c r="AC36" s="408"/>
      <c r="AD36" s="408"/>
      <c r="AE36" s="408"/>
      <c r="AF36" s="13" t="s">
        <v>38</v>
      </c>
      <c r="AG36" s="13"/>
      <c r="AH36" s="40"/>
    </row>
    <row r="37" spans="3:34" ht="18.75" customHeight="1" thickBot="1">
      <c r="C37" s="581" t="s">
        <v>28</v>
      </c>
      <c r="D37" s="476"/>
      <c r="E37" s="476"/>
      <c r="F37" s="476"/>
      <c r="G37" s="476"/>
      <c r="H37" s="476"/>
      <c r="I37" s="476"/>
      <c r="J37" s="476"/>
      <c r="K37" s="579">
        <v>1.1337868480725624</v>
      </c>
      <c r="L37" s="580"/>
      <c r="M37" s="580"/>
      <c r="N37" s="580"/>
      <c r="O37" s="580"/>
      <c r="P37" s="94" t="s">
        <v>38</v>
      </c>
      <c r="Q37" s="94"/>
      <c r="R37" s="95"/>
      <c r="S37" s="513">
        <v>1.285583103764922</v>
      </c>
      <c r="T37" s="513"/>
      <c r="U37" s="513"/>
      <c r="V37" s="513"/>
      <c r="W37" s="513"/>
      <c r="X37" s="39" t="s">
        <v>38</v>
      </c>
      <c r="Y37" s="39"/>
      <c r="Z37" s="135"/>
      <c r="AA37" s="513">
        <v>0.354295837023915</v>
      </c>
      <c r="AB37" s="513"/>
      <c r="AC37" s="513"/>
      <c r="AD37" s="513"/>
      <c r="AE37" s="513"/>
      <c r="AF37" s="39" t="s">
        <v>38</v>
      </c>
      <c r="AG37" s="39"/>
      <c r="AH37" s="138"/>
    </row>
    <row r="38" spans="3:34" ht="18.75" customHeight="1" thickBot="1" thickTop="1">
      <c r="C38" s="456" t="s">
        <v>29</v>
      </c>
      <c r="D38" s="457"/>
      <c r="E38" s="457"/>
      <c r="F38" s="457"/>
      <c r="G38" s="457"/>
      <c r="H38" s="457"/>
      <c r="I38" s="457"/>
      <c r="J38" s="457"/>
      <c r="K38" s="436">
        <v>1.3598927408542425</v>
      </c>
      <c r="L38" s="437"/>
      <c r="M38" s="437"/>
      <c r="N38" s="437"/>
      <c r="O38" s="437"/>
      <c r="P38" s="97" t="s">
        <v>38</v>
      </c>
      <c r="Q38" s="97"/>
      <c r="R38" s="98"/>
      <c r="S38" s="448">
        <v>2.692101978962382</v>
      </c>
      <c r="T38" s="448"/>
      <c r="U38" s="448"/>
      <c r="V38" s="448"/>
      <c r="W38" s="448"/>
      <c r="X38" s="96" t="s">
        <v>38</v>
      </c>
      <c r="Y38" s="96"/>
      <c r="Z38" s="286"/>
      <c r="AA38" s="448">
        <v>1.4587619225734056</v>
      </c>
      <c r="AB38" s="448"/>
      <c r="AC38" s="448"/>
      <c r="AD38" s="448"/>
      <c r="AE38" s="448"/>
      <c r="AF38" s="96" t="s">
        <v>38</v>
      </c>
      <c r="AG38" s="96"/>
      <c r="AH38" s="282"/>
    </row>
    <row r="39" spans="3:34" ht="18.75" customHeight="1" thickTop="1">
      <c r="C39" s="577" t="s">
        <v>30</v>
      </c>
      <c r="D39" s="578"/>
      <c r="E39" s="578"/>
      <c r="F39" s="578"/>
      <c r="G39" s="578"/>
      <c r="H39" s="578"/>
      <c r="I39" s="578"/>
      <c r="J39" s="578"/>
      <c r="K39" s="495">
        <v>2.9605263157894735</v>
      </c>
      <c r="L39" s="496"/>
      <c r="M39" s="496"/>
      <c r="N39" s="496"/>
      <c r="O39" s="496"/>
      <c r="P39" s="99" t="s">
        <v>38</v>
      </c>
      <c r="Q39" s="99"/>
      <c r="R39" s="100"/>
      <c r="S39" s="494">
        <v>2.889001520527116</v>
      </c>
      <c r="T39" s="494"/>
      <c r="U39" s="494"/>
      <c r="V39" s="494"/>
      <c r="W39" s="494"/>
      <c r="X39" s="38" t="s">
        <v>38</v>
      </c>
      <c r="Y39" s="38"/>
      <c r="Z39" s="134"/>
      <c r="AA39" s="494">
        <v>2.952029520295203</v>
      </c>
      <c r="AB39" s="494"/>
      <c r="AC39" s="494"/>
      <c r="AD39" s="494"/>
      <c r="AE39" s="494"/>
      <c r="AF39" s="38" t="s">
        <v>38</v>
      </c>
      <c r="AG39" s="38"/>
      <c r="AH39" s="46"/>
    </row>
    <row r="40" spans="3:34" ht="18.75" customHeight="1" thickBot="1">
      <c r="C40" s="505" t="s">
        <v>31</v>
      </c>
      <c r="D40" s="504"/>
      <c r="E40" s="504"/>
      <c r="F40" s="504"/>
      <c r="G40" s="504"/>
      <c r="H40" s="504"/>
      <c r="I40" s="504"/>
      <c r="J40" s="504"/>
      <c r="K40" s="579">
        <v>2.2340425531914896</v>
      </c>
      <c r="L40" s="580"/>
      <c r="M40" s="580"/>
      <c r="N40" s="580"/>
      <c r="O40" s="580"/>
      <c r="P40" s="94" t="s">
        <v>38</v>
      </c>
      <c r="Q40" s="94"/>
      <c r="R40" s="95"/>
      <c r="S40" s="513">
        <v>4.866743916570105</v>
      </c>
      <c r="T40" s="513"/>
      <c r="U40" s="513"/>
      <c r="V40" s="513"/>
      <c r="W40" s="513"/>
      <c r="X40" s="39" t="s">
        <v>38</v>
      </c>
      <c r="Y40" s="39"/>
      <c r="Z40" s="135"/>
      <c r="AA40" s="513">
        <v>2.9850746268656714</v>
      </c>
      <c r="AB40" s="513"/>
      <c r="AC40" s="513"/>
      <c r="AD40" s="513"/>
      <c r="AE40" s="513"/>
      <c r="AF40" s="39" t="s">
        <v>38</v>
      </c>
      <c r="AG40" s="39"/>
      <c r="AH40" s="138"/>
    </row>
    <row r="41" spans="3:34" ht="18.75" customHeight="1" thickBot="1" thickTop="1">
      <c r="C41" s="456" t="s">
        <v>32</v>
      </c>
      <c r="D41" s="457"/>
      <c r="E41" s="457"/>
      <c r="F41" s="457"/>
      <c r="G41" s="457"/>
      <c r="H41" s="457"/>
      <c r="I41" s="457"/>
      <c r="J41" s="457"/>
      <c r="K41" s="436">
        <v>1.783621924228616</v>
      </c>
      <c r="L41" s="437"/>
      <c r="M41" s="437"/>
      <c r="N41" s="437"/>
      <c r="O41" s="437"/>
      <c r="P41" s="97" t="s">
        <v>38</v>
      </c>
      <c r="Q41" s="97"/>
      <c r="R41" s="98"/>
      <c r="S41" s="448">
        <v>2.960331557134399</v>
      </c>
      <c r="T41" s="448"/>
      <c r="U41" s="448"/>
      <c r="V41" s="448"/>
      <c r="W41" s="448"/>
      <c r="X41" s="96" t="s">
        <v>38</v>
      </c>
      <c r="Y41" s="96"/>
      <c r="Z41" s="286"/>
      <c r="AA41" s="448">
        <v>1.9466565541650864</v>
      </c>
      <c r="AB41" s="448"/>
      <c r="AC41" s="448"/>
      <c r="AD41" s="448"/>
      <c r="AE41" s="448"/>
      <c r="AF41" s="96" t="s">
        <v>38</v>
      </c>
      <c r="AG41" s="96"/>
      <c r="AH41" s="282"/>
    </row>
    <row r="42" ht="14.25" thickTop="1"/>
  </sheetData>
  <sheetProtection/>
  <mergeCells count="165">
    <mergeCell ref="K4:R4"/>
    <mergeCell ref="S4:Z4"/>
    <mergeCell ref="AA4:AH4"/>
    <mergeCell ref="C5:J5"/>
    <mergeCell ref="K5:P5"/>
    <mergeCell ref="S5:X5"/>
    <mergeCell ref="AA5:AF5"/>
    <mergeCell ref="C6:J6"/>
    <mergeCell ref="K6:P6"/>
    <mergeCell ref="S6:X6"/>
    <mergeCell ref="AA6:AF6"/>
    <mergeCell ref="C7:J7"/>
    <mergeCell ref="K7:P7"/>
    <mergeCell ref="S7:X7"/>
    <mergeCell ref="AA7:AF7"/>
    <mergeCell ref="C8:J8"/>
    <mergeCell ref="K8:P8"/>
    <mergeCell ref="S8:X8"/>
    <mergeCell ref="AA8:AF8"/>
    <mergeCell ref="C9:J9"/>
    <mergeCell ref="K9:P9"/>
    <mergeCell ref="S9:X9"/>
    <mergeCell ref="AA9:AF9"/>
    <mergeCell ref="C10:J10"/>
    <mergeCell ref="K10:P10"/>
    <mergeCell ref="S10:X10"/>
    <mergeCell ref="AA10:AF10"/>
    <mergeCell ref="C11:J11"/>
    <mergeCell ref="K11:P11"/>
    <mergeCell ref="S11:X11"/>
    <mergeCell ref="AA11:AF11"/>
    <mergeCell ref="C12:J12"/>
    <mergeCell ref="K12:P12"/>
    <mergeCell ref="S12:X12"/>
    <mergeCell ref="AA12:AF12"/>
    <mergeCell ref="C13:J13"/>
    <mergeCell ref="K13:P13"/>
    <mergeCell ref="S13:X13"/>
    <mergeCell ref="AA13:AF13"/>
    <mergeCell ref="C14:J14"/>
    <mergeCell ref="K14:P14"/>
    <mergeCell ref="S14:X14"/>
    <mergeCell ref="AA14:AF14"/>
    <mergeCell ref="C17:G18"/>
    <mergeCell ref="H17:V17"/>
    <mergeCell ref="W17:AK17"/>
    <mergeCell ref="H18:L18"/>
    <mergeCell ref="M18:Q18"/>
    <mergeCell ref="R18:V18"/>
    <mergeCell ref="AG18:AK18"/>
    <mergeCell ref="C19:G19"/>
    <mergeCell ref="H19:K19"/>
    <mergeCell ref="M19:P19"/>
    <mergeCell ref="R19:U19"/>
    <mergeCell ref="W19:Z19"/>
    <mergeCell ref="AB19:AE19"/>
    <mergeCell ref="AG19:AJ19"/>
    <mergeCell ref="M20:P20"/>
    <mergeCell ref="R20:U20"/>
    <mergeCell ref="W20:Z20"/>
    <mergeCell ref="AB20:AE20"/>
    <mergeCell ref="W18:AA18"/>
    <mergeCell ref="AB18:AF18"/>
    <mergeCell ref="AG20:AJ20"/>
    <mergeCell ref="C21:G21"/>
    <mergeCell ref="H21:K21"/>
    <mergeCell ref="M21:P21"/>
    <mergeCell ref="R21:U21"/>
    <mergeCell ref="W21:Z21"/>
    <mergeCell ref="AB21:AE21"/>
    <mergeCell ref="AG21:AJ21"/>
    <mergeCell ref="C20:G20"/>
    <mergeCell ref="H20:K20"/>
    <mergeCell ref="AB23:AE23"/>
    <mergeCell ref="AG23:AJ23"/>
    <mergeCell ref="C22:G22"/>
    <mergeCell ref="H22:K22"/>
    <mergeCell ref="M22:P22"/>
    <mergeCell ref="R22:U22"/>
    <mergeCell ref="W22:Z22"/>
    <mergeCell ref="AB22:AE22"/>
    <mergeCell ref="M24:P24"/>
    <mergeCell ref="R24:U24"/>
    <mergeCell ref="W24:Z24"/>
    <mergeCell ref="AB24:AE24"/>
    <mergeCell ref="AG22:AJ22"/>
    <mergeCell ref="C23:G23"/>
    <mergeCell ref="H23:K23"/>
    <mergeCell ref="M23:P23"/>
    <mergeCell ref="R23:U23"/>
    <mergeCell ref="W23:Z23"/>
    <mergeCell ref="AG24:AJ24"/>
    <mergeCell ref="C25:G25"/>
    <mergeCell ref="H25:K25"/>
    <mergeCell ref="M25:P25"/>
    <mergeCell ref="R25:U25"/>
    <mergeCell ref="W25:Z25"/>
    <mergeCell ref="AB25:AE25"/>
    <mergeCell ref="AG25:AJ25"/>
    <mergeCell ref="C24:G24"/>
    <mergeCell ref="H24:K24"/>
    <mergeCell ref="AB27:AE27"/>
    <mergeCell ref="AG27:AJ27"/>
    <mergeCell ref="C26:G26"/>
    <mergeCell ref="H26:K26"/>
    <mergeCell ref="M26:P26"/>
    <mergeCell ref="R26:U26"/>
    <mergeCell ref="W26:Z26"/>
    <mergeCell ref="AB26:AE26"/>
    <mergeCell ref="M28:P28"/>
    <mergeCell ref="R28:U28"/>
    <mergeCell ref="W28:Z28"/>
    <mergeCell ref="AB28:AE28"/>
    <mergeCell ref="AG26:AJ26"/>
    <mergeCell ref="C27:G27"/>
    <mergeCell ref="H27:K27"/>
    <mergeCell ref="M27:P27"/>
    <mergeCell ref="R27:U27"/>
    <mergeCell ref="W27:Z27"/>
    <mergeCell ref="AG28:AJ28"/>
    <mergeCell ref="K31:R31"/>
    <mergeCell ref="S31:Z31"/>
    <mergeCell ref="AA31:AH31"/>
    <mergeCell ref="C32:J32"/>
    <mergeCell ref="K32:O32"/>
    <mergeCell ref="S32:W32"/>
    <mergeCell ref="AA32:AE32"/>
    <mergeCell ref="C28:G28"/>
    <mergeCell ref="H28:K28"/>
    <mergeCell ref="C33:J33"/>
    <mergeCell ref="K33:O33"/>
    <mergeCell ref="S33:W33"/>
    <mergeCell ref="AA33:AE33"/>
    <mergeCell ref="C34:J34"/>
    <mergeCell ref="K34:O34"/>
    <mergeCell ref="S34:W34"/>
    <mergeCell ref="AA34:AE34"/>
    <mergeCell ref="C35:J35"/>
    <mergeCell ref="K35:O35"/>
    <mergeCell ref="S35:W35"/>
    <mergeCell ref="AA35:AE35"/>
    <mergeCell ref="C36:J36"/>
    <mergeCell ref="K36:O36"/>
    <mergeCell ref="S36:W36"/>
    <mergeCell ref="AA36:AE36"/>
    <mergeCell ref="S40:W40"/>
    <mergeCell ref="AA40:AE40"/>
    <mergeCell ref="C37:J37"/>
    <mergeCell ref="K37:O37"/>
    <mergeCell ref="S37:W37"/>
    <mergeCell ref="AA37:AE37"/>
    <mergeCell ref="C38:J38"/>
    <mergeCell ref="K38:O38"/>
    <mergeCell ref="S38:W38"/>
    <mergeCell ref="AA38:AE38"/>
    <mergeCell ref="C41:J41"/>
    <mergeCell ref="K41:O41"/>
    <mergeCell ref="S41:W41"/>
    <mergeCell ref="AA41:AE41"/>
    <mergeCell ref="C39:J39"/>
    <mergeCell ref="K39:O39"/>
    <mergeCell ref="S39:W39"/>
    <mergeCell ref="AA39:AE39"/>
    <mergeCell ref="C40:J40"/>
    <mergeCell ref="K40:O40"/>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&amp;C- 4 -</oddFooter>
  </headerFooter>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2:U87"/>
  <sheetViews>
    <sheetView view="pageBreakPreview" zoomScale="75" zoomScaleNormal="75" zoomScaleSheetLayoutView="75" zoomScalePageLayoutView="0" workbookViewId="0" topLeftCell="A1">
      <pane xSplit="1" ySplit="9" topLeftCell="B71" activePane="bottomRight" state="frozen"/>
      <selection pane="topLeft" activeCell="D8" sqref="D8"/>
      <selection pane="topRight" activeCell="D8" sqref="D8"/>
      <selection pane="bottomLeft" activeCell="D8" sqref="D8"/>
      <selection pane="bottomRight" activeCell="D8" sqref="D8"/>
    </sheetView>
  </sheetViews>
  <sheetFormatPr defaultColWidth="9.00390625" defaultRowHeight="13.5"/>
  <cols>
    <col min="1" max="1" width="16.75390625" style="315" customWidth="1"/>
    <col min="2" max="21" width="9.625" style="315" customWidth="1"/>
    <col min="22" max="22" width="9.00390625" style="315" customWidth="1"/>
    <col min="23" max="27" width="13.625" style="315" customWidth="1"/>
    <col min="28" max="16384" width="9.00390625" style="315" customWidth="1"/>
  </cols>
  <sheetData>
    <row r="2" spans="1:21" ht="20.25">
      <c r="A2" s="53" t="s">
        <v>72</v>
      </c>
      <c r="B2" s="316"/>
      <c r="C2" s="316"/>
      <c r="D2" s="316"/>
      <c r="E2" s="316"/>
      <c r="F2" s="316"/>
      <c r="G2" s="316"/>
      <c r="H2" s="316"/>
      <c r="I2" s="316"/>
      <c r="J2" s="316"/>
      <c r="K2" s="316"/>
      <c r="L2" s="316"/>
      <c r="M2" s="316"/>
      <c r="N2" s="316"/>
      <c r="O2" s="316"/>
      <c r="P2" s="316"/>
      <c r="Q2" s="316"/>
      <c r="R2" s="316"/>
      <c r="S2" s="316"/>
      <c r="T2" s="316"/>
      <c r="U2" s="316"/>
    </row>
    <row r="3" ht="13.5">
      <c r="A3" s="54"/>
    </row>
    <row r="4" ht="14.25" thickBot="1">
      <c r="A4" s="54"/>
    </row>
    <row r="5" spans="1:21" s="1" customFormat="1" ht="15" thickBot="1" thickTop="1">
      <c r="A5" s="287" t="s">
        <v>73</v>
      </c>
      <c r="B5" s="148" t="s">
        <v>74</v>
      </c>
      <c r="C5" s="147"/>
      <c r="D5" s="146" t="s">
        <v>75</v>
      </c>
      <c r="E5" s="147"/>
      <c r="F5" s="146" t="s">
        <v>76</v>
      </c>
      <c r="G5" s="147"/>
      <c r="H5" s="146" t="s">
        <v>77</v>
      </c>
      <c r="I5" s="147"/>
      <c r="J5" s="146" t="s">
        <v>78</v>
      </c>
      <c r="K5" s="147"/>
      <c r="L5" s="146" t="s">
        <v>79</v>
      </c>
      <c r="M5" s="148"/>
      <c r="N5" s="160" t="s">
        <v>80</v>
      </c>
      <c r="O5" s="161"/>
      <c r="P5" s="148" t="s">
        <v>81</v>
      </c>
      <c r="Q5" s="147"/>
      <c r="R5" s="146" t="s">
        <v>82</v>
      </c>
      <c r="S5" s="148"/>
      <c r="T5" s="160" t="s">
        <v>83</v>
      </c>
      <c r="U5" s="161"/>
    </row>
    <row r="6" spans="1:21" s="1" customFormat="1" ht="14.25" thickBot="1">
      <c r="A6" s="157"/>
      <c r="B6" s="58" t="s">
        <v>84</v>
      </c>
      <c r="C6" s="55"/>
      <c r="D6" s="58" t="s">
        <v>84</v>
      </c>
      <c r="E6" s="55"/>
      <c r="F6" s="58" t="s">
        <v>84</v>
      </c>
      <c r="G6" s="55"/>
      <c r="H6" s="58" t="s">
        <v>84</v>
      </c>
      <c r="I6" s="55"/>
      <c r="J6" s="58" t="s">
        <v>84</v>
      </c>
      <c r="K6" s="55"/>
      <c r="L6" s="58" t="s">
        <v>84</v>
      </c>
      <c r="M6" s="56"/>
      <c r="N6" s="162" t="s">
        <v>84</v>
      </c>
      <c r="O6" s="163"/>
      <c r="P6" s="59" t="s">
        <v>84</v>
      </c>
      <c r="Q6" s="55"/>
      <c r="R6" s="58" t="s">
        <v>84</v>
      </c>
      <c r="S6" s="56"/>
      <c r="T6" s="162" t="s">
        <v>84</v>
      </c>
      <c r="U6" s="163"/>
    </row>
    <row r="7" spans="1:21" s="1" customFormat="1" ht="13.5">
      <c r="A7" s="157"/>
      <c r="B7" s="151"/>
      <c r="C7" s="59" t="s">
        <v>85</v>
      </c>
      <c r="D7" s="73"/>
      <c r="E7" s="59" t="s">
        <v>85</v>
      </c>
      <c r="F7" s="73"/>
      <c r="G7" s="59" t="s">
        <v>85</v>
      </c>
      <c r="H7" s="73"/>
      <c r="I7" s="59" t="s">
        <v>85</v>
      </c>
      <c r="J7" s="73"/>
      <c r="K7" s="59" t="s">
        <v>85</v>
      </c>
      <c r="L7" s="73"/>
      <c r="M7" s="59" t="s">
        <v>85</v>
      </c>
      <c r="N7" s="164"/>
      <c r="O7" s="165" t="s">
        <v>85</v>
      </c>
      <c r="P7" s="151"/>
      <c r="Q7" s="59" t="s">
        <v>85</v>
      </c>
      <c r="R7" s="73"/>
      <c r="S7" s="59" t="s">
        <v>85</v>
      </c>
      <c r="T7" s="164"/>
      <c r="U7" s="167" t="s">
        <v>85</v>
      </c>
    </row>
    <row r="8" spans="1:21" s="1" customFormat="1" ht="13.5">
      <c r="A8" s="157"/>
      <c r="B8" s="152"/>
      <c r="C8" s="1" t="s">
        <v>86</v>
      </c>
      <c r="D8" s="74"/>
      <c r="E8" s="1" t="s">
        <v>86</v>
      </c>
      <c r="F8" s="74"/>
      <c r="G8" s="1" t="s">
        <v>86</v>
      </c>
      <c r="H8" s="74"/>
      <c r="I8" s="1" t="s">
        <v>86</v>
      </c>
      <c r="J8" s="74"/>
      <c r="K8" s="1" t="s">
        <v>86</v>
      </c>
      <c r="L8" s="74"/>
      <c r="M8" s="1" t="s">
        <v>86</v>
      </c>
      <c r="N8" s="166"/>
      <c r="O8" s="167" t="s">
        <v>86</v>
      </c>
      <c r="P8" s="152"/>
      <c r="Q8" s="1" t="s">
        <v>86</v>
      </c>
      <c r="R8" s="74"/>
      <c r="S8" s="1" t="s">
        <v>86</v>
      </c>
      <c r="T8" s="166"/>
      <c r="U8" s="167" t="s">
        <v>86</v>
      </c>
    </row>
    <row r="9" spans="1:21" s="1" customFormat="1" ht="14.25" thickBot="1">
      <c r="A9" s="339" t="s">
        <v>87</v>
      </c>
      <c r="B9" s="153" t="s">
        <v>23</v>
      </c>
      <c r="C9" s="150" t="s">
        <v>16</v>
      </c>
      <c r="D9" s="149" t="s">
        <v>23</v>
      </c>
      <c r="E9" s="150" t="s">
        <v>16</v>
      </c>
      <c r="F9" s="149" t="s">
        <v>23</v>
      </c>
      <c r="G9" s="150" t="s">
        <v>16</v>
      </c>
      <c r="H9" s="149" t="s">
        <v>23</v>
      </c>
      <c r="I9" s="150" t="s">
        <v>16</v>
      </c>
      <c r="J9" s="149" t="s">
        <v>23</v>
      </c>
      <c r="K9" s="150" t="s">
        <v>16</v>
      </c>
      <c r="L9" s="149" t="s">
        <v>23</v>
      </c>
      <c r="M9" s="150" t="s">
        <v>16</v>
      </c>
      <c r="N9" s="168" t="s">
        <v>23</v>
      </c>
      <c r="O9" s="169" t="s">
        <v>16</v>
      </c>
      <c r="P9" s="153" t="s">
        <v>23</v>
      </c>
      <c r="Q9" s="150" t="s">
        <v>16</v>
      </c>
      <c r="R9" s="149" t="s">
        <v>23</v>
      </c>
      <c r="S9" s="150" t="s">
        <v>16</v>
      </c>
      <c r="T9" s="168" t="s">
        <v>23</v>
      </c>
      <c r="U9" s="169" t="s">
        <v>16</v>
      </c>
    </row>
    <row r="10" spans="1:21" s="20" customFormat="1" ht="16.5" customHeight="1">
      <c r="A10" s="340" t="s">
        <v>289</v>
      </c>
      <c r="B10" s="154">
        <v>2.9</v>
      </c>
      <c r="C10" s="288"/>
      <c r="D10" s="75">
        <v>1.9</v>
      </c>
      <c r="E10" s="288"/>
      <c r="F10" s="75">
        <v>1.6</v>
      </c>
      <c r="G10" s="288"/>
      <c r="H10" s="75">
        <v>2.7</v>
      </c>
      <c r="I10" s="288"/>
      <c r="J10" s="75">
        <v>3.2</v>
      </c>
      <c r="K10" s="288"/>
      <c r="L10" s="75">
        <v>1.9</v>
      </c>
      <c r="M10" s="288"/>
      <c r="N10" s="170">
        <v>2.2</v>
      </c>
      <c r="O10" s="171"/>
      <c r="P10" s="154"/>
      <c r="Q10" s="288"/>
      <c r="R10" s="75"/>
      <c r="S10" s="288"/>
      <c r="T10" s="170"/>
      <c r="U10" s="171"/>
    </row>
    <row r="11" spans="1:21" s="20" customFormat="1" ht="16.5" customHeight="1">
      <c r="A11" s="341" t="s">
        <v>175</v>
      </c>
      <c r="B11" s="155">
        <v>0.9</v>
      </c>
      <c r="C11" s="70">
        <f aca="true" t="shared" si="0" ref="C11:C50">ROUND(B11,1)-ROUND(B10,1)</f>
        <v>-2</v>
      </c>
      <c r="D11" s="76">
        <v>0.1</v>
      </c>
      <c r="E11" s="70">
        <f aca="true" t="shared" si="1" ref="E11:E50">ROUND(D11,1)-ROUND(D10,1)</f>
        <v>-1.7999999999999998</v>
      </c>
      <c r="F11" s="76">
        <v>0</v>
      </c>
      <c r="G11" s="70">
        <f aca="true" t="shared" si="2" ref="G11:G50">ROUND(F11,1)-ROUND(F10,1)</f>
        <v>-1.6</v>
      </c>
      <c r="H11" s="76">
        <v>1</v>
      </c>
      <c r="I11" s="70">
        <f aca="true" t="shared" si="3" ref="I11:I50">ROUND(H11,1)-ROUND(H10,1)</f>
        <v>-1.7000000000000002</v>
      </c>
      <c r="J11" s="76">
        <v>0.5</v>
      </c>
      <c r="K11" s="70">
        <f aca="true" t="shared" si="4" ref="K11:K50">ROUND(J11,1)-ROUND(J10,1)</f>
        <v>-2.7</v>
      </c>
      <c r="L11" s="76">
        <v>0.9</v>
      </c>
      <c r="M11" s="70">
        <f aca="true" t="shared" si="5" ref="M11:M50">ROUND(L11,1)-ROUND(L10,1)</f>
        <v>-0.9999999999999999</v>
      </c>
      <c r="N11" s="172">
        <v>0.5</v>
      </c>
      <c r="O11" s="173">
        <f aca="true" t="shared" si="6" ref="O11:O50">ROUND(N11,1)-ROUND(N10,1)</f>
        <v>-1.7000000000000002</v>
      </c>
      <c r="P11" s="155"/>
      <c r="Q11" s="70"/>
      <c r="R11" s="76"/>
      <c r="S11" s="70"/>
      <c r="T11" s="172"/>
      <c r="U11" s="173"/>
    </row>
    <row r="12" spans="1:21" s="20" customFormat="1" ht="16.5" customHeight="1">
      <c r="A12" s="341" t="s">
        <v>176</v>
      </c>
      <c r="B12" s="155">
        <v>0.1</v>
      </c>
      <c r="C12" s="70">
        <f t="shared" si="0"/>
        <v>-0.8</v>
      </c>
      <c r="D12" s="76">
        <v>-0.4</v>
      </c>
      <c r="E12" s="70">
        <f t="shared" si="1"/>
        <v>-0.5</v>
      </c>
      <c r="F12" s="76">
        <v>-0.4</v>
      </c>
      <c r="G12" s="70">
        <f t="shared" si="2"/>
        <v>-0.4</v>
      </c>
      <c r="H12" s="76">
        <v>0.3</v>
      </c>
      <c r="I12" s="70">
        <f t="shared" si="3"/>
        <v>-0.7</v>
      </c>
      <c r="J12" s="76">
        <v>0</v>
      </c>
      <c r="K12" s="70">
        <f t="shared" si="4"/>
        <v>-0.5</v>
      </c>
      <c r="L12" s="76">
        <v>0.1</v>
      </c>
      <c r="M12" s="70">
        <f t="shared" si="5"/>
        <v>-0.8</v>
      </c>
      <c r="N12" s="172">
        <v>-0.1</v>
      </c>
      <c r="O12" s="173">
        <f t="shared" si="6"/>
        <v>-0.6</v>
      </c>
      <c r="P12" s="155"/>
      <c r="Q12" s="70"/>
      <c r="R12" s="76"/>
      <c r="S12" s="70"/>
      <c r="T12" s="172"/>
      <c r="U12" s="173"/>
    </row>
    <row r="13" spans="1:21" s="20" customFormat="1" ht="16.5" customHeight="1">
      <c r="A13" s="341" t="s">
        <v>177</v>
      </c>
      <c r="B13" s="155">
        <v>0.2</v>
      </c>
      <c r="C13" s="70">
        <f t="shared" si="0"/>
        <v>0.1</v>
      </c>
      <c r="D13" s="76">
        <v>-0.1</v>
      </c>
      <c r="E13" s="70">
        <f t="shared" si="1"/>
        <v>0.30000000000000004</v>
      </c>
      <c r="F13" s="76">
        <v>-0.1</v>
      </c>
      <c r="G13" s="70">
        <f t="shared" si="2"/>
        <v>0.30000000000000004</v>
      </c>
      <c r="H13" s="76">
        <v>0</v>
      </c>
      <c r="I13" s="70">
        <f t="shared" si="3"/>
        <v>-0.3</v>
      </c>
      <c r="J13" s="76">
        <v>0.3</v>
      </c>
      <c r="K13" s="70">
        <f t="shared" si="4"/>
        <v>0.3</v>
      </c>
      <c r="L13" s="76">
        <v>0.3</v>
      </c>
      <c r="M13" s="70">
        <f t="shared" si="5"/>
        <v>0.19999999999999998</v>
      </c>
      <c r="N13" s="172">
        <v>0</v>
      </c>
      <c r="O13" s="173">
        <f t="shared" si="6"/>
        <v>0.1</v>
      </c>
      <c r="P13" s="155"/>
      <c r="Q13" s="70"/>
      <c r="R13" s="76"/>
      <c r="S13" s="70"/>
      <c r="T13" s="172"/>
      <c r="U13" s="173"/>
    </row>
    <row r="14" spans="1:21" s="20" customFormat="1" ht="16.5" customHeight="1">
      <c r="A14" s="341" t="s">
        <v>178</v>
      </c>
      <c r="B14" s="155">
        <v>0.1</v>
      </c>
      <c r="C14" s="70">
        <f t="shared" si="0"/>
        <v>-0.1</v>
      </c>
      <c r="D14" s="76">
        <v>0</v>
      </c>
      <c r="E14" s="70">
        <f t="shared" si="1"/>
        <v>0.1</v>
      </c>
      <c r="F14" s="76">
        <v>-0.1</v>
      </c>
      <c r="G14" s="70">
        <f t="shared" si="2"/>
        <v>0</v>
      </c>
      <c r="H14" s="76">
        <v>0.1</v>
      </c>
      <c r="I14" s="70">
        <f t="shared" si="3"/>
        <v>0.1</v>
      </c>
      <c r="J14" s="76">
        <v>0.4</v>
      </c>
      <c r="K14" s="70">
        <f t="shared" si="4"/>
        <v>0.10000000000000003</v>
      </c>
      <c r="L14" s="76">
        <v>0.4</v>
      </c>
      <c r="M14" s="70">
        <f t="shared" si="5"/>
        <v>0.10000000000000003</v>
      </c>
      <c r="N14" s="172">
        <v>0.1</v>
      </c>
      <c r="O14" s="173">
        <f t="shared" si="6"/>
        <v>0.1</v>
      </c>
      <c r="P14" s="155"/>
      <c r="Q14" s="70"/>
      <c r="R14" s="76"/>
      <c r="S14" s="70"/>
      <c r="T14" s="172"/>
      <c r="U14" s="173"/>
    </row>
    <row r="15" spans="1:21" s="20" customFormat="1" ht="16.5" customHeight="1">
      <c r="A15" s="341" t="s">
        <v>179</v>
      </c>
      <c r="B15" s="155">
        <v>0.6</v>
      </c>
      <c r="C15" s="70">
        <f t="shared" si="0"/>
        <v>0.5</v>
      </c>
      <c r="D15" s="76">
        <v>1.1</v>
      </c>
      <c r="E15" s="70">
        <f t="shared" si="1"/>
        <v>1.1</v>
      </c>
      <c r="F15" s="76">
        <v>0.4</v>
      </c>
      <c r="G15" s="70">
        <f t="shared" si="2"/>
        <v>0.5</v>
      </c>
      <c r="H15" s="76">
        <v>0.5</v>
      </c>
      <c r="I15" s="70">
        <f t="shared" si="3"/>
        <v>0.4</v>
      </c>
      <c r="J15" s="76">
        <v>0.6</v>
      </c>
      <c r="K15" s="70">
        <f t="shared" si="4"/>
        <v>0.19999999999999996</v>
      </c>
      <c r="L15" s="76">
        <v>0.7</v>
      </c>
      <c r="M15" s="70">
        <f t="shared" si="5"/>
        <v>0.29999999999999993</v>
      </c>
      <c r="N15" s="172">
        <v>0.7</v>
      </c>
      <c r="O15" s="173">
        <f t="shared" si="6"/>
        <v>0.6</v>
      </c>
      <c r="P15" s="155"/>
      <c r="Q15" s="70"/>
      <c r="R15" s="76"/>
      <c r="S15" s="70"/>
      <c r="T15" s="172"/>
      <c r="U15" s="173"/>
    </row>
    <row r="16" spans="1:21" s="20" customFormat="1" ht="16.5" customHeight="1">
      <c r="A16" s="341" t="s">
        <v>180</v>
      </c>
      <c r="B16" s="155">
        <v>0.7</v>
      </c>
      <c r="C16" s="70">
        <f t="shared" si="0"/>
        <v>0.09999999999999998</v>
      </c>
      <c r="D16" s="76">
        <v>1.7</v>
      </c>
      <c r="E16" s="70">
        <f t="shared" si="1"/>
        <v>0.5999999999999999</v>
      </c>
      <c r="F16" s="76">
        <v>0.9</v>
      </c>
      <c r="G16" s="70">
        <f t="shared" si="2"/>
        <v>0.5</v>
      </c>
      <c r="H16" s="76">
        <v>0.6</v>
      </c>
      <c r="I16" s="70">
        <f t="shared" si="3"/>
        <v>0.09999999999999998</v>
      </c>
      <c r="J16" s="76">
        <v>0.8</v>
      </c>
      <c r="K16" s="70">
        <f t="shared" si="4"/>
        <v>0.20000000000000007</v>
      </c>
      <c r="L16" s="76">
        <v>1.1</v>
      </c>
      <c r="M16" s="70">
        <f t="shared" si="5"/>
        <v>0.40000000000000013</v>
      </c>
      <c r="N16" s="172">
        <v>1.1</v>
      </c>
      <c r="O16" s="173">
        <f t="shared" si="6"/>
        <v>0.40000000000000013</v>
      </c>
      <c r="P16" s="155"/>
      <c r="Q16" s="70"/>
      <c r="R16" s="76"/>
      <c r="S16" s="70"/>
      <c r="T16" s="172"/>
      <c r="U16" s="173"/>
    </row>
    <row r="17" spans="1:21" s="20" customFormat="1" ht="16.5" customHeight="1">
      <c r="A17" s="341" t="s">
        <v>181</v>
      </c>
      <c r="B17" s="155">
        <v>1.9</v>
      </c>
      <c r="C17" s="70">
        <f t="shared" si="0"/>
        <v>1.2</v>
      </c>
      <c r="D17" s="76">
        <v>3.5</v>
      </c>
      <c r="E17" s="70">
        <f t="shared" si="1"/>
        <v>1.8</v>
      </c>
      <c r="F17" s="76">
        <v>1.5</v>
      </c>
      <c r="G17" s="70">
        <f t="shared" si="2"/>
        <v>0.6</v>
      </c>
      <c r="H17" s="76">
        <v>1.8</v>
      </c>
      <c r="I17" s="70">
        <f t="shared" si="3"/>
        <v>1.2000000000000002</v>
      </c>
      <c r="J17" s="76">
        <v>1.3</v>
      </c>
      <c r="K17" s="70">
        <f t="shared" si="4"/>
        <v>0.5</v>
      </c>
      <c r="L17" s="76">
        <v>1.9</v>
      </c>
      <c r="M17" s="70">
        <f t="shared" si="5"/>
        <v>0.7999999999999998</v>
      </c>
      <c r="N17" s="172">
        <v>2.2</v>
      </c>
      <c r="O17" s="173">
        <f t="shared" si="6"/>
        <v>1.1</v>
      </c>
      <c r="P17" s="155"/>
      <c r="Q17" s="70"/>
      <c r="R17" s="76"/>
      <c r="S17" s="70"/>
      <c r="T17" s="172"/>
      <c r="U17" s="173"/>
    </row>
    <row r="18" spans="1:21" s="20" customFormat="1" ht="16.5" customHeight="1">
      <c r="A18" s="341" t="s">
        <v>182</v>
      </c>
      <c r="B18" s="155">
        <v>2.7</v>
      </c>
      <c r="C18" s="70">
        <f t="shared" si="0"/>
        <v>0.8000000000000003</v>
      </c>
      <c r="D18" s="76">
        <v>3.3</v>
      </c>
      <c r="E18" s="70">
        <f t="shared" si="1"/>
        <v>-0.20000000000000018</v>
      </c>
      <c r="F18" s="76">
        <v>2</v>
      </c>
      <c r="G18" s="70">
        <f t="shared" si="2"/>
        <v>0.5</v>
      </c>
      <c r="H18" s="76">
        <v>3.2</v>
      </c>
      <c r="I18" s="70">
        <f t="shared" si="3"/>
        <v>1.4000000000000001</v>
      </c>
      <c r="J18" s="76">
        <v>2.6</v>
      </c>
      <c r="K18" s="70">
        <f t="shared" si="4"/>
        <v>1.3</v>
      </c>
      <c r="L18" s="76">
        <v>3.8</v>
      </c>
      <c r="M18" s="70">
        <f t="shared" si="5"/>
        <v>1.9</v>
      </c>
      <c r="N18" s="172">
        <v>3</v>
      </c>
      <c r="O18" s="173">
        <f t="shared" si="6"/>
        <v>0.7999999999999998</v>
      </c>
      <c r="P18" s="155"/>
      <c r="Q18" s="70"/>
      <c r="R18" s="76"/>
      <c r="S18" s="70"/>
      <c r="T18" s="172"/>
      <c r="U18" s="173"/>
    </row>
    <row r="19" spans="1:21" s="20" customFormat="1" ht="16.5" customHeight="1">
      <c r="A19" s="341" t="s">
        <v>286</v>
      </c>
      <c r="B19" s="155">
        <v>3.4</v>
      </c>
      <c r="C19" s="70">
        <f t="shared" si="0"/>
        <v>0.6999999999999997</v>
      </c>
      <c r="D19" s="76">
        <v>3.8</v>
      </c>
      <c r="E19" s="70">
        <f t="shared" si="1"/>
        <v>0.5</v>
      </c>
      <c r="F19" s="76">
        <v>2</v>
      </c>
      <c r="G19" s="70">
        <f t="shared" si="2"/>
        <v>0</v>
      </c>
      <c r="H19" s="76">
        <v>3.5</v>
      </c>
      <c r="I19" s="70">
        <f t="shared" si="3"/>
        <v>0.2999999999999998</v>
      </c>
      <c r="J19" s="76">
        <v>3.4</v>
      </c>
      <c r="K19" s="70">
        <f t="shared" si="4"/>
        <v>0.7999999999999998</v>
      </c>
      <c r="L19" s="76">
        <v>4</v>
      </c>
      <c r="M19" s="70">
        <f t="shared" si="5"/>
        <v>0.20000000000000018</v>
      </c>
      <c r="N19" s="172">
        <v>3.4</v>
      </c>
      <c r="O19" s="173">
        <f t="shared" si="6"/>
        <v>0.3999999999999999</v>
      </c>
      <c r="P19" s="155"/>
      <c r="Q19" s="70"/>
      <c r="R19" s="76"/>
      <c r="S19" s="70"/>
      <c r="T19" s="172"/>
      <c r="U19" s="173"/>
    </row>
    <row r="20" spans="1:21" s="20" customFormat="1" ht="16.5" customHeight="1">
      <c r="A20" s="341" t="s">
        <v>183</v>
      </c>
      <c r="B20" s="155">
        <v>6</v>
      </c>
      <c r="C20" s="70">
        <f t="shared" si="0"/>
        <v>2.6</v>
      </c>
      <c r="D20" s="76">
        <v>4.4</v>
      </c>
      <c r="E20" s="70">
        <f t="shared" si="1"/>
        <v>0.6000000000000005</v>
      </c>
      <c r="F20" s="76">
        <v>2.1</v>
      </c>
      <c r="G20" s="70">
        <f t="shared" si="2"/>
        <v>0.10000000000000009</v>
      </c>
      <c r="H20" s="76">
        <v>4.1</v>
      </c>
      <c r="I20" s="70">
        <f t="shared" si="3"/>
        <v>0.5999999999999996</v>
      </c>
      <c r="J20" s="76">
        <v>4.3</v>
      </c>
      <c r="K20" s="70">
        <f t="shared" si="4"/>
        <v>0.8999999999999999</v>
      </c>
      <c r="L20" s="76">
        <v>4.1</v>
      </c>
      <c r="M20" s="70">
        <f t="shared" si="5"/>
        <v>0.09999999999999964</v>
      </c>
      <c r="N20" s="172">
        <v>4.2</v>
      </c>
      <c r="O20" s="173">
        <f t="shared" si="6"/>
        <v>0.8000000000000003</v>
      </c>
      <c r="P20" s="155"/>
      <c r="Q20" s="70"/>
      <c r="R20" s="76"/>
      <c r="S20" s="70"/>
      <c r="T20" s="172"/>
      <c r="U20" s="173"/>
    </row>
    <row r="21" spans="1:21" s="20" customFormat="1" ht="16.5" customHeight="1">
      <c r="A21" s="341" t="s">
        <v>184</v>
      </c>
      <c r="B21" s="155">
        <v>5.3</v>
      </c>
      <c r="C21" s="70">
        <f t="shared" si="0"/>
        <v>-0.7000000000000002</v>
      </c>
      <c r="D21" s="76">
        <v>2.4</v>
      </c>
      <c r="E21" s="70">
        <f t="shared" si="1"/>
        <v>-2.0000000000000004</v>
      </c>
      <c r="F21" s="76">
        <v>1.9</v>
      </c>
      <c r="G21" s="70">
        <f t="shared" si="2"/>
        <v>-0.20000000000000018</v>
      </c>
      <c r="H21" s="76">
        <v>3.1</v>
      </c>
      <c r="I21" s="70">
        <f t="shared" si="3"/>
        <v>-0.9999999999999996</v>
      </c>
      <c r="J21" s="76">
        <v>4.5</v>
      </c>
      <c r="K21" s="70">
        <f t="shared" si="4"/>
        <v>0.20000000000000018</v>
      </c>
      <c r="L21" s="76">
        <v>2.7</v>
      </c>
      <c r="M21" s="70">
        <f t="shared" si="5"/>
        <v>-1.3999999999999995</v>
      </c>
      <c r="N21" s="172">
        <v>3</v>
      </c>
      <c r="O21" s="173">
        <f t="shared" si="6"/>
        <v>-1.2000000000000002</v>
      </c>
      <c r="P21" s="155"/>
      <c r="Q21" s="70"/>
      <c r="R21" s="76"/>
      <c r="S21" s="70"/>
      <c r="T21" s="172"/>
      <c r="U21" s="173"/>
    </row>
    <row r="22" spans="1:21" s="20" customFormat="1" ht="16.5" customHeight="1">
      <c r="A22" s="341" t="s">
        <v>185</v>
      </c>
      <c r="B22" s="155">
        <v>2.3</v>
      </c>
      <c r="C22" s="70">
        <f t="shared" si="0"/>
        <v>-3</v>
      </c>
      <c r="D22" s="76">
        <v>0.6</v>
      </c>
      <c r="E22" s="70">
        <f t="shared" si="1"/>
        <v>-1.7999999999999998</v>
      </c>
      <c r="F22" s="76">
        <v>0.9</v>
      </c>
      <c r="G22" s="70">
        <f t="shared" si="2"/>
        <v>-0.9999999999999999</v>
      </c>
      <c r="H22" s="76">
        <v>1.6</v>
      </c>
      <c r="I22" s="70">
        <f t="shared" si="3"/>
        <v>-1.5</v>
      </c>
      <c r="J22" s="76">
        <v>1</v>
      </c>
      <c r="K22" s="70">
        <f t="shared" si="4"/>
        <v>-3.5</v>
      </c>
      <c r="L22" s="76">
        <v>0.9</v>
      </c>
      <c r="M22" s="70">
        <f t="shared" si="5"/>
        <v>-1.8000000000000003</v>
      </c>
      <c r="N22" s="172">
        <v>1.1</v>
      </c>
      <c r="O22" s="173">
        <f t="shared" si="6"/>
        <v>-1.9</v>
      </c>
      <c r="P22" s="155"/>
      <c r="Q22" s="70"/>
      <c r="R22" s="76"/>
      <c r="S22" s="70"/>
      <c r="T22" s="172"/>
      <c r="U22" s="173"/>
    </row>
    <row r="23" spans="1:21" s="20" customFormat="1" ht="16.5" customHeight="1">
      <c r="A23" s="341" t="s">
        <v>186</v>
      </c>
      <c r="B23" s="155">
        <v>0.8</v>
      </c>
      <c r="C23" s="70">
        <f t="shared" si="0"/>
        <v>-1.4999999999999998</v>
      </c>
      <c r="D23" s="76">
        <v>0</v>
      </c>
      <c r="E23" s="70">
        <f t="shared" si="1"/>
        <v>-0.6</v>
      </c>
      <c r="F23" s="76">
        <v>0.3</v>
      </c>
      <c r="G23" s="70">
        <f t="shared" si="2"/>
        <v>-0.6000000000000001</v>
      </c>
      <c r="H23" s="76">
        <v>0.3</v>
      </c>
      <c r="I23" s="70">
        <f t="shared" si="3"/>
        <v>-1.3</v>
      </c>
      <c r="J23" s="76">
        <v>0.4</v>
      </c>
      <c r="K23" s="70">
        <f t="shared" si="4"/>
        <v>-0.6</v>
      </c>
      <c r="L23" s="76">
        <v>0.5</v>
      </c>
      <c r="M23" s="70">
        <f t="shared" si="5"/>
        <v>-0.4</v>
      </c>
      <c r="N23" s="172">
        <v>0.3</v>
      </c>
      <c r="O23" s="173">
        <f t="shared" si="6"/>
        <v>-0.8</v>
      </c>
      <c r="P23" s="155">
        <v>0.1</v>
      </c>
      <c r="Q23" s="70"/>
      <c r="R23" s="76">
        <v>0.8</v>
      </c>
      <c r="S23" s="70"/>
      <c r="T23" s="172">
        <v>0.4</v>
      </c>
      <c r="U23" s="173"/>
    </row>
    <row r="24" spans="1:21" s="20" customFormat="1" ht="16.5" customHeight="1">
      <c r="A24" s="341" t="s">
        <v>187</v>
      </c>
      <c r="B24" s="155">
        <v>0.8</v>
      </c>
      <c r="C24" s="70">
        <f t="shared" si="0"/>
        <v>0</v>
      </c>
      <c r="D24" s="76">
        <v>1</v>
      </c>
      <c r="E24" s="70">
        <f t="shared" si="1"/>
        <v>1</v>
      </c>
      <c r="F24" s="76">
        <v>0.8</v>
      </c>
      <c r="G24" s="70">
        <f t="shared" si="2"/>
        <v>0.5</v>
      </c>
      <c r="H24" s="76">
        <v>0.4</v>
      </c>
      <c r="I24" s="70">
        <f t="shared" si="3"/>
        <v>0.10000000000000003</v>
      </c>
      <c r="J24" s="76">
        <v>0.7</v>
      </c>
      <c r="K24" s="70">
        <f t="shared" si="4"/>
        <v>0.29999999999999993</v>
      </c>
      <c r="L24" s="76">
        <v>0.5</v>
      </c>
      <c r="M24" s="70">
        <f t="shared" si="5"/>
        <v>0</v>
      </c>
      <c r="N24" s="172">
        <v>0.8</v>
      </c>
      <c r="O24" s="173">
        <f t="shared" si="6"/>
        <v>0.5</v>
      </c>
      <c r="P24" s="155">
        <v>0.1</v>
      </c>
      <c r="Q24" s="70">
        <f aca="true" t="shared" si="7" ref="Q24:Q50">ROUND(P24,1)-ROUND(P23,1)</f>
        <v>0</v>
      </c>
      <c r="R24" s="76">
        <v>0.7</v>
      </c>
      <c r="S24" s="70">
        <f aca="true" t="shared" si="8" ref="S24:S50">ROUND(R24,1)-ROUND(R23,1)</f>
        <v>-0.10000000000000009</v>
      </c>
      <c r="T24" s="172">
        <v>0.6</v>
      </c>
      <c r="U24" s="173">
        <f aca="true" t="shared" si="9" ref="U24:U50">ROUND(T24,1)-ROUND(T23,1)</f>
        <v>0.19999999999999996</v>
      </c>
    </row>
    <row r="25" spans="1:21" s="20" customFormat="1" ht="16.5" customHeight="1">
      <c r="A25" s="341" t="s">
        <v>188</v>
      </c>
      <c r="B25" s="155">
        <v>1</v>
      </c>
      <c r="C25" s="70">
        <f t="shared" si="0"/>
        <v>0.19999999999999996</v>
      </c>
      <c r="D25" s="76">
        <v>0.9</v>
      </c>
      <c r="E25" s="70">
        <f t="shared" si="1"/>
        <v>-0.09999999999999998</v>
      </c>
      <c r="F25" s="76">
        <v>0.7</v>
      </c>
      <c r="G25" s="70">
        <f t="shared" si="2"/>
        <v>-0.10000000000000009</v>
      </c>
      <c r="H25" s="76">
        <v>0.2</v>
      </c>
      <c r="I25" s="70">
        <f t="shared" si="3"/>
        <v>-0.2</v>
      </c>
      <c r="J25" s="76">
        <v>1.2</v>
      </c>
      <c r="K25" s="70">
        <f t="shared" si="4"/>
        <v>0.5</v>
      </c>
      <c r="L25" s="76">
        <v>0.9</v>
      </c>
      <c r="M25" s="70">
        <f t="shared" si="5"/>
        <v>0.4</v>
      </c>
      <c r="N25" s="172">
        <v>0.8</v>
      </c>
      <c r="O25" s="173">
        <f t="shared" si="6"/>
        <v>0</v>
      </c>
      <c r="P25" s="155">
        <v>0</v>
      </c>
      <c r="Q25" s="70">
        <f t="shared" si="7"/>
        <v>-0.1</v>
      </c>
      <c r="R25" s="76">
        <v>0.5</v>
      </c>
      <c r="S25" s="70">
        <f t="shared" si="8"/>
        <v>-0.19999999999999996</v>
      </c>
      <c r="T25" s="172">
        <v>0.6</v>
      </c>
      <c r="U25" s="173">
        <f t="shared" si="9"/>
        <v>0</v>
      </c>
    </row>
    <row r="26" spans="1:21" s="20" customFormat="1" ht="16.5" customHeight="1">
      <c r="A26" s="341" t="s">
        <v>189</v>
      </c>
      <c r="B26" s="155">
        <v>0.8</v>
      </c>
      <c r="C26" s="70">
        <f t="shared" si="0"/>
        <v>-0.19999999999999996</v>
      </c>
      <c r="D26" s="76">
        <v>0.7</v>
      </c>
      <c r="E26" s="70">
        <f t="shared" si="1"/>
        <v>-0.20000000000000007</v>
      </c>
      <c r="F26" s="76">
        <v>0.3</v>
      </c>
      <c r="G26" s="70">
        <f t="shared" si="2"/>
        <v>-0.39999999999999997</v>
      </c>
      <c r="H26" s="76">
        <v>0.1</v>
      </c>
      <c r="I26" s="70">
        <f t="shared" si="3"/>
        <v>-0.1</v>
      </c>
      <c r="J26" s="76">
        <v>0.8</v>
      </c>
      <c r="K26" s="70">
        <f t="shared" si="4"/>
        <v>-0.3999999999999999</v>
      </c>
      <c r="L26" s="76">
        <v>1</v>
      </c>
      <c r="M26" s="70">
        <f t="shared" si="5"/>
        <v>0.09999999999999998</v>
      </c>
      <c r="N26" s="172">
        <v>0.6</v>
      </c>
      <c r="O26" s="173">
        <f t="shared" si="6"/>
        <v>-0.20000000000000007</v>
      </c>
      <c r="P26" s="155">
        <v>0.2</v>
      </c>
      <c r="Q26" s="70">
        <f t="shared" si="7"/>
        <v>0.2</v>
      </c>
      <c r="R26" s="76">
        <v>0.5</v>
      </c>
      <c r="S26" s="70">
        <f t="shared" si="8"/>
        <v>0</v>
      </c>
      <c r="T26" s="172">
        <v>0.5</v>
      </c>
      <c r="U26" s="173">
        <f t="shared" si="9"/>
        <v>-0.09999999999999998</v>
      </c>
    </row>
    <row r="27" spans="1:21" s="20" customFormat="1" ht="16.5" customHeight="1">
      <c r="A27" s="341" t="s">
        <v>190</v>
      </c>
      <c r="B27" s="155">
        <v>0.2</v>
      </c>
      <c r="C27" s="70">
        <f t="shared" si="0"/>
        <v>-0.6000000000000001</v>
      </c>
      <c r="D27" s="76">
        <v>0.7</v>
      </c>
      <c r="E27" s="70">
        <f t="shared" si="1"/>
        <v>0</v>
      </c>
      <c r="F27" s="76">
        <v>0.3</v>
      </c>
      <c r="G27" s="70">
        <f t="shared" si="2"/>
        <v>0</v>
      </c>
      <c r="H27" s="76">
        <v>0.1</v>
      </c>
      <c r="I27" s="70">
        <f t="shared" si="3"/>
        <v>0</v>
      </c>
      <c r="J27" s="76">
        <v>0.5</v>
      </c>
      <c r="K27" s="70">
        <f t="shared" si="4"/>
        <v>-0.30000000000000004</v>
      </c>
      <c r="L27" s="76">
        <v>0.8</v>
      </c>
      <c r="M27" s="70">
        <f t="shared" si="5"/>
        <v>-0.19999999999999996</v>
      </c>
      <c r="N27" s="172">
        <v>0.5</v>
      </c>
      <c r="O27" s="173">
        <f t="shared" si="6"/>
        <v>-0.09999999999999998</v>
      </c>
      <c r="P27" s="155">
        <v>0.2</v>
      </c>
      <c r="Q27" s="70">
        <f t="shared" si="7"/>
        <v>0</v>
      </c>
      <c r="R27" s="76">
        <v>0.8</v>
      </c>
      <c r="S27" s="70">
        <f t="shared" si="8"/>
        <v>0.30000000000000004</v>
      </c>
      <c r="T27" s="172">
        <v>0.5</v>
      </c>
      <c r="U27" s="173">
        <f t="shared" si="9"/>
        <v>0</v>
      </c>
    </row>
    <row r="28" spans="1:21" s="20" customFormat="1" ht="16.5" customHeight="1">
      <c r="A28" s="341" t="s">
        <v>191</v>
      </c>
      <c r="B28" s="155">
        <v>-0.1</v>
      </c>
      <c r="C28" s="70">
        <f t="shared" si="0"/>
        <v>-0.30000000000000004</v>
      </c>
      <c r="D28" s="76">
        <v>-0.3</v>
      </c>
      <c r="E28" s="70">
        <f t="shared" si="1"/>
        <v>-1</v>
      </c>
      <c r="F28" s="76">
        <v>-0.5</v>
      </c>
      <c r="G28" s="70">
        <f t="shared" si="2"/>
        <v>-0.8</v>
      </c>
      <c r="H28" s="76">
        <v>-0.3</v>
      </c>
      <c r="I28" s="70">
        <f t="shared" si="3"/>
        <v>-0.4</v>
      </c>
      <c r="J28" s="76">
        <v>-0.7</v>
      </c>
      <c r="K28" s="70">
        <f t="shared" si="4"/>
        <v>-1.2</v>
      </c>
      <c r="L28" s="76">
        <v>-0.9</v>
      </c>
      <c r="M28" s="70">
        <f t="shared" si="5"/>
        <v>-1.7000000000000002</v>
      </c>
      <c r="N28" s="172">
        <v>-0.4</v>
      </c>
      <c r="O28" s="173">
        <f t="shared" si="6"/>
        <v>-0.9</v>
      </c>
      <c r="P28" s="155">
        <v>-0.4</v>
      </c>
      <c r="Q28" s="70">
        <f t="shared" si="7"/>
        <v>-0.6000000000000001</v>
      </c>
      <c r="R28" s="76">
        <v>0.3</v>
      </c>
      <c r="S28" s="70">
        <f t="shared" si="8"/>
        <v>-0.5</v>
      </c>
      <c r="T28" s="172">
        <v>-0.3</v>
      </c>
      <c r="U28" s="173">
        <f t="shared" si="9"/>
        <v>-0.8</v>
      </c>
    </row>
    <row r="29" spans="1:21" s="20" customFormat="1" ht="16.5" customHeight="1">
      <c r="A29" s="341" t="s">
        <v>192</v>
      </c>
      <c r="B29" s="155">
        <v>0.5</v>
      </c>
      <c r="C29" s="70">
        <f t="shared" si="0"/>
        <v>0.6</v>
      </c>
      <c r="D29" s="76">
        <v>-0.2</v>
      </c>
      <c r="E29" s="70">
        <f t="shared" si="1"/>
        <v>0.09999999999999998</v>
      </c>
      <c r="F29" s="76">
        <v>-0.4</v>
      </c>
      <c r="G29" s="70">
        <f t="shared" si="2"/>
        <v>0.09999999999999998</v>
      </c>
      <c r="H29" s="76">
        <v>-1</v>
      </c>
      <c r="I29" s="70">
        <f t="shared" si="3"/>
        <v>-0.7</v>
      </c>
      <c r="J29" s="76">
        <v>0.3</v>
      </c>
      <c r="K29" s="70">
        <f t="shared" si="4"/>
        <v>1</v>
      </c>
      <c r="L29" s="76">
        <v>-0.7</v>
      </c>
      <c r="M29" s="70">
        <f t="shared" si="5"/>
        <v>0.20000000000000007</v>
      </c>
      <c r="N29" s="172">
        <v>-0.3</v>
      </c>
      <c r="O29" s="173">
        <f t="shared" si="6"/>
        <v>0.10000000000000003</v>
      </c>
      <c r="P29" s="155">
        <v>0</v>
      </c>
      <c r="Q29" s="70">
        <f t="shared" si="7"/>
        <v>0.4</v>
      </c>
      <c r="R29" s="76">
        <v>-0.1</v>
      </c>
      <c r="S29" s="70">
        <f t="shared" si="8"/>
        <v>-0.4</v>
      </c>
      <c r="T29" s="172">
        <v>-0.3</v>
      </c>
      <c r="U29" s="173">
        <f t="shared" si="9"/>
        <v>0</v>
      </c>
    </row>
    <row r="30" spans="1:21" s="20" customFormat="1" ht="16.5" customHeight="1">
      <c r="A30" s="341" t="s">
        <v>193</v>
      </c>
      <c r="B30" s="155">
        <v>0.1</v>
      </c>
      <c r="C30" s="70">
        <f t="shared" si="0"/>
        <v>-0.4</v>
      </c>
      <c r="D30" s="76">
        <v>0.1</v>
      </c>
      <c r="E30" s="70">
        <f t="shared" si="1"/>
        <v>0.30000000000000004</v>
      </c>
      <c r="F30" s="76">
        <v>-0.3</v>
      </c>
      <c r="G30" s="70">
        <f t="shared" si="2"/>
        <v>0.10000000000000003</v>
      </c>
      <c r="H30" s="76">
        <v>-0.7</v>
      </c>
      <c r="I30" s="70">
        <f t="shared" si="3"/>
        <v>0.30000000000000004</v>
      </c>
      <c r="J30" s="76">
        <v>-0.2</v>
      </c>
      <c r="K30" s="70">
        <f t="shared" si="4"/>
        <v>-0.5</v>
      </c>
      <c r="L30" s="76">
        <v>0.7</v>
      </c>
      <c r="M30" s="70">
        <f t="shared" si="5"/>
        <v>1.4</v>
      </c>
      <c r="N30" s="172">
        <v>0</v>
      </c>
      <c r="O30" s="173">
        <f t="shared" si="6"/>
        <v>0.3</v>
      </c>
      <c r="P30" s="155">
        <v>0.1</v>
      </c>
      <c r="Q30" s="70">
        <f t="shared" si="7"/>
        <v>0.1</v>
      </c>
      <c r="R30" s="76">
        <v>0.1</v>
      </c>
      <c r="S30" s="70">
        <f t="shared" si="8"/>
        <v>0.2</v>
      </c>
      <c r="T30" s="172">
        <v>0</v>
      </c>
      <c r="U30" s="173">
        <f t="shared" si="9"/>
        <v>0.3</v>
      </c>
    </row>
    <row r="31" spans="1:21" s="20" customFormat="1" ht="16.5" customHeight="1">
      <c r="A31" s="341" t="s">
        <v>194</v>
      </c>
      <c r="B31" s="155">
        <v>0</v>
      </c>
      <c r="C31" s="70">
        <f t="shared" si="0"/>
        <v>-0.1</v>
      </c>
      <c r="D31" s="76">
        <v>-0.2</v>
      </c>
      <c r="E31" s="70">
        <f t="shared" si="1"/>
        <v>-0.30000000000000004</v>
      </c>
      <c r="F31" s="76">
        <v>0.3</v>
      </c>
      <c r="G31" s="70">
        <f t="shared" si="2"/>
        <v>0.6</v>
      </c>
      <c r="H31" s="76">
        <v>-1.3</v>
      </c>
      <c r="I31" s="70">
        <f t="shared" si="3"/>
        <v>-0.6000000000000001</v>
      </c>
      <c r="J31" s="76">
        <v>0.2</v>
      </c>
      <c r="K31" s="70">
        <f t="shared" si="4"/>
        <v>0.4</v>
      </c>
      <c r="L31" s="76">
        <v>0.5</v>
      </c>
      <c r="M31" s="70">
        <f t="shared" si="5"/>
        <v>-0.19999999999999996</v>
      </c>
      <c r="N31" s="172">
        <v>-0.2</v>
      </c>
      <c r="O31" s="173">
        <f t="shared" si="6"/>
        <v>-0.2</v>
      </c>
      <c r="P31" s="155">
        <v>0</v>
      </c>
      <c r="Q31" s="70">
        <f t="shared" si="7"/>
        <v>-0.1</v>
      </c>
      <c r="R31" s="76">
        <v>0.2</v>
      </c>
      <c r="S31" s="70">
        <f t="shared" si="8"/>
        <v>0.1</v>
      </c>
      <c r="T31" s="172">
        <v>-0.1</v>
      </c>
      <c r="U31" s="173">
        <f t="shared" si="9"/>
        <v>-0.1</v>
      </c>
    </row>
    <row r="32" spans="1:21" s="20" customFormat="1" ht="16.5" customHeight="1">
      <c r="A32" s="341" t="s">
        <v>195</v>
      </c>
      <c r="B32" s="155">
        <v>-0.4</v>
      </c>
      <c r="C32" s="70">
        <f t="shared" si="0"/>
        <v>-0.4</v>
      </c>
      <c r="D32" s="76">
        <v>0.2</v>
      </c>
      <c r="E32" s="70">
        <f t="shared" si="1"/>
        <v>0.4</v>
      </c>
      <c r="F32" s="76">
        <v>-0.3</v>
      </c>
      <c r="G32" s="70">
        <f t="shared" si="2"/>
        <v>-0.6</v>
      </c>
      <c r="H32" s="76">
        <v>-2</v>
      </c>
      <c r="I32" s="70">
        <f t="shared" si="3"/>
        <v>-0.7</v>
      </c>
      <c r="J32" s="76">
        <v>0.1</v>
      </c>
      <c r="K32" s="70">
        <f t="shared" si="4"/>
        <v>-0.1</v>
      </c>
      <c r="L32" s="76">
        <v>-0.1</v>
      </c>
      <c r="M32" s="70">
        <f t="shared" si="5"/>
        <v>-0.6</v>
      </c>
      <c r="N32" s="172">
        <v>-0.4</v>
      </c>
      <c r="O32" s="173">
        <f t="shared" si="6"/>
        <v>-0.2</v>
      </c>
      <c r="P32" s="155">
        <v>-0.2</v>
      </c>
      <c r="Q32" s="70">
        <f t="shared" si="7"/>
        <v>-0.2</v>
      </c>
      <c r="R32" s="76">
        <v>0.1</v>
      </c>
      <c r="S32" s="70">
        <f t="shared" si="8"/>
        <v>-0.1</v>
      </c>
      <c r="T32" s="172">
        <v>-0.3</v>
      </c>
      <c r="U32" s="173">
        <f t="shared" si="9"/>
        <v>-0.19999999999999998</v>
      </c>
    </row>
    <row r="33" spans="1:21" s="20" customFormat="1" ht="16.5" customHeight="1">
      <c r="A33" s="341" t="s">
        <v>196</v>
      </c>
      <c r="B33" s="155">
        <v>-0.7998416155216789</v>
      </c>
      <c r="C33" s="70">
        <f t="shared" si="0"/>
        <v>-0.4</v>
      </c>
      <c r="D33" s="76">
        <v>-0.09030906837549357</v>
      </c>
      <c r="E33" s="70">
        <f t="shared" si="1"/>
        <v>-0.30000000000000004</v>
      </c>
      <c r="F33" s="76">
        <v>-0.4505159133846825</v>
      </c>
      <c r="G33" s="70">
        <f t="shared" si="2"/>
        <v>-0.2</v>
      </c>
      <c r="H33" s="76">
        <v>-2.053130315056289</v>
      </c>
      <c r="I33" s="70">
        <f t="shared" si="3"/>
        <v>-0.10000000000000009</v>
      </c>
      <c r="J33" s="76">
        <v>-1.1711101069438168</v>
      </c>
      <c r="K33" s="70">
        <f t="shared" si="4"/>
        <v>-1.3</v>
      </c>
      <c r="L33" s="76">
        <v>-0.3239579353080923</v>
      </c>
      <c r="M33" s="70">
        <f t="shared" si="5"/>
        <v>-0.19999999999999998</v>
      </c>
      <c r="N33" s="172">
        <v>-0.7430629350985937</v>
      </c>
      <c r="O33" s="173">
        <f t="shared" si="6"/>
        <v>-0.29999999999999993</v>
      </c>
      <c r="P33" s="155">
        <v>-0.2648687695641705</v>
      </c>
      <c r="Q33" s="70">
        <f t="shared" si="7"/>
        <v>-0.09999999999999998</v>
      </c>
      <c r="R33" s="76">
        <v>-0.10872251050160613</v>
      </c>
      <c r="S33" s="70">
        <f t="shared" si="8"/>
        <v>-0.2</v>
      </c>
      <c r="T33" s="172">
        <v>-0.5590539033848269</v>
      </c>
      <c r="U33" s="173">
        <f t="shared" si="9"/>
        <v>-0.3</v>
      </c>
    </row>
    <row r="34" spans="1:21" s="20" customFormat="1" ht="16.5" customHeight="1">
      <c r="A34" s="341" t="s">
        <v>197</v>
      </c>
      <c r="B34" s="155">
        <v>-0.09894838576063696</v>
      </c>
      <c r="C34" s="70">
        <f t="shared" si="0"/>
        <v>0.7000000000000001</v>
      </c>
      <c r="D34" s="76">
        <v>0.2137624336691946</v>
      </c>
      <c r="E34" s="70">
        <f t="shared" si="1"/>
        <v>0.30000000000000004</v>
      </c>
      <c r="F34" s="76">
        <v>-0.24557768312804573</v>
      </c>
      <c r="G34" s="70">
        <f t="shared" si="2"/>
        <v>0.3</v>
      </c>
      <c r="H34" s="76">
        <v>-1.4278542318823462</v>
      </c>
      <c r="I34" s="70">
        <f t="shared" si="3"/>
        <v>0.7000000000000002</v>
      </c>
      <c r="J34" s="76">
        <v>-0.5659655831739963</v>
      </c>
      <c r="K34" s="70">
        <f t="shared" si="4"/>
        <v>0.6</v>
      </c>
      <c r="L34" s="76">
        <v>-0.13961092639197603</v>
      </c>
      <c r="M34" s="70">
        <f t="shared" si="5"/>
        <v>0.19999999999999998</v>
      </c>
      <c r="N34" s="172">
        <v>-0.34512024309759515</v>
      </c>
      <c r="O34" s="173">
        <f t="shared" si="6"/>
        <v>0.39999999999999997</v>
      </c>
      <c r="P34" s="155">
        <v>-0.164259471648232</v>
      </c>
      <c r="Q34" s="70">
        <f t="shared" si="7"/>
        <v>0.09999999999999998</v>
      </c>
      <c r="R34" s="76">
        <v>-0.019405417992703563</v>
      </c>
      <c r="S34" s="70">
        <f t="shared" si="8"/>
        <v>0.1</v>
      </c>
      <c r="T34" s="172">
        <v>-0.2604569501593293</v>
      </c>
      <c r="U34" s="173">
        <f t="shared" si="9"/>
        <v>0.3</v>
      </c>
    </row>
    <row r="35" spans="1:21" s="20" customFormat="1" ht="16.5" customHeight="1">
      <c r="A35" s="341" t="s">
        <v>198</v>
      </c>
      <c r="B35" s="155">
        <v>0.06952491309385864</v>
      </c>
      <c r="C35" s="70">
        <f t="shared" si="0"/>
        <v>0.2</v>
      </c>
      <c r="D35" s="76">
        <v>2.423706912932771</v>
      </c>
      <c r="E35" s="70">
        <f t="shared" si="1"/>
        <v>2.1999999999999997</v>
      </c>
      <c r="F35" s="76">
        <v>0.39425706472196903</v>
      </c>
      <c r="G35" s="70">
        <f t="shared" si="2"/>
        <v>0.6000000000000001</v>
      </c>
      <c r="H35" s="76">
        <v>-0.4268346530864561</v>
      </c>
      <c r="I35" s="70">
        <f t="shared" si="3"/>
        <v>0.9999999999999999</v>
      </c>
      <c r="J35" s="76">
        <v>0.9478489631692973</v>
      </c>
      <c r="K35" s="70">
        <f t="shared" si="4"/>
        <v>1.5</v>
      </c>
      <c r="L35" s="76">
        <v>2.251705129402971</v>
      </c>
      <c r="M35" s="70">
        <f t="shared" si="5"/>
        <v>2.4</v>
      </c>
      <c r="N35" s="172">
        <v>1.1389872696291385</v>
      </c>
      <c r="O35" s="173">
        <f t="shared" si="6"/>
        <v>1.4000000000000001</v>
      </c>
      <c r="P35" s="155">
        <v>0.1445606076337585</v>
      </c>
      <c r="Q35" s="70">
        <f t="shared" si="7"/>
        <v>0.30000000000000004</v>
      </c>
      <c r="R35" s="76">
        <v>0.39183163259173787</v>
      </c>
      <c r="S35" s="70">
        <f t="shared" si="8"/>
        <v>0.4</v>
      </c>
      <c r="T35" s="172">
        <v>0.8010023392744628</v>
      </c>
      <c r="U35" s="173">
        <f t="shared" si="9"/>
        <v>1.1</v>
      </c>
    </row>
    <row r="36" spans="1:21" s="20" customFormat="1" ht="16.5" customHeight="1">
      <c r="A36" s="341" t="s">
        <v>199</v>
      </c>
      <c r="B36" s="155">
        <v>1.0165024785091297</v>
      </c>
      <c r="C36" s="70">
        <f t="shared" si="0"/>
        <v>0.9</v>
      </c>
      <c r="D36" s="76">
        <v>2.0480941616649777</v>
      </c>
      <c r="E36" s="70">
        <f t="shared" si="1"/>
        <v>-0.3999999999999999</v>
      </c>
      <c r="F36" s="76">
        <v>0.27226599562724313</v>
      </c>
      <c r="G36" s="70">
        <f t="shared" si="2"/>
        <v>-0.10000000000000003</v>
      </c>
      <c r="H36" s="76">
        <v>-0.46275723632797533</v>
      </c>
      <c r="I36" s="70">
        <f t="shared" si="3"/>
        <v>-0.09999999999999998</v>
      </c>
      <c r="J36" s="76">
        <v>2.1580274347250117</v>
      </c>
      <c r="K36" s="70">
        <f t="shared" si="4"/>
        <v>1.3000000000000003</v>
      </c>
      <c r="L36" s="76">
        <v>6.023564876936933</v>
      </c>
      <c r="M36" s="70">
        <f t="shared" si="5"/>
        <v>3.7</v>
      </c>
      <c r="N36" s="172">
        <v>1.8129185063890756</v>
      </c>
      <c r="O36" s="173">
        <f t="shared" si="6"/>
        <v>0.7</v>
      </c>
      <c r="P36" s="155">
        <v>0.3080826386371874</v>
      </c>
      <c r="Q36" s="70">
        <f t="shared" si="7"/>
        <v>0.19999999999999998</v>
      </c>
      <c r="R36" s="76">
        <v>0.4677819433904563</v>
      </c>
      <c r="S36" s="70">
        <f t="shared" si="8"/>
        <v>0.09999999999999998</v>
      </c>
      <c r="T36" s="172">
        <v>1.2477097479878658</v>
      </c>
      <c r="U36" s="173">
        <f t="shared" si="9"/>
        <v>0.3999999999999999</v>
      </c>
    </row>
    <row r="37" spans="1:21" s="20" customFormat="1" ht="16.5" customHeight="1">
      <c r="A37" s="341" t="s">
        <v>200</v>
      </c>
      <c r="B37" s="155">
        <v>0.17535989559969006</v>
      </c>
      <c r="C37" s="70">
        <f t="shared" si="0"/>
        <v>-0.8</v>
      </c>
      <c r="D37" s="76">
        <v>1.0377486272752847</v>
      </c>
      <c r="E37" s="70">
        <f t="shared" si="1"/>
        <v>-1</v>
      </c>
      <c r="F37" s="76">
        <v>0.14841328735431492</v>
      </c>
      <c r="G37" s="70">
        <f t="shared" si="2"/>
        <v>-0.19999999999999998</v>
      </c>
      <c r="H37" s="76">
        <v>-0.09206437930524274</v>
      </c>
      <c r="I37" s="70">
        <f t="shared" si="3"/>
        <v>0.4</v>
      </c>
      <c r="J37" s="76">
        <v>1.6879185395835243</v>
      </c>
      <c r="K37" s="70">
        <f t="shared" si="4"/>
        <v>-0.5000000000000002</v>
      </c>
      <c r="L37" s="76">
        <v>2.7415648070939005</v>
      </c>
      <c r="M37" s="70">
        <f t="shared" si="5"/>
        <v>-3.3</v>
      </c>
      <c r="N37" s="172">
        <v>0.8709532443783222</v>
      </c>
      <c r="O37" s="173">
        <f t="shared" si="6"/>
        <v>-0.9</v>
      </c>
      <c r="P37" s="155">
        <v>0.4998220698133351</v>
      </c>
      <c r="Q37" s="70">
        <f t="shared" si="7"/>
        <v>0.2</v>
      </c>
      <c r="R37" s="76">
        <v>0.4930745439060469</v>
      </c>
      <c r="S37" s="70">
        <f t="shared" si="8"/>
        <v>0</v>
      </c>
      <c r="T37" s="172">
        <v>0.7322595604883809</v>
      </c>
      <c r="U37" s="173">
        <f t="shared" si="9"/>
        <v>-0.5</v>
      </c>
    </row>
    <row r="38" spans="1:21" s="20" customFormat="1" ht="16.5" customHeight="1">
      <c r="A38" s="341" t="s">
        <v>201</v>
      </c>
      <c r="B38" s="155">
        <v>-0.6573035150332504</v>
      </c>
      <c r="C38" s="70">
        <f t="shared" si="0"/>
        <v>-0.8999999999999999</v>
      </c>
      <c r="D38" s="76">
        <v>-1.1267001099873917</v>
      </c>
      <c r="E38" s="70">
        <f t="shared" si="1"/>
        <v>-2.1</v>
      </c>
      <c r="F38" s="76">
        <v>-1.1916583912611718</v>
      </c>
      <c r="G38" s="70">
        <f t="shared" si="2"/>
        <v>-1.3</v>
      </c>
      <c r="H38" s="76">
        <v>-1.189999128843976</v>
      </c>
      <c r="I38" s="70">
        <f t="shared" si="3"/>
        <v>-1.0999999999999999</v>
      </c>
      <c r="J38" s="76">
        <v>-0.41697070780777645</v>
      </c>
      <c r="K38" s="70">
        <f t="shared" si="4"/>
        <v>-2.1</v>
      </c>
      <c r="L38" s="76">
        <v>-1.534216335540839</v>
      </c>
      <c r="M38" s="70">
        <f t="shared" si="5"/>
        <v>-4.2</v>
      </c>
      <c r="N38" s="172">
        <v>-1.1009545702626604</v>
      </c>
      <c r="O38" s="173">
        <f t="shared" si="6"/>
        <v>-2</v>
      </c>
      <c r="P38" s="155">
        <v>0.059437809762431654</v>
      </c>
      <c r="Q38" s="70">
        <f t="shared" si="7"/>
        <v>-0.4</v>
      </c>
      <c r="R38" s="76">
        <v>-0.01024380249948781</v>
      </c>
      <c r="S38" s="70">
        <f t="shared" si="8"/>
        <v>-0.5</v>
      </c>
      <c r="T38" s="172">
        <v>-0.6718413671645685</v>
      </c>
      <c r="U38" s="173">
        <f t="shared" si="9"/>
        <v>-1.4</v>
      </c>
    </row>
    <row r="39" spans="1:21" s="20" customFormat="1" ht="16.5" customHeight="1">
      <c r="A39" s="341" t="s">
        <v>202</v>
      </c>
      <c r="B39" s="155">
        <v>-0.8115728175805643</v>
      </c>
      <c r="C39" s="70">
        <f t="shared" si="0"/>
        <v>-0.10000000000000009</v>
      </c>
      <c r="D39" s="76">
        <v>-2.336948931613984</v>
      </c>
      <c r="E39" s="70">
        <f t="shared" si="1"/>
        <v>-1.1999999999999997</v>
      </c>
      <c r="F39" s="76">
        <v>-1.8444330922485412</v>
      </c>
      <c r="G39" s="70">
        <f t="shared" si="2"/>
        <v>-0.6000000000000001</v>
      </c>
      <c r="H39" s="76">
        <v>-1.4194923316969212</v>
      </c>
      <c r="I39" s="70">
        <f t="shared" si="3"/>
        <v>-0.19999999999999996</v>
      </c>
      <c r="J39" s="76">
        <v>-3.2191454439561604</v>
      </c>
      <c r="K39" s="70">
        <f t="shared" si="4"/>
        <v>-2.8000000000000003</v>
      </c>
      <c r="L39" s="76">
        <v>-4.77299880525687</v>
      </c>
      <c r="M39" s="70">
        <f t="shared" si="5"/>
        <v>-3.3</v>
      </c>
      <c r="N39" s="172">
        <v>-2.229783892551573</v>
      </c>
      <c r="O39" s="173">
        <f t="shared" si="6"/>
        <v>-1.1</v>
      </c>
      <c r="P39" s="155">
        <v>-0.24297646165527714</v>
      </c>
      <c r="Q39" s="70">
        <f t="shared" si="7"/>
        <v>-0.30000000000000004</v>
      </c>
      <c r="R39" s="76">
        <v>-0.22252752568741657</v>
      </c>
      <c r="S39" s="70">
        <f t="shared" si="8"/>
        <v>-0.2</v>
      </c>
      <c r="T39" s="172">
        <v>-1.450141577449215</v>
      </c>
      <c r="U39" s="173">
        <f t="shared" si="9"/>
        <v>-0.8</v>
      </c>
    </row>
    <row r="40" spans="1:21" s="20" customFormat="1" ht="16.5" customHeight="1">
      <c r="A40" s="341" t="s">
        <v>203</v>
      </c>
      <c r="B40" s="155">
        <v>-0.44241513286633954</v>
      </c>
      <c r="C40" s="70">
        <f t="shared" si="0"/>
        <v>0.4</v>
      </c>
      <c r="D40" s="76">
        <v>-0.258049080593342</v>
      </c>
      <c r="E40" s="70">
        <f t="shared" si="1"/>
        <v>1.9999999999999998</v>
      </c>
      <c r="F40" s="76">
        <v>-2.1401330097393387</v>
      </c>
      <c r="G40" s="70">
        <f t="shared" si="2"/>
        <v>-0.30000000000000004</v>
      </c>
      <c r="H40" s="76">
        <v>-1.5754416449464232</v>
      </c>
      <c r="I40" s="70">
        <f t="shared" si="3"/>
        <v>-0.20000000000000018</v>
      </c>
      <c r="J40" s="76">
        <v>-0.9628610729023385</v>
      </c>
      <c r="K40" s="70">
        <f t="shared" si="4"/>
        <v>2.2</v>
      </c>
      <c r="L40" s="76">
        <v>-1.134985037608174</v>
      </c>
      <c r="M40" s="70">
        <f t="shared" si="5"/>
        <v>3.6999999999999997</v>
      </c>
      <c r="N40" s="172">
        <v>-1.0324050743848732</v>
      </c>
      <c r="O40" s="173">
        <f t="shared" si="6"/>
        <v>1.2000000000000002</v>
      </c>
      <c r="P40" s="155">
        <v>-0.014403440364612805</v>
      </c>
      <c r="Q40" s="70">
        <f t="shared" si="7"/>
        <v>0.2</v>
      </c>
      <c r="R40" s="76">
        <v>-0.09501087346663008</v>
      </c>
      <c r="S40" s="70">
        <f t="shared" si="8"/>
        <v>0.1</v>
      </c>
      <c r="T40" s="172">
        <v>-0.6478577771100983</v>
      </c>
      <c r="U40" s="173">
        <f t="shared" si="9"/>
        <v>0.9</v>
      </c>
    </row>
    <row r="41" spans="1:21" s="20" customFormat="1" ht="16.5" customHeight="1">
      <c r="A41" s="341" t="s">
        <v>213</v>
      </c>
      <c r="B41" s="155">
        <v>0.16437139049311417</v>
      </c>
      <c r="C41" s="70">
        <f t="shared" si="0"/>
        <v>0.6000000000000001</v>
      </c>
      <c r="D41" s="76">
        <v>1.6401789286103938</v>
      </c>
      <c r="E41" s="70">
        <f t="shared" si="1"/>
        <v>1.9000000000000001</v>
      </c>
      <c r="F41" s="76">
        <v>0.08818074011007389</v>
      </c>
      <c r="G41" s="70">
        <f t="shared" si="2"/>
        <v>2.2</v>
      </c>
      <c r="H41" s="76">
        <v>0.4637866581372569</v>
      </c>
      <c r="I41" s="70">
        <f t="shared" si="3"/>
        <v>2.1</v>
      </c>
      <c r="J41" s="76">
        <v>1.2187871581450653</v>
      </c>
      <c r="K41" s="70">
        <f t="shared" si="4"/>
        <v>2.2</v>
      </c>
      <c r="L41" s="76">
        <v>3.2873966424455023</v>
      </c>
      <c r="M41" s="70">
        <f t="shared" si="5"/>
        <v>4.4</v>
      </c>
      <c r="N41" s="172">
        <v>1.2522811953463615</v>
      </c>
      <c r="O41" s="173">
        <f t="shared" si="6"/>
        <v>2.3</v>
      </c>
      <c r="P41" s="155">
        <v>0.05563503417580671</v>
      </c>
      <c r="Q41" s="70">
        <f t="shared" si="7"/>
        <v>0.1</v>
      </c>
      <c r="R41" s="76">
        <v>-0.12490692032379719</v>
      </c>
      <c r="S41" s="70">
        <f t="shared" si="8"/>
        <v>0</v>
      </c>
      <c r="T41" s="172">
        <v>0.7738422502579964</v>
      </c>
      <c r="U41" s="173">
        <f t="shared" si="9"/>
        <v>1.4</v>
      </c>
    </row>
    <row r="42" spans="1:21" s="20" customFormat="1" ht="16.5" customHeight="1">
      <c r="A42" s="341" t="s">
        <v>217</v>
      </c>
      <c r="B42" s="155">
        <v>0.9482571985278198</v>
      </c>
      <c r="C42" s="70">
        <f t="shared" si="0"/>
        <v>0.7</v>
      </c>
      <c r="D42" s="76">
        <v>1.2846260387811634</v>
      </c>
      <c r="E42" s="70">
        <f t="shared" si="1"/>
        <v>-0.30000000000000004</v>
      </c>
      <c r="F42" s="76">
        <v>0.7266608023865071</v>
      </c>
      <c r="G42" s="70">
        <f t="shared" si="2"/>
        <v>0.6</v>
      </c>
      <c r="H42" s="76">
        <v>1.1130239820634984</v>
      </c>
      <c r="I42" s="70">
        <f t="shared" si="3"/>
        <v>0.6000000000000001</v>
      </c>
      <c r="J42" s="76">
        <v>1.8302658486707566</v>
      </c>
      <c r="K42" s="70">
        <f t="shared" si="4"/>
        <v>0.6000000000000001</v>
      </c>
      <c r="L42" s="76">
        <v>3.466416647133891</v>
      </c>
      <c r="M42" s="70">
        <f t="shared" si="5"/>
        <v>0.20000000000000018</v>
      </c>
      <c r="N42" s="172">
        <v>1.5682508421365653</v>
      </c>
      <c r="O42" s="173">
        <f t="shared" si="6"/>
        <v>0.30000000000000004</v>
      </c>
      <c r="P42" s="155">
        <v>0.1751076182237</v>
      </c>
      <c r="Q42" s="70">
        <f t="shared" si="7"/>
        <v>0.1</v>
      </c>
      <c r="R42" s="76">
        <v>0.42520696298096117</v>
      </c>
      <c r="S42" s="70">
        <f t="shared" si="8"/>
        <v>0.5</v>
      </c>
      <c r="T42" s="172">
        <v>1.0120074827219934</v>
      </c>
      <c r="U42" s="173">
        <f t="shared" si="9"/>
        <v>0.19999999999999996</v>
      </c>
    </row>
    <row r="43" spans="1:21" s="20" customFormat="1" ht="16.5" customHeight="1">
      <c r="A43" s="341" t="s">
        <v>220</v>
      </c>
      <c r="B43" s="155">
        <v>2.8583076644319623</v>
      </c>
      <c r="C43" s="70">
        <f t="shared" si="0"/>
        <v>2</v>
      </c>
      <c r="D43" s="76">
        <v>2.0065092114299365</v>
      </c>
      <c r="E43" s="70">
        <f t="shared" si="1"/>
        <v>0.7</v>
      </c>
      <c r="F43" s="76">
        <v>0.680908376669535</v>
      </c>
      <c r="G43" s="70">
        <f t="shared" si="2"/>
        <v>0</v>
      </c>
      <c r="H43" s="76">
        <v>2.08309261674067</v>
      </c>
      <c r="I43" s="70">
        <f t="shared" si="3"/>
        <v>1</v>
      </c>
      <c r="J43" s="76">
        <v>3.612249299115808</v>
      </c>
      <c r="K43" s="70">
        <f t="shared" si="4"/>
        <v>1.8</v>
      </c>
      <c r="L43" s="76">
        <v>3.1309054429228005</v>
      </c>
      <c r="M43" s="70">
        <f t="shared" si="5"/>
        <v>-0.3999999999999999</v>
      </c>
      <c r="N43" s="172">
        <v>2.230128617504059</v>
      </c>
      <c r="O43" s="173">
        <f t="shared" si="6"/>
        <v>0.6000000000000001</v>
      </c>
      <c r="P43" s="155">
        <v>0.44798250134079276</v>
      </c>
      <c r="Q43" s="70">
        <f t="shared" si="7"/>
        <v>0.2</v>
      </c>
      <c r="R43" s="76">
        <v>0.816173206297169</v>
      </c>
      <c r="S43" s="70">
        <f t="shared" si="8"/>
        <v>0.4</v>
      </c>
      <c r="T43" s="172">
        <v>1.569998377668343</v>
      </c>
      <c r="U43" s="173">
        <f t="shared" si="9"/>
        <v>0.6000000000000001</v>
      </c>
    </row>
    <row r="44" spans="1:21" s="20" customFormat="1" ht="16.5" customHeight="1">
      <c r="A44" s="341" t="s">
        <v>230</v>
      </c>
      <c r="B44" s="155">
        <v>2.6838484642960956</v>
      </c>
      <c r="C44" s="70">
        <f t="shared" si="0"/>
        <v>-0.19999999999999973</v>
      </c>
      <c r="D44" s="76">
        <v>2.2560137457044673</v>
      </c>
      <c r="E44" s="70">
        <f t="shared" si="1"/>
        <v>0.2999999999999998</v>
      </c>
      <c r="F44" s="76">
        <v>1.8501764226906723</v>
      </c>
      <c r="G44" s="70">
        <f t="shared" si="2"/>
        <v>1.2</v>
      </c>
      <c r="H44" s="76">
        <v>2.229401809815522</v>
      </c>
      <c r="I44" s="70">
        <f t="shared" si="3"/>
        <v>0.10000000000000009</v>
      </c>
      <c r="J44" s="76">
        <v>2.3239646439566988</v>
      </c>
      <c r="K44" s="70">
        <f t="shared" si="4"/>
        <v>-1.3000000000000003</v>
      </c>
      <c r="L44" s="76">
        <v>2.396888174192707</v>
      </c>
      <c r="M44" s="70">
        <f t="shared" si="5"/>
        <v>-0.7000000000000002</v>
      </c>
      <c r="N44" s="172">
        <v>2.2784355938284895</v>
      </c>
      <c r="O44" s="173">
        <f t="shared" si="6"/>
        <v>0.09999999999999964</v>
      </c>
      <c r="P44" s="155">
        <v>0.8205763867369074</v>
      </c>
      <c r="Q44" s="70">
        <f t="shared" si="7"/>
        <v>0.4</v>
      </c>
      <c r="R44" s="76">
        <v>0.9671179883945842</v>
      </c>
      <c r="S44" s="70">
        <f t="shared" si="8"/>
        <v>0.19999999999999996</v>
      </c>
      <c r="T44" s="172">
        <v>1.7739571099830986</v>
      </c>
      <c r="U44" s="173">
        <f t="shared" si="9"/>
        <v>0.19999999999999996</v>
      </c>
    </row>
    <row r="45" spans="1:21" s="20" customFormat="1" ht="16.5" customHeight="1">
      <c r="A45" s="341" t="s">
        <v>231</v>
      </c>
      <c r="B45" s="155">
        <v>1.2888907857112373</v>
      </c>
      <c r="C45" s="70">
        <f t="shared" si="0"/>
        <v>-1.4000000000000001</v>
      </c>
      <c r="D45" s="76">
        <v>0.8008496469372524</v>
      </c>
      <c r="E45" s="70">
        <f t="shared" si="1"/>
        <v>-1.4999999999999998</v>
      </c>
      <c r="F45" s="76">
        <v>0.3779386330151816</v>
      </c>
      <c r="G45" s="70">
        <f t="shared" si="2"/>
        <v>-1.5</v>
      </c>
      <c r="H45" s="76">
        <v>1.164530408896704</v>
      </c>
      <c r="I45" s="70">
        <f t="shared" si="3"/>
        <v>-1.0000000000000002</v>
      </c>
      <c r="J45" s="76">
        <v>0.7267209710908801</v>
      </c>
      <c r="K45" s="70">
        <f t="shared" si="4"/>
        <v>-1.5999999999999999</v>
      </c>
      <c r="L45" s="76">
        <v>0.5360345269298229</v>
      </c>
      <c r="M45" s="70">
        <f t="shared" si="5"/>
        <v>-1.9</v>
      </c>
      <c r="N45" s="172">
        <v>0.8303390683247038</v>
      </c>
      <c r="O45" s="173">
        <f t="shared" si="6"/>
        <v>-1.4999999999999998</v>
      </c>
      <c r="P45" s="155">
        <v>0.5113075614723979</v>
      </c>
      <c r="Q45" s="70">
        <f t="shared" si="7"/>
        <v>-0.30000000000000004</v>
      </c>
      <c r="R45" s="76">
        <v>0.4039185583214534</v>
      </c>
      <c r="S45" s="70">
        <f t="shared" si="8"/>
        <v>-0.6</v>
      </c>
      <c r="T45" s="172">
        <v>0.6968415977653354</v>
      </c>
      <c r="U45" s="173">
        <f t="shared" si="9"/>
        <v>-1.1</v>
      </c>
    </row>
    <row r="46" spans="1:21" s="20" customFormat="1" ht="16.5" customHeight="1">
      <c r="A46" s="341" t="s">
        <v>233</v>
      </c>
      <c r="B46" s="155">
        <v>1.980440097799511</v>
      </c>
      <c r="C46" s="70">
        <f t="shared" si="0"/>
        <v>0.7</v>
      </c>
      <c r="D46" s="76">
        <v>0.7591573353577529</v>
      </c>
      <c r="E46" s="70">
        <f t="shared" si="1"/>
        <v>0</v>
      </c>
      <c r="F46" s="76">
        <v>1.1006979062811566</v>
      </c>
      <c r="G46" s="70">
        <f t="shared" si="2"/>
        <v>0.7000000000000001</v>
      </c>
      <c r="H46" s="76">
        <v>1.2302104538597853</v>
      </c>
      <c r="I46" s="70">
        <f t="shared" si="3"/>
        <v>0</v>
      </c>
      <c r="J46" s="76">
        <v>1.7814646086897397</v>
      </c>
      <c r="K46" s="70">
        <f t="shared" si="4"/>
        <v>1.1</v>
      </c>
      <c r="L46" s="76">
        <v>-0.7219933294094565</v>
      </c>
      <c r="M46" s="70">
        <f t="shared" si="5"/>
        <v>-1.2</v>
      </c>
      <c r="N46" s="172">
        <v>0.8198779549684923</v>
      </c>
      <c r="O46" s="173">
        <f t="shared" si="6"/>
        <v>0</v>
      </c>
      <c r="P46" s="155">
        <v>0.5687885702723665</v>
      </c>
      <c r="Q46" s="70">
        <f t="shared" si="7"/>
        <v>0.09999999999999998</v>
      </c>
      <c r="R46" s="76">
        <v>0.6954425332653346</v>
      </c>
      <c r="S46" s="70">
        <f t="shared" si="8"/>
        <v>0.29999999999999993</v>
      </c>
      <c r="T46" s="172">
        <v>0.7475391002376041</v>
      </c>
      <c r="U46" s="173">
        <f t="shared" si="9"/>
        <v>0</v>
      </c>
    </row>
    <row r="47" spans="1:21" s="20" customFormat="1" ht="16.5" customHeight="1">
      <c r="A47" s="341" t="s">
        <v>234</v>
      </c>
      <c r="B47" s="155">
        <v>2.1410863195853054</v>
      </c>
      <c r="C47" s="70">
        <f t="shared" si="0"/>
        <v>0.10000000000000009</v>
      </c>
      <c r="D47" s="76">
        <v>1.1333837841643055</v>
      </c>
      <c r="E47" s="70">
        <f t="shared" si="1"/>
        <v>0.30000000000000004</v>
      </c>
      <c r="F47" s="76">
        <v>0.9849779616803094</v>
      </c>
      <c r="G47" s="70">
        <f t="shared" si="2"/>
        <v>-0.10000000000000009</v>
      </c>
      <c r="H47" s="76">
        <v>1.169206094627105</v>
      </c>
      <c r="I47" s="70">
        <f t="shared" si="3"/>
        <v>0</v>
      </c>
      <c r="J47" s="76">
        <v>1.7210144927536233</v>
      </c>
      <c r="K47" s="70">
        <f t="shared" si="4"/>
        <v>-0.10000000000000009</v>
      </c>
      <c r="L47" s="76">
        <v>0.5205027294655326</v>
      </c>
      <c r="M47" s="70">
        <f t="shared" si="5"/>
        <v>1.2</v>
      </c>
      <c r="N47" s="172">
        <v>1.173276977172111</v>
      </c>
      <c r="O47" s="173">
        <f t="shared" si="6"/>
        <v>0.3999999999999999</v>
      </c>
      <c r="P47" s="155">
        <v>0.4789948051046499</v>
      </c>
      <c r="Q47" s="70">
        <f t="shared" si="7"/>
        <v>-0.09999999999999998</v>
      </c>
      <c r="R47" s="76">
        <v>0.9279052831872959</v>
      </c>
      <c r="S47" s="70">
        <f t="shared" si="8"/>
        <v>0.20000000000000007</v>
      </c>
      <c r="T47" s="172">
        <v>0.9711495426846761</v>
      </c>
      <c r="U47" s="173">
        <f t="shared" si="9"/>
        <v>0.30000000000000004</v>
      </c>
    </row>
    <row r="48" spans="1:21" s="20" customFormat="1" ht="16.5" customHeight="1">
      <c r="A48" s="341" t="s">
        <v>235</v>
      </c>
      <c r="B48" s="155">
        <v>1.5455479843161142</v>
      </c>
      <c r="C48" s="70">
        <f t="shared" si="0"/>
        <v>-0.6000000000000001</v>
      </c>
      <c r="D48" s="76">
        <v>1.514215738473006</v>
      </c>
      <c r="E48" s="70">
        <f t="shared" si="1"/>
        <v>0.3999999999999999</v>
      </c>
      <c r="F48" s="76">
        <v>0.6896127085770581</v>
      </c>
      <c r="G48" s="70">
        <f t="shared" si="2"/>
        <v>-0.30000000000000004</v>
      </c>
      <c r="H48" s="76">
        <v>1.1822236552205923</v>
      </c>
      <c r="I48" s="70">
        <f t="shared" si="3"/>
        <v>0</v>
      </c>
      <c r="J48" s="76">
        <v>2.03910027328148</v>
      </c>
      <c r="K48" s="70">
        <f t="shared" si="4"/>
        <v>0.30000000000000004</v>
      </c>
      <c r="L48" s="76">
        <v>2.66081303968177</v>
      </c>
      <c r="M48" s="70">
        <f t="shared" si="5"/>
        <v>2.2</v>
      </c>
      <c r="N48" s="172">
        <v>1.6320452609927736</v>
      </c>
      <c r="O48" s="173">
        <f t="shared" si="6"/>
        <v>0.40000000000000013</v>
      </c>
      <c r="P48" s="155">
        <v>0.6665045001216249</v>
      </c>
      <c r="Q48" s="70">
        <f t="shared" si="7"/>
        <v>0.19999999999999996</v>
      </c>
      <c r="R48" s="76">
        <v>1.0644397357596909</v>
      </c>
      <c r="S48" s="70">
        <f t="shared" si="8"/>
        <v>0.20000000000000007</v>
      </c>
      <c r="T48" s="172">
        <v>1.3158953473258108</v>
      </c>
      <c r="U48" s="173">
        <f t="shared" si="9"/>
        <v>0.30000000000000004</v>
      </c>
    </row>
    <row r="49" spans="1:21" s="20" customFormat="1" ht="16.5" customHeight="1">
      <c r="A49" s="341" t="s">
        <v>287</v>
      </c>
      <c r="B49" s="155">
        <v>1.9043383334007198</v>
      </c>
      <c r="C49" s="70">
        <f t="shared" si="0"/>
        <v>0.3999999999999999</v>
      </c>
      <c r="D49" s="76">
        <v>1.3464294945602369</v>
      </c>
      <c r="E49" s="70">
        <f t="shared" si="1"/>
        <v>-0.19999999999999996</v>
      </c>
      <c r="F49" s="76">
        <v>1.4998523767345733</v>
      </c>
      <c r="G49" s="70">
        <f t="shared" si="2"/>
        <v>0.8</v>
      </c>
      <c r="H49" s="76">
        <v>1.938436056875763</v>
      </c>
      <c r="I49" s="70">
        <f t="shared" si="3"/>
        <v>0.7</v>
      </c>
      <c r="J49" s="76">
        <v>2.2997920735933466</v>
      </c>
      <c r="K49" s="70">
        <f t="shared" si="4"/>
        <v>0.2999999999999998</v>
      </c>
      <c r="L49" s="76">
        <v>0.6147483723139687</v>
      </c>
      <c r="M49" s="70">
        <f t="shared" si="5"/>
        <v>-2.1</v>
      </c>
      <c r="N49" s="172">
        <v>1.5758523797109008</v>
      </c>
      <c r="O49" s="173">
        <f t="shared" si="6"/>
        <v>0</v>
      </c>
      <c r="P49" s="155">
        <v>1.0641300002351668</v>
      </c>
      <c r="Q49" s="70">
        <f t="shared" si="7"/>
        <v>0.40000000000000013</v>
      </c>
      <c r="R49" s="76">
        <v>1.4236199958128823</v>
      </c>
      <c r="S49" s="70">
        <f t="shared" si="8"/>
        <v>0.2999999999999998</v>
      </c>
      <c r="T49" s="172">
        <v>1.4264786177389375</v>
      </c>
      <c r="U49" s="173">
        <f t="shared" si="9"/>
        <v>0.09999999999999987</v>
      </c>
    </row>
    <row r="50" spans="1:21" s="20" customFormat="1" ht="15.75" customHeight="1" thickBot="1">
      <c r="A50" s="341" t="s">
        <v>245</v>
      </c>
      <c r="B50" s="155">
        <v>0.843280708509819</v>
      </c>
      <c r="C50" s="70">
        <f t="shared" si="0"/>
        <v>-1.0999999999999999</v>
      </c>
      <c r="D50" s="76">
        <v>0.5808895030451917</v>
      </c>
      <c r="E50" s="70">
        <f t="shared" si="1"/>
        <v>-0.7000000000000001</v>
      </c>
      <c r="F50" s="76">
        <v>0.5656961834364158</v>
      </c>
      <c r="G50" s="70">
        <f t="shared" si="2"/>
        <v>-0.9</v>
      </c>
      <c r="H50" s="76">
        <v>0.9507876298222657</v>
      </c>
      <c r="I50" s="70">
        <f t="shared" si="3"/>
        <v>-0.8999999999999999</v>
      </c>
      <c r="J50" s="76">
        <v>0.6421956330696951</v>
      </c>
      <c r="K50" s="70">
        <f t="shared" si="4"/>
        <v>-1.6999999999999997</v>
      </c>
      <c r="L50" s="76">
        <v>-0.44110222411181677</v>
      </c>
      <c r="M50" s="70">
        <f t="shared" si="5"/>
        <v>-1</v>
      </c>
      <c r="N50" s="172">
        <v>0.5358366953946301</v>
      </c>
      <c r="O50" s="173">
        <f t="shared" si="6"/>
        <v>-1.1</v>
      </c>
      <c r="P50" s="155">
        <v>0.4922224589814618</v>
      </c>
      <c r="Q50" s="70">
        <f t="shared" si="7"/>
        <v>-0.6000000000000001</v>
      </c>
      <c r="R50" s="76">
        <v>1.0959509822500157</v>
      </c>
      <c r="S50" s="70">
        <f t="shared" si="8"/>
        <v>-0.2999999999999998</v>
      </c>
      <c r="T50" s="172">
        <v>0.5789182787208844</v>
      </c>
      <c r="U50" s="173">
        <f t="shared" si="9"/>
        <v>-0.7999999999999999</v>
      </c>
    </row>
    <row r="51" spans="1:21" s="20" customFormat="1" ht="16.5" customHeight="1" hidden="1">
      <c r="A51" s="373" t="s">
        <v>294</v>
      </c>
      <c r="B51" s="374">
        <v>0.7274490785645005</v>
      </c>
      <c r="C51" s="375"/>
      <c r="D51" s="376">
        <v>1.45472786556308</v>
      </c>
      <c r="E51" s="375"/>
      <c r="F51" s="376">
        <v>0.9960159362549801</v>
      </c>
      <c r="G51" s="375"/>
      <c r="H51" s="376">
        <v>0.39032006245121</v>
      </c>
      <c r="I51" s="375"/>
      <c r="J51" s="376">
        <v>0.7892659826361484</v>
      </c>
      <c r="K51" s="375"/>
      <c r="L51" s="376">
        <v>1.5101043748612037</v>
      </c>
      <c r="M51" s="375"/>
      <c r="N51" s="377">
        <v>1.0081847254593745</v>
      </c>
      <c r="O51" s="378"/>
      <c r="P51" s="374">
        <v>0.33165104542177365</v>
      </c>
      <c r="Q51" s="375"/>
      <c r="R51" s="376">
        <v>0.6371455877668047</v>
      </c>
      <c r="S51" s="375"/>
      <c r="T51" s="377">
        <v>0.802860849139291</v>
      </c>
      <c r="U51" s="379"/>
    </row>
    <row r="52" spans="1:21" s="20" customFormat="1" ht="16.5" customHeight="1" hidden="1">
      <c r="A52" s="373" t="s">
        <v>295</v>
      </c>
      <c r="B52" s="374">
        <v>0.6087437742114</v>
      </c>
      <c r="C52" s="375"/>
      <c r="D52" s="376">
        <v>1.3568813267284083</v>
      </c>
      <c r="E52" s="375"/>
      <c r="F52" s="376">
        <v>0.5409060175794456</v>
      </c>
      <c r="G52" s="375"/>
      <c r="H52" s="376">
        <v>0.7537688442211055</v>
      </c>
      <c r="I52" s="375"/>
      <c r="J52" s="376">
        <v>2.285318559556787</v>
      </c>
      <c r="K52" s="375"/>
      <c r="L52" s="376">
        <v>3.6230110159118727</v>
      </c>
      <c r="M52" s="375"/>
      <c r="N52" s="377">
        <v>1.6397937918174839</v>
      </c>
      <c r="O52" s="378"/>
      <c r="P52" s="374">
        <v>0.6399554813578185</v>
      </c>
      <c r="Q52" s="375"/>
      <c r="R52" s="376">
        <v>0.5830009205277692</v>
      </c>
      <c r="S52" s="375"/>
      <c r="T52" s="377">
        <v>1.2691328754227538</v>
      </c>
      <c r="U52" s="379"/>
    </row>
    <row r="53" spans="1:21" s="20" customFormat="1" ht="16.5" customHeight="1" hidden="1">
      <c r="A53" s="373" t="s">
        <v>296</v>
      </c>
      <c r="B53" s="374">
        <v>1.0596026490066226</v>
      </c>
      <c r="C53" s="375"/>
      <c r="D53" s="376">
        <v>2.4878173890741215</v>
      </c>
      <c r="E53" s="375"/>
      <c r="F53" s="376">
        <v>0.7304601899196494</v>
      </c>
      <c r="G53" s="375"/>
      <c r="H53" s="376">
        <v>0.8067542213883677</v>
      </c>
      <c r="I53" s="375"/>
      <c r="J53" s="376">
        <v>1.495016611295681</v>
      </c>
      <c r="K53" s="375"/>
      <c r="L53" s="376">
        <v>4.621380846325167</v>
      </c>
      <c r="M53" s="375"/>
      <c r="N53" s="377">
        <v>2.0272948638088226</v>
      </c>
      <c r="O53" s="378"/>
      <c r="P53" s="374">
        <v>0.2640722724113968</v>
      </c>
      <c r="Q53" s="375"/>
      <c r="R53" s="376">
        <v>0.992489270386266</v>
      </c>
      <c r="S53" s="375"/>
      <c r="T53" s="377">
        <v>1.448464068294731</v>
      </c>
      <c r="U53" s="379"/>
    </row>
    <row r="54" spans="1:21" s="20" customFormat="1" ht="16.5" customHeight="1" hidden="1">
      <c r="A54" s="373" t="s">
        <v>297</v>
      </c>
      <c r="B54" s="374">
        <v>1.2750455373406193</v>
      </c>
      <c r="C54" s="375"/>
      <c r="D54" s="376">
        <v>2.275920202304018</v>
      </c>
      <c r="E54" s="375"/>
      <c r="F54" s="376">
        <v>0.9495982468955442</v>
      </c>
      <c r="G54" s="375"/>
      <c r="H54" s="376">
        <v>1.0610573343261356</v>
      </c>
      <c r="I54" s="375"/>
      <c r="J54" s="376">
        <v>1.7691659646166806</v>
      </c>
      <c r="K54" s="375"/>
      <c r="L54" s="376">
        <v>4.250495891187305</v>
      </c>
      <c r="M54" s="375"/>
      <c r="N54" s="377">
        <v>2.0334650244015804</v>
      </c>
      <c r="O54" s="378"/>
      <c r="P54" s="374">
        <v>0.2402487280949689</v>
      </c>
      <c r="Q54" s="375"/>
      <c r="R54" s="376">
        <v>0.9668508287292817</v>
      </c>
      <c r="S54" s="375"/>
      <c r="T54" s="377">
        <v>1.440447183603268</v>
      </c>
      <c r="U54" s="379"/>
    </row>
    <row r="55" spans="1:21" s="20" customFormat="1" ht="16.5" customHeight="1" hidden="1">
      <c r="A55" s="373" t="s">
        <v>298</v>
      </c>
      <c r="B55" s="374">
        <v>1.9554342883128695</v>
      </c>
      <c r="C55" s="375"/>
      <c r="D55" s="376">
        <v>3.237139272271016</v>
      </c>
      <c r="E55" s="375"/>
      <c r="F55" s="376">
        <v>1.7322834645669292</v>
      </c>
      <c r="G55" s="375"/>
      <c r="H55" s="376">
        <v>1.5611990008326395</v>
      </c>
      <c r="I55" s="375"/>
      <c r="J55" s="376">
        <v>3.888419273034658</v>
      </c>
      <c r="K55" s="375"/>
      <c r="L55" s="376">
        <v>6.352288488210818</v>
      </c>
      <c r="M55" s="375"/>
      <c r="N55" s="377">
        <v>3.1913645430012902</v>
      </c>
      <c r="O55" s="378"/>
      <c r="P55" s="374">
        <v>0.6250868176135574</v>
      </c>
      <c r="Q55" s="375"/>
      <c r="R55" s="376">
        <v>0.7948335817188277</v>
      </c>
      <c r="S55" s="375"/>
      <c r="T55" s="377">
        <v>2.196597219765838</v>
      </c>
      <c r="U55" s="379"/>
    </row>
    <row r="56" spans="1:21" s="20" customFormat="1" ht="16.5" customHeight="1" hidden="1">
      <c r="A56" s="373" t="s">
        <v>299</v>
      </c>
      <c r="B56" s="374">
        <v>1.9036046982584043</v>
      </c>
      <c r="C56" s="375"/>
      <c r="D56" s="376">
        <v>2.572592969943963</v>
      </c>
      <c r="E56" s="375"/>
      <c r="F56" s="376">
        <v>1.173512154233026</v>
      </c>
      <c r="G56" s="375"/>
      <c r="H56" s="376">
        <v>2.260519247985676</v>
      </c>
      <c r="I56" s="375"/>
      <c r="J56" s="376">
        <v>2.052545155993432</v>
      </c>
      <c r="K56" s="375"/>
      <c r="L56" s="376">
        <v>3.500129634430905</v>
      </c>
      <c r="M56" s="375"/>
      <c r="N56" s="377">
        <v>2.469207868775903</v>
      </c>
      <c r="O56" s="378"/>
      <c r="P56" s="374">
        <v>0.6584723441615452</v>
      </c>
      <c r="Q56" s="375"/>
      <c r="R56" s="376">
        <v>1.24822695035461</v>
      </c>
      <c r="S56" s="375"/>
      <c r="T56" s="377">
        <v>1.8624954528919608</v>
      </c>
      <c r="U56" s="379"/>
    </row>
    <row r="57" spans="1:21" s="20" customFormat="1" ht="16.5" customHeight="1" hidden="1">
      <c r="A57" s="373" t="s">
        <v>300</v>
      </c>
      <c r="B57" s="374">
        <v>2.793994995829858</v>
      </c>
      <c r="C57" s="375"/>
      <c r="D57" s="376">
        <v>2.131484334874165</v>
      </c>
      <c r="E57" s="375"/>
      <c r="F57" s="376">
        <v>1.4567266495287061</v>
      </c>
      <c r="G57" s="375"/>
      <c r="H57" s="376">
        <v>3.6158452326116994</v>
      </c>
      <c r="I57" s="375"/>
      <c r="J57" s="376">
        <v>2.5552486187845305</v>
      </c>
      <c r="K57" s="375"/>
      <c r="L57" s="376">
        <v>3.23656990323657</v>
      </c>
      <c r="M57" s="375"/>
      <c r="N57" s="377">
        <v>2.819155484426936</v>
      </c>
      <c r="O57" s="378"/>
      <c r="P57" s="374">
        <v>1.3301259374557803</v>
      </c>
      <c r="Q57" s="375"/>
      <c r="R57" s="376">
        <v>1.9001701644923426</v>
      </c>
      <c r="S57" s="375"/>
      <c r="T57" s="377">
        <v>2.3063452438615446</v>
      </c>
      <c r="U57" s="379"/>
    </row>
    <row r="58" spans="1:21" s="20" customFormat="1" ht="16.5" customHeight="1" hidden="1">
      <c r="A58" s="373" t="s">
        <v>301</v>
      </c>
      <c r="B58" s="374">
        <v>2.4254674077817078</v>
      </c>
      <c r="C58" s="375"/>
      <c r="D58" s="376">
        <v>1.1523226503420958</v>
      </c>
      <c r="E58" s="375"/>
      <c r="F58" s="376">
        <v>0.9779951100244498</v>
      </c>
      <c r="G58" s="375"/>
      <c r="H58" s="376">
        <v>2.376543209876543</v>
      </c>
      <c r="I58" s="375"/>
      <c r="J58" s="376">
        <v>2.813299232736573</v>
      </c>
      <c r="K58" s="375"/>
      <c r="L58" s="376">
        <v>0.9760425909494232</v>
      </c>
      <c r="M58" s="375"/>
      <c r="N58" s="377">
        <v>1.7707509881422925</v>
      </c>
      <c r="O58" s="378"/>
      <c r="P58" s="374">
        <v>1.0685335298452467</v>
      </c>
      <c r="Q58" s="375"/>
      <c r="R58" s="376">
        <v>1.8443997317236756</v>
      </c>
      <c r="S58" s="375"/>
      <c r="T58" s="377">
        <v>1.6001899335232668</v>
      </c>
      <c r="U58" s="379"/>
    </row>
    <row r="59" spans="1:21" s="20" customFormat="1" ht="16.5" customHeight="1" hidden="1">
      <c r="A59" s="373" t="s">
        <v>302</v>
      </c>
      <c r="B59" s="374">
        <v>2.0581113801452786</v>
      </c>
      <c r="C59" s="375"/>
      <c r="D59" s="376">
        <v>0.10643959552953698</v>
      </c>
      <c r="E59" s="375"/>
      <c r="F59" s="376">
        <v>1.7692852087756548</v>
      </c>
      <c r="G59" s="375"/>
      <c r="H59" s="376">
        <v>2.0157756354075373</v>
      </c>
      <c r="I59" s="375"/>
      <c r="J59" s="376">
        <v>2.3391812865497075</v>
      </c>
      <c r="K59" s="375"/>
      <c r="L59" s="376">
        <v>0.7991182143841279</v>
      </c>
      <c r="M59" s="375"/>
      <c r="N59" s="377">
        <v>1.3538640325392215</v>
      </c>
      <c r="O59" s="378"/>
      <c r="P59" s="374">
        <v>1.1416861826697893</v>
      </c>
      <c r="Q59" s="375"/>
      <c r="R59" s="376">
        <v>0.7303218826075196</v>
      </c>
      <c r="S59" s="375"/>
      <c r="T59" s="377">
        <v>1.2185010274342982</v>
      </c>
      <c r="U59" s="379"/>
    </row>
    <row r="60" spans="1:21" s="20" customFormat="1" ht="16.5" customHeight="1" hidden="1">
      <c r="A60" s="373" t="s">
        <v>303</v>
      </c>
      <c r="B60" s="374">
        <v>2.625622453598914</v>
      </c>
      <c r="C60" s="375"/>
      <c r="D60" s="376">
        <v>-0.4199475065616798</v>
      </c>
      <c r="E60" s="375"/>
      <c r="F60" s="376">
        <v>0.7342143906020557</v>
      </c>
      <c r="G60" s="375"/>
      <c r="H60" s="376">
        <v>1.9045379731953915</v>
      </c>
      <c r="I60" s="375"/>
      <c r="J60" s="376">
        <v>3.125</v>
      </c>
      <c r="K60" s="375"/>
      <c r="L60" s="376">
        <v>0.548033526756931</v>
      </c>
      <c r="M60" s="375"/>
      <c r="N60" s="377">
        <v>1.1863136863136865</v>
      </c>
      <c r="O60" s="378"/>
      <c r="P60" s="374">
        <v>1.0837849103793247</v>
      </c>
      <c r="Q60" s="375"/>
      <c r="R60" s="376">
        <v>1.0367298578199051</v>
      </c>
      <c r="S60" s="375"/>
      <c r="T60" s="377">
        <v>1.139568994697055</v>
      </c>
      <c r="U60" s="379"/>
    </row>
    <row r="61" spans="1:21" s="20" customFormat="1" ht="16.5" customHeight="1" hidden="1">
      <c r="A61" s="373" t="s">
        <v>304</v>
      </c>
      <c r="B61" s="374">
        <v>1.456058242329693</v>
      </c>
      <c r="C61" s="375"/>
      <c r="D61" s="376">
        <v>0.4260651629072682</v>
      </c>
      <c r="E61" s="375"/>
      <c r="F61" s="376">
        <v>1.488095238095238</v>
      </c>
      <c r="G61" s="375"/>
      <c r="H61" s="376">
        <v>1.5228426395939088</v>
      </c>
      <c r="I61" s="375"/>
      <c r="J61" s="376">
        <v>2.8181818181818183</v>
      </c>
      <c r="K61" s="375"/>
      <c r="L61" s="376">
        <v>0</v>
      </c>
      <c r="M61" s="375"/>
      <c r="N61" s="377">
        <v>1.0263929618768328</v>
      </c>
      <c r="O61" s="378"/>
      <c r="P61" s="374">
        <v>0.8604794099569761</v>
      </c>
      <c r="Q61" s="375"/>
      <c r="R61" s="376">
        <v>1.278772378516624</v>
      </c>
      <c r="S61" s="375"/>
      <c r="T61" s="377">
        <v>1.015228426395939</v>
      </c>
      <c r="U61" s="379"/>
    </row>
    <row r="62" spans="1:21" s="20" customFormat="1" ht="16.5" customHeight="1" hidden="1" thickBot="1">
      <c r="A62" s="373" t="s">
        <v>288</v>
      </c>
      <c r="B62" s="374">
        <v>1.1581067472306144</v>
      </c>
      <c r="C62" s="375"/>
      <c r="D62" s="376">
        <v>0.6060606060606061</v>
      </c>
      <c r="E62" s="375"/>
      <c r="F62" s="376">
        <v>0.3167062549485352</v>
      </c>
      <c r="G62" s="375"/>
      <c r="H62" s="376">
        <v>2.247191011235955</v>
      </c>
      <c r="I62" s="375"/>
      <c r="J62" s="376">
        <v>2.3161551823972206</v>
      </c>
      <c r="K62" s="375"/>
      <c r="L62" s="376">
        <v>1.098546042003231</v>
      </c>
      <c r="M62" s="375"/>
      <c r="N62" s="377">
        <v>1.3524542380785822</v>
      </c>
      <c r="O62" s="378"/>
      <c r="P62" s="374">
        <v>0.931439914490762</v>
      </c>
      <c r="Q62" s="375"/>
      <c r="R62" s="376">
        <v>2.066590126291619</v>
      </c>
      <c r="S62" s="375"/>
      <c r="T62" s="377">
        <v>1.365029581581011</v>
      </c>
      <c r="U62" s="379"/>
    </row>
    <row r="63" spans="1:21" s="20" customFormat="1" ht="16.5" customHeight="1" thickBot="1" thickTop="1">
      <c r="A63" s="178" t="s">
        <v>246</v>
      </c>
      <c r="B63" s="179">
        <v>0.8893280632411068</v>
      </c>
      <c r="C63" s="180">
        <f aca="true" t="shared" si="10" ref="C63:E78">ROUND(B63,1)-ROUND(B51,1)</f>
        <v>0.20000000000000007</v>
      </c>
      <c r="D63" s="181">
        <v>2.160410477990818</v>
      </c>
      <c r="E63" s="180">
        <f t="shared" si="10"/>
        <v>0.7000000000000002</v>
      </c>
      <c r="F63" s="181">
        <v>0.06958942240779402</v>
      </c>
      <c r="G63" s="180">
        <f aca="true" t="shared" si="11" ref="G63:G86">ROUND(F63,1)-ROUND(F51,1)</f>
        <v>-0.9</v>
      </c>
      <c r="H63" s="181">
        <v>2.096317280453258</v>
      </c>
      <c r="I63" s="180">
        <f aca="true" t="shared" si="12" ref="I63:I86">ROUND(H63,1)-ROUND(H51,1)</f>
        <v>1.7000000000000002</v>
      </c>
      <c r="J63" s="181">
        <v>1.276595744680851</v>
      </c>
      <c r="K63" s="180">
        <f aca="true" t="shared" si="13" ref="K63:K86">ROUND(J63,1)-ROUND(J51,1)</f>
        <v>0.5</v>
      </c>
      <c r="L63" s="181">
        <v>1.0086027884900624</v>
      </c>
      <c r="M63" s="180">
        <f aca="true" t="shared" si="14" ref="M63:M86">ROUND(L63,1)-ROUND(L51,1)</f>
        <v>-0.5</v>
      </c>
      <c r="N63" s="182">
        <v>1.523081446633343</v>
      </c>
      <c r="O63" s="183">
        <f aca="true" t="shared" si="15" ref="O63:O86">ROUND(N63,1)-ROUND(N51,1)</f>
        <v>0.5</v>
      </c>
      <c r="P63" s="179">
        <v>1.0939422945439627</v>
      </c>
      <c r="Q63" s="180">
        <f aca="true" t="shared" si="16" ref="Q63:Q86">ROUND(P63,1)-ROUND(P51,1)</f>
        <v>0.8</v>
      </c>
      <c r="R63" s="181">
        <v>1.203635470400393</v>
      </c>
      <c r="S63" s="180">
        <f aca="true" t="shared" si="17" ref="S63:S86">ROUND(R63,1)-ROUND(R51,1)</f>
        <v>0.6</v>
      </c>
      <c r="T63" s="182">
        <v>1.3667265490154636</v>
      </c>
      <c r="U63" s="183">
        <f aca="true" t="shared" si="18" ref="U63:U86">ROUND(T63,1)-ROUND(T51,1)</f>
        <v>0.5999999999999999</v>
      </c>
    </row>
    <row r="64" spans="1:21" s="20" customFormat="1" ht="16.5" customHeight="1" thickTop="1">
      <c r="A64" s="367" t="s">
        <v>295</v>
      </c>
      <c r="B64" s="368">
        <v>1.541733120680489</v>
      </c>
      <c r="C64" s="288">
        <f t="shared" si="10"/>
        <v>0.9</v>
      </c>
      <c r="D64" s="369">
        <v>1.0752688172043012</v>
      </c>
      <c r="E64" s="288">
        <f t="shared" si="10"/>
        <v>-0.2999999999999998</v>
      </c>
      <c r="F64" s="369">
        <v>0.13386880856760375</v>
      </c>
      <c r="G64" s="288">
        <f t="shared" si="11"/>
        <v>-0.4</v>
      </c>
      <c r="H64" s="369">
        <v>0.8840864440078585</v>
      </c>
      <c r="I64" s="288">
        <f t="shared" si="12"/>
        <v>0.09999999999999998</v>
      </c>
      <c r="J64" s="369">
        <v>0.7182761372705506</v>
      </c>
      <c r="K64" s="288">
        <f t="shared" si="13"/>
        <v>-1.5999999999999999</v>
      </c>
      <c r="L64" s="369">
        <v>0.45706823375775385</v>
      </c>
      <c r="M64" s="288">
        <f t="shared" si="14"/>
        <v>-3.1</v>
      </c>
      <c r="N64" s="370">
        <v>0.8410672853828306</v>
      </c>
      <c r="O64" s="371">
        <f t="shared" si="15"/>
        <v>-0.8</v>
      </c>
      <c r="P64" s="368">
        <v>1.0975772988890375</v>
      </c>
      <c r="Q64" s="288">
        <f t="shared" si="16"/>
        <v>0.5000000000000001</v>
      </c>
      <c r="R64" s="369">
        <v>1.7887087758524316</v>
      </c>
      <c r="S64" s="288">
        <f t="shared" si="17"/>
        <v>1.2000000000000002</v>
      </c>
      <c r="T64" s="370">
        <v>1.02866838700555</v>
      </c>
      <c r="U64" s="371">
        <f t="shared" si="18"/>
        <v>-0.30000000000000004</v>
      </c>
    </row>
    <row r="65" spans="1:21" s="20" customFormat="1" ht="16.5" customHeight="1">
      <c r="A65" s="158" t="s">
        <v>296</v>
      </c>
      <c r="B65" s="156">
        <v>2.0675743822491177</v>
      </c>
      <c r="C65" s="68">
        <f t="shared" si="10"/>
        <v>1</v>
      </c>
      <c r="D65" s="77">
        <v>2.223442217952237</v>
      </c>
      <c r="E65" s="68">
        <f t="shared" si="10"/>
        <v>-0.2999999999999998</v>
      </c>
      <c r="F65" s="77">
        <v>4.4692737430167595</v>
      </c>
      <c r="G65" s="68">
        <f t="shared" si="11"/>
        <v>3.8</v>
      </c>
      <c r="H65" s="77">
        <v>0.38410400354557545</v>
      </c>
      <c r="I65" s="68">
        <f t="shared" si="12"/>
        <v>-0.4</v>
      </c>
      <c r="J65" s="77">
        <v>2.20125786163522</v>
      </c>
      <c r="K65" s="68">
        <f t="shared" si="13"/>
        <v>0.7000000000000002</v>
      </c>
      <c r="L65" s="77">
        <v>-0.59447983014862</v>
      </c>
      <c r="M65" s="68">
        <f t="shared" si="14"/>
        <v>-5.199999999999999</v>
      </c>
      <c r="N65" s="174">
        <v>1.327057222253729</v>
      </c>
      <c r="O65" s="175">
        <f t="shared" si="15"/>
        <v>-0.7</v>
      </c>
      <c r="P65" s="156">
        <v>1.1226374875657241</v>
      </c>
      <c r="Q65" s="68">
        <f t="shared" si="16"/>
        <v>0.8</v>
      </c>
      <c r="R65" s="77">
        <v>1.1432009626955475</v>
      </c>
      <c r="S65" s="68">
        <f t="shared" si="17"/>
        <v>0.10000000000000009</v>
      </c>
      <c r="T65" s="174">
        <v>1.2538401085946989</v>
      </c>
      <c r="U65" s="175">
        <f t="shared" si="18"/>
        <v>-0.09999999999999987</v>
      </c>
    </row>
    <row r="66" spans="1:21" s="20" customFormat="1" ht="16.5" customHeight="1">
      <c r="A66" s="158" t="s">
        <v>297</v>
      </c>
      <c r="B66" s="156">
        <v>0.9994739610731194</v>
      </c>
      <c r="C66" s="68">
        <f t="shared" si="10"/>
        <v>-0.30000000000000004</v>
      </c>
      <c r="D66" s="77">
        <v>1.8512898330804248</v>
      </c>
      <c r="E66" s="68">
        <f t="shared" si="10"/>
        <v>-0.3999999999999999</v>
      </c>
      <c r="F66" s="77">
        <v>0.12445550715619166</v>
      </c>
      <c r="G66" s="68">
        <f t="shared" si="11"/>
        <v>-0.8</v>
      </c>
      <c r="H66" s="77">
        <v>2.1303792074989345</v>
      </c>
      <c r="I66" s="68">
        <f t="shared" si="12"/>
        <v>1</v>
      </c>
      <c r="J66" s="77">
        <v>3.0232558139534884</v>
      </c>
      <c r="K66" s="68">
        <f t="shared" si="13"/>
        <v>1.2</v>
      </c>
      <c r="L66" s="77">
        <v>4.216867469879518</v>
      </c>
      <c r="M66" s="68">
        <f t="shared" si="14"/>
        <v>-0.09999999999999964</v>
      </c>
      <c r="N66" s="174">
        <v>2.2271594234312344</v>
      </c>
      <c r="O66" s="175">
        <f t="shared" si="15"/>
        <v>0.20000000000000018</v>
      </c>
      <c r="P66" s="156">
        <v>0.7051191651389085</v>
      </c>
      <c r="Q66" s="68">
        <f t="shared" si="16"/>
        <v>0.49999999999999994</v>
      </c>
      <c r="R66" s="77">
        <v>1.5933903806432577</v>
      </c>
      <c r="S66" s="68">
        <f t="shared" si="17"/>
        <v>0.6000000000000001</v>
      </c>
      <c r="T66" s="174">
        <v>1.7799129052325984</v>
      </c>
      <c r="U66" s="175">
        <f t="shared" si="18"/>
        <v>0.40000000000000013</v>
      </c>
    </row>
    <row r="67" spans="1:21" s="9" customFormat="1" ht="16.5" customHeight="1">
      <c r="A67" s="158" t="s">
        <v>298</v>
      </c>
      <c r="B67" s="156">
        <v>1.8138424821002388</v>
      </c>
      <c r="C67" s="68">
        <f t="shared" si="10"/>
        <v>-0.19999999999999996</v>
      </c>
      <c r="D67" s="77">
        <v>1.9783698232656293</v>
      </c>
      <c r="E67" s="68">
        <f t="shared" si="10"/>
        <v>-1.2000000000000002</v>
      </c>
      <c r="F67" s="77">
        <v>1.040118870728083</v>
      </c>
      <c r="G67" s="68">
        <f t="shared" si="11"/>
        <v>-0.7</v>
      </c>
      <c r="H67" s="77">
        <v>2.174757281553398</v>
      </c>
      <c r="I67" s="68">
        <f t="shared" si="12"/>
        <v>0.6000000000000001</v>
      </c>
      <c r="J67" s="77">
        <v>3.8919777601270846</v>
      </c>
      <c r="K67" s="68">
        <f t="shared" si="13"/>
        <v>0</v>
      </c>
      <c r="L67" s="77">
        <v>0.998278829604131</v>
      </c>
      <c r="M67" s="68">
        <f t="shared" si="14"/>
        <v>-5.4</v>
      </c>
      <c r="N67" s="174">
        <v>1.950734794205324</v>
      </c>
      <c r="O67" s="175">
        <f t="shared" si="15"/>
        <v>-1.2000000000000002</v>
      </c>
      <c r="P67" s="156">
        <v>1.1049723756906076</v>
      </c>
      <c r="Q67" s="68">
        <f t="shared" si="16"/>
        <v>0.5000000000000001</v>
      </c>
      <c r="R67" s="77">
        <v>1.8272425249169437</v>
      </c>
      <c r="S67" s="68">
        <f t="shared" si="17"/>
        <v>1</v>
      </c>
      <c r="T67" s="174">
        <v>1.7353651987110634</v>
      </c>
      <c r="U67" s="176">
        <f t="shared" si="18"/>
        <v>-0.5000000000000002</v>
      </c>
    </row>
    <row r="68" spans="1:21" s="20" customFormat="1" ht="16.5" customHeight="1">
      <c r="A68" s="158" t="s">
        <v>299</v>
      </c>
      <c r="B68" s="156">
        <v>1.8363064008394543</v>
      </c>
      <c r="C68" s="68">
        <f t="shared" si="10"/>
        <v>-0.09999999999999987</v>
      </c>
      <c r="D68" s="77">
        <v>2.2441346480788846</v>
      </c>
      <c r="E68" s="68">
        <f t="shared" si="10"/>
        <v>-0.3999999999999999</v>
      </c>
      <c r="F68" s="77">
        <v>2.6033690658499236</v>
      </c>
      <c r="G68" s="68">
        <f t="shared" si="11"/>
        <v>1.4000000000000001</v>
      </c>
      <c r="H68" s="77">
        <v>2.6837260102980185</v>
      </c>
      <c r="I68" s="68">
        <f t="shared" si="12"/>
        <v>0.40000000000000036</v>
      </c>
      <c r="J68" s="77">
        <v>2.8666666666666667</v>
      </c>
      <c r="K68" s="68">
        <f t="shared" si="13"/>
        <v>0.7999999999999998</v>
      </c>
      <c r="L68" s="77">
        <v>-2.501136880400182</v>
      </c>
      <c r="M68" s="68">
        <f t="shared" si="14"/>
        <v>-6</v>
      </c>
      <c r="N68" s="174">
        <v>1.8141565709365968</v>
      </c>
      <c r="O68" s="175">
        <f t="shared" si="15"/>
        <v>-0.7</v>
      </c>
      <c r="P68" s="156">
        <v>1.5647226173541962</v>
      </c>
      <c r="Q68" s="68">
        <f t="shared" si="16"/>
        <v>0.9000000000000001</v>
      </c>
      <c r="R68" s="77">
        <v>1.8031784841075795</v>
      </c>
      <c r="S68" s="68">
        <f t="shared" si="17"/>
        <v>0.6000000000000001</v>
      </c>
      <c r="T68" s="174">
        <v>1.7420963837746644</v>
      </c>
      <c r="U68" s="175">
        <f t="shared" si="18"/>
        <v>-0.19999999999999996</v>
      </c>
    </row>
    <row r="69" spans="1:21" s="20" customFormat="1" ht="16.5" customHeight="1">
      <c r="A69" s="159" t="s">
        <v>300</v>
      </c>
      <c r="B69" s="156">
        <v>3.4851301115241635</v>
      </c>
      <c r="C69" s="68">
        <f t="shared" si="10"/>
        <v>0.7000000000000002</v>
      </c>
      <c r="D69" s="77">
        <v>2.8728211749515817</v>
      </c>
      <c r="E69" s="68">
        <f t="shared" si="10"/>
        <v>0.7999999999999998</v>
      </c>
      <c r="F69" s="77">
        <v>2.55500354861604</v>
      </c>
      <c r="G69" s="68">
        <f t="shared" si="11"/>
        <v>1.1</v>
      </c>
      <c r="H69" s="77">
        <v>2.5169267000294377</v>
      </c>
      <c r="I69" s="68">
        <f t="shared" si="12"/>
        <v>-1.1</v>
      </c>
      <c r="J69" s="77">
        <v>1.9417475728155338</v>
      </c>
      <c r="K69" s="68">
        <f t="shared" si="13"/>
        <v>-0.7000000000000002</v>
      </c>
      <c r="L69" s="77">
        <v>0.5355230274901821</v>
      </c>
      <c r="M69" s="68">
        <f t="shared" si="14"/>
        <v>-2.7</v>
      </c>
      <c r="N69" s="174">
        <v>2.3418405047462056</v>
      </c>
      <c r="O69" s="175">
        <f t="shared" si="15"/>
        <v>-0.5</v>
      </c>
      <c r="P69" s="156">
        <v>0.8475716399838558</v>
      </c>
      <c r="Q69" s="68">
        <f t="shared" si="16"/>
        <v>-0.5</v>
      </c>
      <c r="R69" s="77">
        <v>1.6009148084619784</v>
      </c>
      <c r="S69" s="68">
        <f t="shared" si="17"/>
        <v>-0.2999999999999998</v>
      </c>
      <c r="T69" s="174">
        <v>1.8615902397980648</v>
      </c>
      <c r="U69" s="175">
        <f t="shared" si="18"/>
        <v>-0.3999999999999999</v>
      </c>
    </row>
    <row r="70" spans="1:21" s="289" customFormat="1" ht="16.5" customHeight="1">
      <c r="A70" s="158" t="s">
        <v>301</v>
      </c>
      <c r="B70" s="156">
        <v>2.55125284738041</v>
      </c>
      <c r="C70" s="68">
        <f t="shared" si="10"/>
        <v>0.20000000000000018</v>
      </c>
      <c r="D70" s="77">
        <v>1.9756838905775076</v>
      </c>
      <c r="E70" s="68">
        <f t="shared" si="10"/>
        <v>0.8</v>
      </c>
      <c r="F70" s="77">
        <v>2.5316455696202533</v>
      </c>
      <c r="G70" s="68">
        <f t="shared" si="11"/>
        <v>1.5</v>
      </c>
      <c r="H70" s="77">
        <v>2.5977774570645114</v>
      </c>
      <c r="I70" s="68">
        <f t="shared" si="12"/>
        <v>0.20000000000000018</v>
      </c>
      <c r="J70" s="77">
        <v>0.9938837920489296</v>
      </c>
      <c r="K70" s="68">
        <f t="shared" si="13"/>
        <v>-1.7999999999999998</v>
      </c>
      <c r="L70" s="77">
        <v>-0.8633633633633633</v>
      </c>
      <c r="M70" s="68">
        <f t="shared" si="14"/>
        <v>-1.9</v>
      </c>
      <c r="N70" s="174">
        <v>1.827660945463066</v>
      </c>
      <c r="O70" s="175">
        <f t="shared" si="15"/>
        <v>0</v>
      </c>
      <c r="P70" s="156">
        <v>1.1578484537593434</v>
      </c>
      <c r="Q70" s="68">
        <f t="shared" si="16"/>
        <v>0.09999999999999987</v>
      </c>
      <c r="R70" s="77">
        <v>0.9216589861751152</v>
      </c>
      <c r="S70" s="68">
        <f t="shared" si="17"/>
        <v>-0.9</v>
      </c>
      <c r="T70" s="174">
        <v>1.540804118478773</v>
      </c>
      <c r="U70" s="175">
        <f t="shared" si="18"/>
        <v>-0.10000000000000009</v>
      </c>
    </row>
    <row r="71" spans="1:21" s="20" customFormat="1" ht="16.5" customHeight="1">
      <c r="A71" s="158" t="s">
        <v>305</v>
      </c>
      <c r="B71" s="156">
        <v>1.6769638128861428</v>
      </c>
      <c r="C71" s="69">
        <f t="shared" si="10"/>
        <v>-0.40000000000000013</v>
      </c>
      <c r="D71" s="77">
        <v>0.3629165291982844</v>
      </c>
      <c r="E71" s="69">
        <f t="shared" si="10"/>
        <v>0.30000000000000004</v>
      </c>
      <c r="F71" s="77">
        <v>3.7456445993031355</v>
      </c>
      <c r="G71" s="69">
        <f t="shared" si="11"/>
        <v>1.9000000000000001</v>
      </c>
      <c r="H71" s="77">
        <v>1.541771244173539</v>
      </c>
      <c r="I71" s="69">
        <f t="shared" si="12"/>
        <v>-0.5</v>
      </c>
      <c r="J71" s="77">
        <v>2.358490566037736</v>
      </c>
      <c r="K71" s="69">
        <f t="shared" si="13"/>
        <v>0.10000000000000009</v>
      </c>
      <c r="L71" s="77">
        <v>-3.3692722371967654</v>
      </c>
      <c r="M71" s="69">
        <f t="shared" si="14"/>
        <v>-4.2</v>
      </c>
      <c r="N71" s="174">
        <v>0.856903550028993</v>
      </c>
      <c r="O71" s="175">
        <f t="shared" si="15"/>
        <v>-0.4999999999999999</v>
      </c>
      <c r="P71" s="156">
        <v>1.3457556935817805</v>
      </c>
      <c r="Q71" s="69">
        <f t="shared" si="16"/>
        <v>0.19999999999999996</v>
      </c>
      <c r="R71" s="77">
        <v>1.2788632326820604</v>
      </c>
      <c r="S71" s="69">
        <f t="shared" si="17"/>
        <v>0.6000000000000001</v>
      </c>
      <c r="T71" s="174">
        <v>1.0235372120006632</v>
      </c>
      <c r="U71" s="176">
        <f t="shared" si="18"/>
        <v>-0.19999999999999996</v>
      </c>
    </row>
    <row r="72" spans="1:21" s="20" customFormat="1" ht="16.5" customHeight="1">
      <c r="A72" s="158" t="s">
        <v>303</v>
      </c>
      <c r="B72" s="156">
        <v>0.8172043010752689</v>
      </c>
      <c r="C72" s="69">
        <f t="shared" si="10"/>
        <v>-1.8</v>
      </c>
      <c r="D72" s="77">
        <v>0.4629629629629629</v>
      </c>
      <c r="E72" s="69">
        <f t="shared" si="10"/>
        <v>0.9</v>
      </c>
      <c r="F72" s="77">
        <v>2.414113277623027</v>
      </c>
      <c r="G72" s="69">
        <f t="shared" si="11"/>
        <v>1.7</v>
      </c>
      <c r="H72" s="77">
        <v>1.0169491525423728</v>
      </c>
      <c r="I72" s="69">
        <f t="shared" si="12"/>
        <v>-0.8999999999999999</v>
      </c>
      <c r="J72" s="77">
        <v>0.42589437819420783</v>
      </c>
      <c r="K72" s="69">
        <f t="shared" si="13"/>
        <v>-2.7</v>
      </c>
      <c r="L72" s="77">
        <v>-1.4514896867838043</v>
      </c>
      <c r="M72" s="69">
        <f t="shared" si="14"/>
        <v>-2</v>
      </c>
      <c r="N72" s="174">
        <v>0.5166931637519873</v>
      </c>
      <c r="O72" s="175">
        <f t="shared" si="15"/>
        <v>-0.7</v>
      </c>
      <c r="P72" s="156">
        <v>1.0109639755090418</v>
      </c>
      <c r="Q72" s="69">
        <f t="shared" si="16"/>
        <v>-0.10000000000000009</v>
      </c>
      <c r="R72" s="77">
        <v>1.2903225806451613</v>
      </c>
      <c r="S72" s="69">
        <f t="shared" si="17"/>
        <v>0.30000000000000004</v>
      </c>
      <c r="T72" s="177">
        <v>0.7427034405235056</v>
      </c>
      <c r="U72" s="175">
        <f t="shared" si="18"/>
        <v>-0.40000000000000013</v>
      </c>
    </row>
    <row r="73" spans="1:21" s="20" customFormat="1" ht="16.5" customHeight="1">
      <c r="A73" s="158" t="s">
        <v>304</v>
      </c>
      <c r="B73" s="156">
        <v>0.6276150627615062</v>
      </c>
      <c r="C73" s="69">
        <f t="shared" si="10"/>
        <v>-0.9</v>
      </c>
      <c r="D73" s="77">
        <v>-0.5532503457814661</v>
      </c>
      <c r="E73" s="69">
        <f t="shared" si="10"/>
        <v>-1</v>
      </c>
      <c r="F73" s="77">
        <v>1.0050251256281406</v>
      </c>
      <c r="G73" s="69">
        <f t="shared" si="11"/>
        <v>-0.5</v>
      </c>
      <c r="H73" s="77">
        <v>0.8569151056197688</v>
      </c>
      <c r="I73" s="69">
        <f t="shared" si="12"/>
        <v>-0.6</v>
      </c>
      <c r="J73" s="77">
        <v>0</v>
      </c>
      <c r="K73" s="69">
        <f t="shared" si="13"/>
        <v>-2.8</v>
      </c>
      <c r="L73" s="77">
        <v>-0.6966434452184928</v>
      </c>
      <c r="M73" s="69">
        <f t="shared" si="14"/>
        <v>-0.7</v>
      </c>
      <c r="N73" s="174">
        <v>0.216677151044943</v>
      </c>
      <c r="O73" s="175">
        <f t="shared" si="15"/>
        <v>-0.8</v>
      </c>
      <c r="P73" s="156">
        <v>0.9888220120378332</v>
      </c>
      <c r="Q73" s="69">
        <f t="shared" si="16"/>
        <v>0.09999999999999998</v>
      </c>
      <c r="R73" s="77">
        <v>1.36986301369863</v>
      </c>
      <c r="S73" s="69">
        <f t="shared" si="17"/>
        <v>0.09999999999999987</v>
      </c>
      <c r="T73" s="174">
        <v>0.5662751677852349</v>
      </c>
      <c r="U73" s="175">
        <f t="shared" si="18"/>
        <v>-0.4</v>
      </c>
    </row>
    <row r="74" spans="1:21" s="20" customFormat="1" ht="16.5" customHeight="1" thickBot="1">
      <c r="A74" s="158" t="s">
        <v>306</v>
      </c>
      <c r="B74" s="156">
        <v>-0.05624296962879641</v>
      </c>
      <c r="C74" s="69">
        <f t="shared" si="10"/>
        <v>-1.3</v>
      </c>
      <c r="D74" s="77">
        <v>0.8615188257817485</v>
      </c>
      <c r="E74" s="69">
        <f t="shared" si="10"/>
        <v>0.30000000000000004</v>
      </c>
      <c r="F74" s="77">
        <v>-0.8999999999999999</v>
      </c>
      <c r="G74" s="69">
        <f t="shared" si="11"/>
        <v>-1.2</v>
      </c>
      <c r="H74" s="77">
        <v>0.4153481012658227</v>
      </c>
      <c r="I74" s="69">
        <f t="shared" si="12"/>
        <v>-1.8000000000000003</v>
      </c>
      <c r="J74" s="77">
        <v>0.10266940451745381</v>
      </c>
      <c r="K74" s="69">
        <f t="shared" si="13"/>
        <v>-2.1999999999999997</v>
      </c>
      <c r="L74" s="77">
        <v>-0.9171195652173914</v>
      </c>
      <c r="M74" s="69">
        <f t="shared" si="14"/>
        <v>-2</v>
      </c>
      <c r="N74" s="174">
        <v>0.08061265618702136</v>
      </c>
      <c r="O74" s="175">
        <f t="shared" si="15"/>
        <v>-1.2999999999999998</v>
      </c>
      <c r="P74" s="156">
        <v>-0.5959137343927355</v>
      </c>
      <c r="Q74" s="69">
        <f t="shared" si="16"/>
        <v>-1.5</v>
      </c>
      <c r="R74" s="77">
        <v>-0.23889154323936934</v>
      </c>
      <c r="S74" s="69">
        <f t="shared" si="17"/>
        <v>-2.3000000000000003</v>
      </c>
      <c r="T74" s="174">
        <v>-0.14566945519623756</v>
      </c>
      <c r="U74" s="175">
        <f t="shared" si="18"/>
        <v>-1.5</v>
      </c>
    </row>
    <row r="75" spans="1:21" s="289" customFormat="1" ht="16.5" customHeight="1" thickBot="1" thickTop="1">
      <c r="A75" s="178" t="s">
        <v>307</v>
      </c>
      <c r="B75" s="179">
        <v>0.4440497335701598</v>
      </c>
      <c r="C75" s="200">
        <f t="shared" si="10"/>
        <v>-0.5</v>
      </c>
      <c r="D75" s="181">
        <v>-0.15267175572519084</v>
      </c>
      <c r="E75" s="200">
        <f t="shared" si="10"/>
        <v>-2.4000000000000004</v>
      </c>
      <c r="F75" s="181">
        <v>0.08</v>
      </c>
      <c r="G75" s="200">
        <f t="shared" si="11"/>
        <v>0</v>
      </c>
      <c r="H75" s="181">
        <v>0.6895110739657334</v>
      </c>
      <c r="I75" s="200">
        <f t="shared" si="12"/>
        <v>-1.4000000000000001</v>
      </c>
      <c r="J75" s="181">
        <v>0.08849557522123894</v>
      </c>
      <c r="K75" s="200">
        <f t="shared" si="13"/>
        <v>-1.2</v>
      </c>
      <c r="L75" s="181">
        <v>-1.3398692810457515</v>
      </c>
      <c r="M75" s="200">
        <f t="shared" si="14"/>
        <v>-2.3</v>
      </c>
      <c r="N75" s="182">
        <v>-0.012189176011701608</v>
      </c>
      <c r="O75" s="183">
        <f t="shared" si="15"/>
        <v>-1.5</v>
      </c>
      <c r="P75" s="179">
        <v>0.2614689802709769</v>
      </c>
      <c r="Q75" s="200">
        <f t="shared" si="16"/>
        <v>-0.8</v>
      </c>
      <c r="R75" s="181">
        <v>0.7695126419934042</v>
      </c>
      <c r="S75" s="200">
        <f t="shared" si="17"/>
        <v>-0.3999999999999999</v>
      </c>
      <c r="T75" s="182">
        <v>0.14881492504809263</v>
      </c>
      <c r="U75" s="183">
        <f t="shared" si="18"/>
        <v>-1.2999999999999998</v>
      </c>
    </row>
    <row r="76" spans="1:21" s="20" customFormat="1" ht="16.5" customHeight="1" thickTop="1">
      <c r="A76" s="367" t="s">
        <v>295</v>
      </c>
      <c r="B76" s="368">
        <v>0.8756567425569177</v>
      </c>
      <c r="C76" s="372">
        <f t="shared" si="10"/>
        <v>-0.6</v>
      </c>
      <c r="D76" s="369">
        <v>1.662777129521587</v>
      </c>
      <c r="E76" s="372">
        <f t="shared" si="10"/>
        <v>0.5999999999999999</v>
      </c>
      <c r="F76" s="369">
        <v>0</v>
      </c>
      <c r="G76" s="372">
        <f t="shared" si="11"/>
        <v>-0.1</v>
      </c>
      <c r="H76" s="369">
        <v>1.093815734118637</v>
      </c>
      <c r="I76" s="372">
        <f t="shared" si="12"/>
        <v>0.20000000000000007</v>
      </c>
      <c r="J76" s="369">
        <v>0.32760032760032765</v>
      </c>
      <c r="K76" s="372">
        <f t="shared" si="13"/>
        <v>-0.39999999999999997</v>
      </c>
      <c r="L76" s="369">
        <v>-0.6554307116104869</v>
      </c>
      <c r="M76" s="372">
        <f t="shared" si="14"/>
        <v>-1.2</v>
      </c>
      <c r="N76" s="370">
        <v>0.6902927580893683</v>
      </c>
      <c r="O76" s="371">
        <f t="shared" si="15"/>
        <v>-0.10000000000000009</v>
      </c>
      <c r="P76" s="368">
        <v>-0.02426301103967002</v>
      </c>
      <c r="Q76" s="372">
        <f t="shared" si="16"/>
        <v>-1.1</v>
      </c>
      <c r="R76" s="369">
        <v>0.7013658176448875</v>
      </c>
      <c r="S76" s="372">
        <f t="shared" si="17"/>
        <v>-1.1</v>
      </c>
      <c r="T76" s="370">
        <v>0.47466607793354676</v>
      </c>
      <c r="U76" s="371">
        <f t="shared" si="18"/>
        <v>-0.5</v>
      </c>
    </row>
    <row r="77" spans="1:21" s="20" customFormat="1" ht="16.5" customHeight="1">
      <c r="A77" s="158" t="s">
        <v>296</v>
      </c>
      <c r="B77" s="156">
        <v>0.05425935973955508</v>
      </c>
      <c r="C77" s="68">
        <f t="shared" si="10"/>
        <v>-2</v>
      </c>
      <c r="D77" s="77">
        <v>1.2461921905289393</v>
      </c>
      <c r="E77" s="68">
        <f t="shared" si="10"/>
        <v>-1.0000000000000002</v>
      </c>
      <c r="F77" s="77">
        <v>-3.239289446185998</v>
      </c>
      <c r="G77" s="68">
        <f t="shared" si="11"/>
        <v>-7.7</v>
      </c>
      <c r="H77" s="77">
        <v>1.0356985456148085</v>
      </c>
      <c r="I77" s="68">
        <f t="shared" si="12"/>
        <v>0.6</v>
      </c>
      <c r="J77" s="77">
        <v>0.3469812630117973</v>
      </c>
      <c r="K77" s="68">
        <f t="shared" si="13"/>
        <v>-1.9000000000000001</v>
      </c>
      <c r="L77" s="77">
        <v>0.13214403700033034</v>
      </c>
      <c r="M77" s="68">
        <f t="shared" si="14"/>
        <v>0.7</v>
      </c>
      <c r="N77" s="174">
        <v>0.46053058312252704</v>
      </c>
      <c r="O77" s="175">
        <f t="shared" si="15"/>
        <v>-0.8</v>
      </c>
      <c r="P77" s="156">
        <v>0.2007024586051179</v>
      </c>
      <c r="Q77" s="68">
        <f t="shared" si="16"/>
        <v>-0.9000000000000001</v>
      </c>
      <c r="R77" s="77">
        <v>0.3592814371257485</v>
      </c>
      <c r="S77" s="68">
        <f t="shared" si="17"/>
        <v>-0.7000000000000001</v>
      </c>
      <c r="T77" s="174">
        <v>0.37074225689348883</v>
      </c>
      <c r="U77" s="175">
        <f t="shared" si="18"/>
        <v>-0.9</v>
      </c>
    </row>
    <row r="78" spans="1:21" s="20" customFormat="1" ht="16.5" customHeight="1">
      <c r="A78" s="158" t="s">
        <v>297</v>
      </c>
      <c r="B78" s="156">
        <v>1.27901468498342</v>
      </c>
      <c r="C78" s="68">
        <f t="shared" si="10"/>
        <v>0.30000000000000004</v>
      </c>
      <c r="D78" s="77">
        <v>0.6920415224913495</v>
      </c>
      <c r="E78" s="68">
        <f t="shared" si="10"/>
        <v>-1.2</v>
      </c>
      <c r="F78" s="77">
        <v>0.8832188420019628</v>
      </c>
      <c r="G78" s="68">
        <f t="shared" si="11"/>
        <v>0.8</v>
      </c>
      <c r="H78" s="77">
        <v>0.5843543826578699</v>
      </c>
      <c r="I78" s="68">
        <f t="shared" si="12"/>
        <v>-1.5</v>
      </c>
      <c r="J78" s="77">
        <v>0.9561752988047808</v>
      </c>
      <c r="K78" s="68">
        <f t="shared" si="13"/>
        <v>-2</v>
      </c>
      <c r="L78" s="77">
        <v>0.34471952366029457</v>
      </c>
      <c r="M78" s="68">
        <f t="shared" si="14"/>
        <v>-3.9000000000000004</v>
      </c>
      <c r="N78" s="174">
        <v>0.6972903541501009</v>
      </c>
      <c r="O78" s="175">
        <f t="shared" si="15"/>
        <v>-1.5000000000000002</v>
      </c>
      <c r="P78" s="156">
        <v>0.28215377380672463</v>
      </c>
      <c r="Q78" s="68">
        <f t="shared" si="16"/>
        <v>-0.39999999999999997</v>
      </c>
      <c r="R78" s="77">
        <v>1.3139204545454546</v>
      </c>
      <c r="S78" s="68">
        <f t="shared" si="17"/>
        <v>-0.30000000000000004</v>
      </c>
      <c r="T78" s="174">
        <v>0.6324310650139134</v>
      </c>
      <c r="U78" s="175">
        <f t="shared" si="18"/>
        <v>-1.2000000000000002</v>
      </c>
    </row>
    <row r="79" spans="1:21" s="1" customFormat="1" ht="16.5" customHeight="1">
      <c r="A79" s="158" t="s">
        <v>298</v>
      </c>
      <c r="B79" s="156">
        <v>1.2563983248022337</v>
      </c>
      <c r="C79" s="68">
        <f aca="true" t="shared" si="19" ref="C79:E86">ROUND(B79,1)-ROUND(B67,1)</f>
        <v>-0.5</v>
      </c>
      <c r="D79" s="77">
        <v>1.2979683972911964</v>
      </c>
      <c r="E79" s="68">
        <f t="shared" si="19"/>
        <v>-0.7</v>
      </c>
      <c r="F79" s="77">
        <v>0.41459369817578773</v>
      </c>
      <c r="G79" s="68">
        <f t="shared" si="11"/>
        <v>-0.6</v>
      </c>
      <c r="H79" s="77">
        <v>1.176956431963659</v>
      </c>
      <c r="I79" s="68">
        <f t="shared" si="12"/>
        <v>-1.0000000000000002</v>
      </c>
      <c r="J79" s="77">
        <v>0.8710801393728222</v>
      </c>
      <c r="K79" s="68">
        <f t="shared" si="13"/>
        <v>-3</v>
      </c>
      <c r="L79" s="77">
        <v>-0.05321979776476849</v>
      </c>
      <c r="M79" s="68">
        <f t="shared" si="14"/>
        <v>-1.1</v>
      </c>
      <c r="N79" s="174">
        <v>0.8589620374819797</v>
      </c>
      <c r="O79" s="175">
        <f t="shared" si="15"/>
        <v>-1.1</v>
      </c>
      <c r="P79" s="156">
        <v>0.4762444721623767</v>
      </c>
      <c r="Q79" s="68">
        <f t="shared" si="16"/>
        <v>-0.6000000000000001</v>
      </c>
      <c r="R79" s="77">
        <v>1.1498516320474776</v>
      </c>
      <c r="S79" s="68">
        <f t="shared" si="17"/>
        <v>-0.7</v>
      </c>
      <c r="T79" s="174">
        <v>0.7669637467599333</v>
      </c>
      <c r="U79" s="175">
        <f t="shared" si="18"/>
        <v>-0.8999999999999999</v>
      </c>
    </row>
    <row r="80" spans="1:21" s="1" customFormat="1" ht="16.5" customHeight="1">
      <c r="A80" s="158" t="s">
        <v>299</v>
      </c>
      <c r="B80" s="156">
        <v>1.4423076923076923</v>
      </c>
      <c r="C80" s="68">
        <f t="shared" si="19"/>
        <v>-0.40000000000000013</v>
      </c>
      <c r="D80" s="77">
        <v>-0.1736714136853074</v>
      </c>
      <c r="E80" s="68">
        <f t="shared" si="19"/>
        <v>-2.4000000000000004</v>
      </c>
      <c r="F80" s="77">
        <v>1.2138188608776845</v>
      </c>
      <c r="G80" s="68">
        <f t="shared" si="11"/>
        <v>-1.4000000000000001</v>
      </c>
      <c r="H80" s="77">
        <v>1.2776313121070775</v>
      </c>
      <c r="I80" s="68">
        <f t="shared" si="12"/>
        <v>-1.4000000000000001</v>
      </c>
      <c r="J80" s="77">
        <v>1.8808777429467085</v>
      </c>
      <c r="K80" s="68">
        <f t="shared" si="13"/>
        <v>-1</v>
      </c>
      <c r="L80" s="77">
        <v>0.844496214327315</v>
      </c>
      <c r="M80" s="68">
        <f t="shared" si="14"/>
        <v>3.3</v>
      </c>
      <c r="N80" s="174">
        <v>0.9887272498268154</v>
      </c>
      <c r="O80" s="175">
        <f t="shared" si="15"/>
        <v>-0.8</v>
      </c>
      <c r="P80" s="156">
        <v>0.7057416267942583</v>
      </c>
      <c r="Q80" s="68">
        <f t="shared" si="16"/>
        <v>-0.9000000000000001</v>
      </c>
      <c r="R80" s="77">
        <v>1.7391304347826086</v>
      </c>
      <c r="S80" s="68">
        <f t="shared" si="17"/>
        <v>-0.10000000000000009</v>
      </c>
      <c r="T80" s="174">
        <v>0.974557357536081</v>
      </c>
      <c r="U80" s="175">
        <f t="shared" si="18"/>
        <v>-0.7</v>
      </c>
    </row>
    <row r="81" spans="1:21" s="1" customFormat="1" ht="16.5" customHeight="1">
      <c r="A81" s="159" t="s">
        <v>300</v>
      </c>
      <c r="B81" s="156">
        <v>0.7124895222129086</v>
      </c>
      <c r="C81" s="68">
        <f t="shared" si="19"/>
        <v>-2.8</v>
      </c>
      <c r="D81" s="77">
        <v>0.884450784593438</v>
      </c>
      <c r="E81" s="68">
        <f t="shared" si="19"/>
        <v>-2</v>
      </c>
      <c r="F81" s="77">
        <v>0.9193054136874361</v>
      </c>
      <c r="G81" s="68">
        <f t="shared" si="11"/>
        <v>-1.7000000000000002</v>
      </c>
      <c r="H81" s="77">
        <v>1.2405699916177704</v>
      </c>
      <c r="I81" s="68">
        <f t="shared" si="12"/>
        <v>-1.3</v>
      </c>
      <c r="J81" s="77">
        <v>0.37936267071320184</v>
      </c>
      <c r="K81" s="68">
        <f t="shared" si="13"/>
        <v>-1.5</v>
      </c>
      <c r="L81" s="77">
        <v>0.21893814997263275</v>
      </c>
      <c r="M81" s="68">
        <f t="shared" si="14"/>
        <v>-0.3</v>
      </c>
      <c r="N81" s="174">
        <v>0.8086707474588645</v>
      </c>
      <c r="O81" s="175">
        <f t="shared" si="15"/>
        <v>-1.4999999999999998</v>
      </c>
      <c r="P81" s="156">
        <v>0.790421945832849</v>
      </c>
      <c r="Q81" s="68">
        <f t="shared" si="16"/>
        <v>0</v>
      </c>
      <c r="R81" s="77">
        <v>1.92090395480226</v>
      </c>
      <c r="S81" s="68">
        <f t="shared" si="17"/>
        <v>0.2999999999999998</v>
      </c>
      <c r="T81" s="174">
        <v>0.9048683984173405</v>
      </c>
      <c r="U81" s="175">
        <f t="shared" si="18"/>
        <v>-0.9999999999999999</v>
      </c>
    </row>
    <row r="82" spans="1:21" s="1" customFormat="1" ht="16.5" customHeight="1">
      <c r="A82" s="158" t="s">
        <v>301</v>
      </c>
      <c r="B82" s="156">
        <v>0.6734006734006733</v>
      </c>
      <c r="C82" s="68">
        <f t="shared" si="19"/>
        <v>-1.9000000000000001</v>
      </c>
      <c r="D82" s="77">
        <v>-0.07921837866385001</v>
      </c>
      <c r="E82" s="68">
        <f t="shared" si="19"/>
        <v>-2.1</v>
      </c>
      <c r="F82" s="77">
        <v>-0.08183306055646482</v>
      </c>
      <c r="G82" s="68">
        <f t="shared" si="11"/>
        <v>-2.6</v>
      </c>
      <c r="H82" s="77">
        <v>0.30324236062514576</v>
      </c>
      <c r="I82" s="68">
        <f t="shared" si="12"/>
        <v>-2.3000000000000003</v>
      </c>
      <c r="J82" s="77">
        <v>-0.13080444735120994</v>
      </c>
      <c r="K82" s="68">
        <f t="shared" si="13"/>
        <v>-1.1</v>
      </c>
      <c r="L82" s="77">
        <v>0.23816612086930636</v>
      </c>
      <c r="M82" s="68">
        <f t="shared" si="14"/>
        <v>1.1</v>
      </c>
      <c r="N82" s="174">
        <v>0.18719806763285024</v>
      </c>
      <c r="O82" s="175">
        <f t="shared" si="15"/>
        <v>-1.6</v>
      </c>
      <c r="P82" s="156">
        <v>0.7038775006174364</v>
      </c>
      <c r="Q82" s="68">
        <f t="shared" si="16"/>
        <v>-0.5</v>
      </c>
      <c r="R82" s="77">
        <v>1.1680482290881689</v>
      </c>
      <c r="S82" s="68">
        <f t="shared" si="17"/>
        <v>0.29999999999999993</v>
      </c>
      <c r="T82" s="174">
        <v>0.43570591681312243</v>
      </c>
      <c r="U82" s="175">
        <f t="shared" si="18"/>
        <v>-1.1</v>
      </c>
    </row>
    <row r="83" spans="1:21" s="1" customFormat="1" ht="16.5" customHeight="1">
      <c r="A83" s="158" t="s">
        <v>308</v>
      </c>
      <c r="B83" s="156">
        <v>1.4967637540453074</v>
      </c>
      <c r="C83" s="68">
        <f t="shared" si="19"/>
        <v>-0.19999999999999996</v>
      </c>
      <c r="D83" s="77">
        <v>-0.4996668887408394</v>
      </c>
      <c r="E83" s="68">
        <f t="shared" si="19"/>
        <v>-0.9</v>
      </c>
      <c r="F83" s="77">
        <v>-0.9060022650056626</v>
      </c>
      <c r="G83" s="68">
        <f t="shared" si="11"/>
        <v>-4.6000000000000005</v>
      </c>
      <c r="H83" s="77">
        <v>0.33203125</v>
      </c>
      <c r="I83" s="68">
        <f t="shared" si="12"/>
        <v>-1.2</v>
      </c>
      <c r="J83" s="77">
        <v>0.07142857142857142</v>
      </c>
      <c r="K83" s="68">
        <f t="shared" si="13"/>
        <v>-2.3</v>
      </c>
      <c r="L83" s="77">
        <v>0.3828274541974296</v>
      </c>
      <c r="M83" s="68">
        <f t="shared" si="14"/>
        <v>3.8</v>
      </c>
      <c r="N83" s="174">
        <v>0.2782145881214467</v>
      </c>
      <c r="O83" s="175">
        <f t="shared" si="15"/>
        <v>-0.6000000000000001</v>
      </c>
      <c r="P83" s="156">
        <v>0.7037126910943946</v>
      </c>
      <c r="Q83" s="68">
        <f t="shared" si="16"/>
        <v>-0.6000000000000001</v>
      </c>
      <c r="R83" s="77">
        <v>1.436265709156194</v>
      </c>
      <c r="S83" s="68">
        <f t="shared" si="17"/>
        <v>0.09999999999999987</v>
      </c>
      <c r="T83" s="174">
        <v>0.522477413736802</v>
      </c>
      <c r="U83" s="175">
        <f t="shared" si="18"/>
        <v>-0.5</v>
      </c>
    </row>
    <row r="84" spans="1:21" s="1" customFormat="1" ht="16.5" customHeight="1">
      <c r="A84" s="158" t="s">
        <v>303</v>
      </c>
      <c r="B84" s="156">
        <v>0.6048387096774194</v>
      </c>
      <c r="C84" s="68">
        <f t="shared" si="19"/>
        <v>-0.20000000000000007</v>
      </c>
      <c r="D84" s="77">
        <v>-0.06738544474393532</v>
      </c>
      <c r="E84" s="68">
        <f t="shared" si="19"/>
        <v>-0.6</v>
      </c>
      <c r="F84" s="77">
        <v>0.5076142131979695</v>
      </c>
      <c r="G84" s="68">
        <f t="shared" si="11"/>
        <v>-1.9</v>
      </c>
      <c r="H84" s="77">
        <v>0.2912621359223301</v>
      </c>
      <c r="I84" s="68">
        <f t="shared" si="12"/>
        <v>-0.7</v>
      </c>
      <c r="J84" s="77">
        <v>0.47318611987381703</v>
      </c>
      <c r="K84" s="68">
        <f t="shared" si="13"/>
        <v>0.09999999999999998</v>
      </c>
      <c r="L84" s="77">
        <v>0.2738892270237371</v>
      </c>
      <c r="M84" s="68">
        <f t="shared" si="14"/>
        <v>1.8</v>
      </c>
      <c r="N84" s="174">
        <v>0.2999877556018122</v>
      </c>
      <c r="O84" s="175">
        <f t="shared" si="15"/>
        <v>-0.2</v>
      </c>
      <c r="P84" s="156">
        <v>0.6614093106079878</v>
      </c>
      <c r="Q84" s="68">
        <f t="shared" si="16"/>
        <v>-0.30000000000000004</v>
      </c>
      <c r="R84" s="77">
        <v>1.1212333566923616</v>
      </c>
      <c r="S84" s="68">
        <f t="shared" si="17"/>
        <v>-0.19999999999999996</v>
      </c>
      <c r="T84" s="174">
        <v>0.49168207024029575</v>
      </c>
      <c r="U84" s="175">
        <f t="shared" si="18"/>
        <v>-0.19999999999999996</v>
      </c>
    </row>
    <row r="85" spans="1:21" s="1" customFormat="1" ht="16.5" customHeight="1">
      <c r="A85" s="158" t="s">
        <v>304</v>
      </c>
      <c r="B85" s="156">
        <v>0.7831821929101401</v>
      </c>
      <c r="C85" s="68">
        <f t="shared" si="19"/>
        <v>0.20000000000000007</v>
      </c>
      <c r="D85" s="77">
        <v>0.7365249414127887</v>
      </c>
      <c r="E85" s="68">
        <f t="shared" si="19"/>
        <v>1.2999999999999998</v>
      </c>
      <c r="F85" s="77">
        <v>0.08912655971479501</v>
      </c>
      <c r="G85" s="68">
        <f t="shared" si="11"/>
        <v>-0.9</v>
      </c>
      <c r="H85" s="77">
        <v>-0.04783544606553456</v>
      </c>
      <c r="I85" s="68">
        <f t="shared" si="12"/>
        <v>-0.9</v>
      </c>
      <c r="J85" s="77">
        <v>-0.08012820512820512</v>
      </c>
      <c r="K85" s="68">
        <f t="shared" si="13"/>
        <v>-0.1</v>
      </c>
      <c r="L85" s="77">
        <v>-0.3439052350019106</v>
      </c>
      <c r="M85" s="68">
        <f t="shared" si="14"/>
        <v>0.39999999999999997</v>
      </c>
      <c r="N85" s="174">
        <v>0.20574720526712847</v>
      </c>
      <c r="O85" s="175">
        <f t="shared" si="15"/>
        <v>0</v>
      </c>
      <c r="P85" s="156">
        <v>0.43943971436418566</v>
      </c>
      <c r="Q85" s="68">
        <f t="shared" si="16"/>
        <v>-0.6</v>
      </c>
      <c r="R85" s="77">
        <v>0.8566978193146416</v>
      </c>
      <c r="S85" s="68">
        <f t="shared" si="17"/>
        <v>-0.4999999999999999</v>
      </c>
      <c r="T85" s="174">
        <v>0.3438254676435676</v>
      </c>
      <c r="U85" s="175">
        <f t="shared" si="18"/>
        <v>-0.3</v>
      </c>
    </row>
    <row r="86" spans="1:21" s="20" customFormat="1" ht="16.5" customHeight="1" thickBot="1">
      <c r="A86" s="158" t="s">
        <v>306</v>
      </c>
      <c r="B86" s="156">
        <v>1.1645569620253164</v>
      </c>
      <c r="C86" s="68">
        <f t="shared" si="19"/>
        <v>1.3</v>
      </c>
      <c r="D86" s="77">
        <v>-0.22010271460014674</v>
      </c>
      <c r="E86" s="68">
        <f t="shared" si="19"/>
        <v>-1.1</v>
      </c>
      <c r="F86" s="77">
        <v>-0.425531914893617</v>
      </c>
      <c r="G86" s="68">
        <f t="shared" si="11"/>
        <v>0.5</v>
      </c>
      <c r="H86" s="77">
        <v>-1.5546310488285526</v>
      </c>
      <c r="I86" s="68">
        <f t="shared" si="12"/>
        <v>-2</v>
      </c>
      <c r="J86" s="77">
        <v>0.10080645161290322</v>
      </c>
      <c r="K86" s="68">
        <f t="shared" si="13"/>
        <v>0</v>
      </c>
      <c r="L86" s="77">
        <v>-0.26611472501478417</v>
      </c>
      <c r="M86" s="68">
        <f t="shared" si="14"/>
        <v>0.6000000000000001</v>
      </c>
      <c r="N86" s="174">
        <v>-0.452183302962813</v>
      </c>
      <c r="O86" s="175">
        <f t="shared" si="15"/>
        <v>-0.6</v>
      </c>
      <c r="P86" s="156">
        <v>0.18055973517905505</v>
      </c>
      <c r="Q86" s="68">
        <f t="shared" si="16"/>
        <v>0.8</v>
      </c>
      <c r="R86" s="77">
        <v>-0.3518373729476153</v>
      </c>
      <c r="S86" s="68">
        <f t="shared" si="17"/>
        <v>-0.2</v>
      </c>
      <c r="T86" s="174">
        <v>-0.26643353732151037</v>
      </c>
      <c r="U86" s="175">
        <f t="shared" si="18"/>
        <v>-0.19999999999999998</v>
      </c>
    </row>
    <row r="87" spans="1:21" s="289" customFormat="1" ht="16.5" customHeight="1" thickBot="1" thickTop="1">
      <c r="A87" s="178" t="s">
        <v>307</v>
      </c>
      <c r="B87" s="179">
        <v>0.18932222642938282</v>
      </c>
      <c r="C87" s="180">
        <f>ROUND(B87,1)-ROUND(B75,1)</f>
        <v>-0.2</v>
      </c>
      <c r="D87" s="181">
        <v>0.322061191626409</v>
      </c>
      <c r="E87" s="180">
        <f>ROUND(D87,1)-ROUND(D75,1)</f>
        <v>0.5</v>
      </c>
      <c r="F87" s="181">
        <v>-0.20898641588296762</v>
      </c>
      <c r="G87" s="180">
        <f>ROUND(F87,1)-ROUND(F75,1)</f>
        <v>-0.30000000000000004</v>
      </c>
      <c r="H87" s="181">
        <v>-0.037601052829479224</v>
      </c>
      <c r="I87" s="180">
        <f>ROUND(H87,1)-ROUND(H75,1)</f>
        <v>-0.7</v>
      </c>
      <c r="J87" s="181">
        <v>-0.6769825918762089</v>
      </c>
      <c r="K87" s="180">
        <f>ROUND(J87,1)-ROUND(J75,1)</f>
        <v>-0.7999999999999999</v>
      </c>
      <c r="L87" s="181">
        <v>-0.5300353356890459</v>
      </c>
      <c r="M87" s="180">
        <f>ROUND(L87,1)-ROUND(L75,1)</f>
        <v>0.8</v>
      </c>
      <c r="N87" s="182">
        <v>-0.04952947003467063</v>
      </c>
      <c r="O87" s="183">
        <f>ROUND(N87,1)-ROUND(N75,1)</f>
        <v>0</v>
      </c>
      <c r="P87" s="179">
        <v>-0.20908837468636743</v>
      </c>
      <c r="Q87" s="180">
        <f>ROUND(P87,1)-ROUND(P75,1)</f>
        <v>-0.5</v>
      </c>
      <c r="R87" s="181">
        <v>-0.260707635009311</v>
      </c>
      <c r="S87" s="180">
        <f>ROUND(R87,1)-ROUND(R75,1)</f>
        <v>-1.1</v>
      </c>
      <c r="T87" s="182">
        <v>-0.12087362454151385</v>
      </c>
      <c r="U87" s="183">
        <f>ROUND(T87,1)-ROUND(T75,1)</f>
        <v>-0.2</v>
      </c>
    </row>
    <row r="88"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8"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2:O53"/>
  <sheetViews>
    <sheetView view="pageBreakPreview" zoomScaleSheetLayoutView="100" zoomScalePageLayoutView="0" workbookViewId="0" topLeftCell="A1">
      <pane xSplit="3" ySplit="8" topLeftCell="D47" activePane="bottomRight" state="frozen"/>
      <selection pane="topLeft" activeCell="D8" sqref="D8"/>
      <selection pane="topRight" activeCell="D8" sqref="D8"/>
      <selection pane="bottomLeft" activeCell="D8" sqref="D8"/>
      <selection pane="bottomRight" activeCell="D8" sqref="D8"/>
    </sheetView>
  </sheetViews>
  <sheetFormatPr defaultColWidth="9.00390625" defaultRowHeight="13.5"/>
  <cols>
    <col min="3" max="3" width="12.00390625" style="0" customWidth="1"/>
    <col min="4" max="6" width="6.125" style="0" bestFit="1" customWidth="1"/>
    <col min="7" max="7" width="7.50390625" style="0" bestFit="1" customWidth="1"/>
    <col min="8" max="9" width="6.125" style="0" bestFit="1" customWidth="1"/>
    <col min="10" max="10" width="6.50390625" style="0" bestFit="1" customWidth="1"/>
    <col min="11" max="11" width="5.125" style="0" bestFit="1" customWidth="1"/>
    <col min="12" max="12" width="7.50390625" style="0" bestFit="1" customWidth="1"/>
    <col min="13" max="13" width="5.125" style="0" bestFit="1" customWidth="1"/>
    <col min="14" max="14" width="6.125" style="0" bestFit="1" customWidth="1"/>
  </cols>
  <sheetData>
    <row r="2" spans="1:14" ht="18.75">
      <c r="A2" s="202" t="s">
        <v>216</v>
      </c>
      <c r="B2" s="203"/>
      <c r="C2" s="203"/>
      <c r="D2" s="203"/>
      <c r="E2" s="331"/>
      <c r="F2" s="331"/>
      <c r="G2" s="331"/>
      <c r="H2" s="331"/>
      <c r="I2" s="331"/>
      <c r="J2" s="331"/>
      <c r="K2" s="331"/>
      <c r="L2" s="331"/>
      <c r="M2" s="331"/>
      <c r="N2" s="331"/>
    </row>
    <row r="5" ht="14.25" thickBot="1"/>
    <row r="6" spans="1:14" s="20" customFormat="1" ht="14.25" customHeight="1">
      <c r="A6" s="101" t="s">
        <v>88</v>
      </c>
      <c r="B6" s="612" t="s">
        <v>89</v>
      </c>
      <c r="C6" s="613"/>
      <c r="D6" s="102" t="s">
        <v>90</v>
      </c>
      <c r="E6" s="103" t="s">
        <v>91</v>
      </c>
      <c r="F6" s="103" t="s">
        <v>92</v>
      </c>
      <c r="G6" s="103" t="s">
        <v>90</v>
      </c>
      <c r="H6" s="103" t="s">
        <v>93</v>
      </c>
      <c r="I6" s="103" t="s">
        <v>94</v>
      </c>
      <c r="J6" s="103" t="s">
        <v>93</v>
      </c>
      <c r="K6" s="103" t="s">
        <v>95</v>
      </c>
      <c r="L6" s="103" t="s">
        <v>96</v>
      </c>
      <c r="M6" s="104" t="s">
        <v>97</v>
      </c>
      <c r="N6" s="105" t="s">
        <v>98</v>
      </c>
    </row>
    <row r="7" spans="1:14" s="20" customFormat="1" ht="14.25" customHeight="1">
      <c r="A7" s="106"/>
      <c r="B7" s="614"/>
      <c r="C7" s="615"/>
      <c r="D7" s="60" t="s">
        <v>99</v>
      </c>
      <c r="E7" s="290"/>
      <c r="F7" s="290"/>
      <c r="G7" s="290"/>
      <c r="H7" s="290"/>
      <c r="I7" s="290"/>
      <c r="J7" s="290"/>
      <c r="K7" s="290"/>
      <c r="L7" s="290"/>
      <c r="M7" s="291"/>
      <c r="N7" s="107" t="s">
        <v>100</v>
      </c>
    </row>
    <row r="8" spans="1:15" s="20" customFormat="1" ht="14.25" customHeight="1" thickBot="1">
      <c r="A8" s="292" t="s">
        <v>101</v>
      </c>
      <c r="B8" s="616"/>
      <c r="C8" s="617"/>
      <c r="D8" s="108" t="s">
        <v>102</v>
      </c>
      <c r="E8" s="109" t="s">
        <v>90</v>
      </c>
      <c r="F8" s="109" t="s">
        <v>91</v>
      </c>
      <c r="G8" s="109" t="s">
        <v>103</v>
      </c>
      <c r="H8" s="109" t="s">
        <v>104</v>
      </c>
      <c r="I8" s="109" t="s">
        <v>105</v>
      </c>
      <c r="J8" s="109" t="s">
        <v>100</v>
      </c>
      <c r="K8" s="109" t="s">
        <v>100</v>
      </c>
      <c r="L8" s="109" t="s">
        <v>106</v>
      </c>
      <c r="M8" s="110" t="s">
        <v>107</v>
      </c>
      <c r="N8" s="111" t="s">
        <v>108</v>
      </c>
      <c r="O8" s="20" t="s">
        <v>109</v>
      </c>
    </row>
    <row r="9" spans="1:14" ht="13.5">
      <c r="A9" s="112"/>
      <c r="B9" s="618" t="s">
        <v>110</v>
      </c>
      <c r="C9" s="277" t="s">
        <v>309</v>
      </c>
      <c r="D9" s="384">
        <v>-0.816326530612245</v>
      </c>
      <c r="E9" s="385">
        <v>0</v>
      </c>
      <c r="F9" s="381">
        <v>0.239808153477218</v>
      </c>
      <c r="G9" s="385">
        <v>2.5974025974026</v>
      </c>
      <c r="H9" s="385">
        <v>0</v>
      </c>
      <c r="I9" s="385">
        <v>0</v>
      </c>
      <c r="J9" s="385">
        <v>3.27868852459016</v>
      </c>
      <c r="K9" s="385">
        <v>0</v>
      </c>
      <c r="L9" s="201">
        <v>1.58730158730159</v>
      </c>
      <c r="M9" s="201">
        <v>0</v>
      </c>
      <c r="N9" s="78">
        <v>0.189322226429383</v>
      </c>
    </row>
    <row r="10" spans="1:14" ht="13.5">
      <c r="A10" s="112" t="s">
        <v>214</v>
      </c>
      <c r="B10" s="619" t="s">
        <v>111</v>
      </c>
      <c r="C10" s="332" t="s">
        <v>310</v>
      </c>
      <c r="D10" s="386">
        <v>3.44827586206897</v>
      </c>
      <c r="E10" s="387">
        <v>0</v>
      </c>
      <c r="F10" s="388">
        <v>0</v>
      </c>
      <c r="G10" s="387">
        <v>0</v>
      </c>
      <c r="H10" s="387">
        <v>-5.88235294117647</v>
      </c>
      <c r="I10" s="387">
        <v>2.32558139534884</v>
      </c>
      <c r="J10" s="387">
        <v>1.75438596491228</v>
      </c>
      <c r="K10" s="387">
        <v>0</v>
      </c>
      <c r="L10" s="295">
        <v>0</v>
      </c>
      <c r="M10" s="295">
        <v>0</v>
      </c>
      <c r="N10" s="113">
        <v>0.44404973357016</v>
      </c>
    </row>
    <row r="11" spans="1:14" ht="13.5">
      <c r="A11" s="112" t="s">
        <v>112</v>
      </c>
      <c r="B11" s="114" t="s">
        <v>113</v>
      </c>
      <c r="C11" s="277" t="s">
        <v>249</v>
      </c>
      <c r="D11" s="389" t="s">
        <v>174</v>
      </c>
      <c r="E11" s="381" t="s">
        <v>174</v>
      </c>
      <c r="F11" s="381" t="s">
        <v>174</v>
      </c>
      <c r="G11" s="381" t="s">
        <v>174</v>
      </c>
      <c r="H11" s="381" t="s">
        <v>174</v>
      </c>
      <c r="I11" s="381" t="s">
        <v>174</v>
      </c>
      <c r="J11" s="381" t="s">
        <v>174</v>
      </c>
      <c r="K11" s="381" t="s">
        <v>174</v>
      </c>
      <c r="L11" s="293" t="s">
        <v>174</v>
      </c>
      <c r="M11" s="293" t="s">
        <v>174</v>
      </c>
      <c r="N11" s="79" t="s">
        <v>174</v>
      </c>
    </row>
    <row r="12" spans="1:14" ht="13.5">
      <c r="A12" s="115"/>
      <c r="B12" s="114" t="s">
        <v>114</v>
      </c>
      <c r="C12" s="333" t="s">
        <v>311</v>
      </c>
      <c r="D12" s="390" t="s">
        <v>174</v>
      </c>
      <c r="E12" s="383" t="s">
        <v>174</v>
      </c>
      <c r="F12" s="383" t="s">
        <v>174</v>
      </c>
      <c r="G12" s="383" t="s">
        <v>174</v>
      </c>
      <c r="H12" s="383" t="s">
        <v>174</v>
      </c>
      <c r="I12" s="383" t="s">
        <v>174</v>
      </c>
      <c r="J12" s="383" t="s">
        <v>174</v>
      </c>
      <c r="K12" s="383" t="s">
        <v>174</v>
      </c>
      <c r="L12" s="297" t="s">
        <v>174</v>
      </c>
      <c r="M12" s="297" t="s">
        <v>174</v>
      </c>
      <c r="N12" s="117" t="s">
        <v>174</v>
      </c>
    </row>
    <row r="13" spans="1:14" ht="13.5">
      <c r="A13" s="118"/>
      <c r="B13" s="620" t="s">
        <v>110</v>
      </c>
      <c r="C13" s="334" t="s">
        <v>312</v>
      </c>
      <c r="D13" s="384">
        <v>1.14503816793893</v>
      </c>
      <c r="E13" s="385">
        <v>0</v>
      </c>
      <c r="F13" s="381">
        <v>0</v>
      </c>
      <c r="G13" s="385">
        <v>0</v>
      </c>
      <c r="H13" s="385">
        <v>0</v>
      </c>
      <c r="I13" s="385">
        <v>0</v>
      </c>
      <c r="J13" s="385">
        <v>9.80392156862745</v>
      </c>
      <c r="K13" s="385">
        <v>0</v>
      </c>
      <c r="L13" s="201">
        <v>0</v>
      </c>
      <c r="M13" s="201">
        <v>0</v>
      </c>
      <c r="N13" s="78">
        <v>0.322061191626409</v>
      </c>
    </row>
    <row r="14" spans="1:14" ht="13.5">
      <c r="A14" s="112" t="s">
        <v>214</v>
      </c>
      <c r="B14" s="619" t="s">
        <v>111</v>
      </c>
      <c r="C14" s="332" t="s">
        <v>313</v>
      </c>
      <c r="D14" s="386">
        <v>0</v>
      </c>
      <c r="E14" s="387">
        <v>0.277777777777778</v>
      </c>
      <c r="F14" s="388">
        <v>-0.398230088495575</v>
      </c>
      <c r="G14" s="387">
        <v>0</v>
      </c>
      <c r="H14" s="387">
        <v>1.01522842639594</v>
      </c>
      <c r="I14" s="387">
        <v>0</v>
      </c>
      <c r="J14" s="387">
        <v>0</v>
      </c>
      <c r="K14" s="387">
        <v>0</v>
      </c>
      <c r="L14" s="295">
        <v>0</v>
      </c>
      <c r="M14" s="295">
        <v>0</v>
      </c>
      <c r="N14" s="113">
        <v>-0.152671755725191</v>
      </c>
    </row>
    <row r="15" spans="1:14" ht="13.5">
      <c r="A15" s="112" t="s">
        <v>115</v>
      </c>
      <c r="B15" s="114" t="s">
        <v>113</v>
      </c>
      <c r="C15" s="277" t="s">
        <v>249</v>
      </c>
      <c r="D15" s="389" t="s">
        <v>174</v>
      </c>
      <c r="E15" s="381" t="s">
        <v>174</v>
      </c>
      <c r="F15" s="381" t="s">
        <v>174</v>
      </c>
      <c r="G15" s="391" t="s">
        <v>174</v>
      </c>
      <c r="H15" s="391" t="s">
        <v>174</v>
      </c>
      <c r="I15" s="391" t="s">
        <v>174</v>
      </c>
      <c r="J15" s="391" t="s">
        <v>174</v>
      </c>
      <c r="K15" s="381" t="s">
        <v>174</v>
      </c>
      <c r="L15" s="293" t="s">
        <v>174</v>
      </c>
      <c r="M15" s="293" t="s">
        <v>174</v>
      </c>
      <c r="N15" s="79" t="s">
        <v>174</v>
      </c>
    </row>
    <row r="16" spans="1:14" ht="13.5">
      <c r="A16" s="115"/>
      <c r="B16" s="116" t="s">
        <v>114</v>
      </c>
      <c r="C16" s="333" t="s">
        <v>311</v>
      </c>
      <c r="D16" s="390" t="s">
        <v>174</v>
      </c>
      <c r="E16" s="383" t="s">
        <v>174</v>
      </c>
      <c r="F16" s="383" t="s">
        <v>174</v>
      </c>
      <c r="G16" s="383" t="s">
        <v>174</v>
      </c>
      <c r="H16" s="383" t="s">
        <v>174</v>
      </c>
      <c r="I16" s="383" t="s">
        <v>174</v>
      </c>
      <c r="J16" s="383" t="s">
        <v>174</v>
      </c>
      <c r="K16" s="383" t="s">
        <v>174</v>
      </c>
      <c r="L16" s="297" t="s">
        <v>174</v>
      </c>
      <c r="M16" s="297" t="s">
        <v>174</v>
      </c>
      <c r="N16" s="117" t="s">
        <v>174</v>
      </c>
    </row>
    <row r="17" spans="1:14" ht="13.5">
      <c r="A17" s="621" t="s">
        <v>215</v>
      </c>
      <c r="B17" s="620" t="s">
        <v>110</v>
      </c>
      <c r="C17" s="334" t="s">
        <v>312</v>
      </c>
      <c r="D17" s="384">
        <v>-2.08333333333333</v>
      </c>
      <c r="E17" s="385">
        <v>1.86915887850467</v>
      </c>
      <c r="F17" s="381">
        <v>-0.746268656716418</v>
      </c>
      <c r="G17" s="385">
        <v>0</v>
      </c>
      <c r="H17" s="385">
        <v>0</v>
      </c>
      <c r="I17" s="385">
        <v>0</v>
      </c>
      <c r="J17" s="385">
        <v>8</v>
      </c>
      <c r="K17" s="385">
        <v>0</v>
      </c>
      <c r="L17" s="201">
        <v>0</v>
      </c>
      <c r="M17" s="201">
        <v>0</v>
      </c>
      <c r="N17" s="78">
        <v>-0.208986415882968</v>
      </c>
    </row>
    <row r="18" spans="1:14" ht="13.5">
      <c r="A18" s="622"/>
      <c r="B18" s="619" t="s">
        <v>111</v>
      </c>
      <c r="C18" s="332" t="s">
        <v>313</v>
      </c>
      <c r="D18" s="386">
        <v>3.2258064516129</v>
      </c>
      <c r="E18" s="387">
        <v>0</v>
      </c>
      <c r="F18" s="388">
        <v>0</v>
      </c>
      <c r="G18" s="387">
        <v>0</v>
      </c>
      <c r="H18" s="387">
        <v>7.5</v>
      </c>
      <c r="I18" s="387">
        <v>9.25925925925926</v>
      </c>
      <c r="J18" s="387">
        <v>0</v>
      </c>
      <c r="K18" s="387">
        <v>0</v>
      </c>
      <c r="L18" s="295">
        <v>-10.5882352941176</v>
      </c>
      <c r="M18" s="295">
        <v>0</v>
      </c>
      <c r="N18" s="113">
        <v>0.08</v>
      </c>
    </row>
    <row r="19" spans="1:14" ht="13.5">
      <c r="A19" s="622"/>
      <c r="B19" s="114" t="s">
        <v>113</v>
      </c>
      <c r="C19" s="277" t="s">
        <v>249</v>
      </c>
      <c r="D19" s="380" t="s">
        <v>174</v>
      </c>
      <c r="E19" s="381" t="s">
        <v>174</v>
      </c>
      <c r="F19" s="381" t="s">
        <v>174</v>
      </c>
      <c r="G19" s="391" t="s">
        <v>174</v>
      </c>
      <c r="H19" s="391" t="s">
        <v>174</v>
      </c>
      <c r="I19" s="391" t="s">
        <v>174</v>
      </c>
      <c r="J19" s="391" t="s">
        <v>174</v>
      </c>
      <c r="K19" s="391" t="s">
        <v>174</v>
      </c>
      <c r="L19" s="293" t="s">
        <v>174</v>
      </c>
      <c r="M19" s="293" t="s">
        <v>174</v>
      </c>
      <c r="N19" s="79" t="s">
        <v>174</v>
      </c>
    </row>
    <row r="20" spans="1:14" ht="13.5">
      <c r="A20" s="623"/>
      <c r="B20" s="116" t="s">
        <v>114</v>
      </c>
      <c r="C20" s="333" t="s">
        <v>311</v>
      </c>
      <c r="D20" s="390" t="s">
        <v>174</v>
      </c>
      <c r="E20" s="383" t="s">
        <v>174</v>
      </c>
      <c r="F20" s="383" t="s">
        <v>174</v>
      </c>
      <c r="G20" s="383" t="s">
        <v>174</v>
      </c>
      <c r="H20" s="383" t="s">
        <v>174</v>
      </c>
      <c r="I20" s="383" t="s">
        <v>174</v>
      </c>
      <c r="J20" s="383" t="s">
        <v>174</v>
      </c>
      <c r="K20" s="383" t="s">
        <v>174</v>
      </c>
      <c r="L20" s="297" t="s">
        <v>174</v>
      </c>
      <c r="M20" s="297" t="s">
        <v>174</v>
      </c>
      <c r="N20" s="117" t="s">
        <v>174</v>
      </c>
    </row>
    <row r="21" spans="1:14" ht="13.5">
      <c r="A21" s="621" t="s">
        <v>116</v>
      </c>
      <c r="B21" s="620" t="s">
        <v>110</v>
      </c>
      <c r="C21" s="334" t="s">
        <v>312</v>
      </c>
      <c r="D21" s="384">
        <v>0.128700128700129</v>
      </c>
      <c r="E21" s="385">
        <v>0</v>
      </c>
      <c r="F21" s="381">
        <v>-0.261627906976744</v>
      </c>
      <c r="G21" s="385">
        <v>2.29357798165138</v>
      </c>
      <c r="H21" s="385">
        <v>0</v>
      </c>
      <c r="I21" s="385">
        <v>1.21951219512195</v>
      </c>
      <c r="J21" s="385">
        <v>0</v>
      </c>
      <c r="K21" s="385">
        <v>0</v>
      </c>
      <c r="L21" s="201">
        <v>0</v>
      </c>
      <c r="M21" s="201">
        <v>0</v>
      </c>
      <c r="N21" s="78">
        <v>-0.0376010528294792</v>
      </c>
    </row>
    <row r="22" spans="1:15" ht="13.5">
      <c r="A22" s="622"/>
      <c r="B22" s="619" t="s">
        <v>111</v>
      </c>
      <c r="C22" s="332" t="s">
        <v>313</v>
      </c>
      <c r="D22" s="386">
        <v>5.88235294117647</v>
      </c>
      <c r="E22" s="387">
        <v>0.496688741721854</v>
      </c>
      <c r="F22" s="388">
        <v>0.0952380952380952</v>
      </c>
      <c r="G22" s="387">
        <v>0</v>
      </c>
      <c r="H22" s="387">
        <v>-2.06896551724138</v>
      </c>
      <c r="I22" s="387">
        <v>0.338983050847458</v>
      </c>
      <c r="J22" s="387">
        <v>1.15606936416185</v>
      </c>
      <c r="K22" s="387">
        <v>0</v>
      </c>
      <c r="L22" s="295">
        <v>0</v>
      </c>
      <c r="M22" s="295">
        <v>0</v>
      </c>
      <c r="N22" s="113">
        <v>0.689511073965733</v>
      </c>
      <c r="O22" s="288"/>
    </row>
    <row r="23" spans="1:14" ht="13.5">
      <c r="A23" s="622"/>
      <c r="B23" s="114" t="s">
        <v>113</v>
      </c>
      <c r="C23" s="277" t="s">
        <v>249</v>
      </c>
      <c r="D23" s="380" t="s">
        <v>174</v>
      </c>
      <c r="E23" s="381" t="s">
        <v>174</v>
      </c>
      <c r="F23" s="381" t="s">
        <v>174</v>
      </c>
      <c r="G23" s="381" t="s">
        <v>174</v>
      </c>
      <c r="H23" s="381" t="s">
        <v>174</v>
      </c>
      <c r="I23" s="381" t="s">
        <v>174</v>
      </c>
      <c r="J23" s="381" t="s">
        <v>174</v>
      </c>
      <c r="K23" s="381" t="s">
        <v>174</v>
      </c>
      <c r="L23" s="293" t="s">
        <v>174</v>
      </c>
      <c r="M23" s="293" t="s">
        <v>174</v>
      </c>
      <c r="N23" s="79" t="s">
        <v>174</v>
      </c>
    </row>
    <row r="24" spans="1:14" ht="13.5">
      <c r="A24" s="623"/>
      <c r="B24" s="116" t="s">
        <v>114</v>
      </c>
      <c r="C24" s="333" t="s">
        <v>311</v>
      </c>
      <c r="D24" s="382" t="s">
        <v>174</v>
      </c>
      <c r="E24" s="383" t="s">
        <v>174</v>
      </c>
      <c r="F24" s="383" t="s">
        <v>174</v>
      </c>
      <c r="G24" s="383" t="s">
        <v>174</v>
      </c>
      <c r="H24" s="383" t="s">
        <v>174</v>
      </c>
      <c r="I24" s="383" t="s">
        <v>174</v>
      </c>
      <c r="J24" s="383" t="s">
        <v>174</v>
      </c>
      <c r="K24" s="383" t="s">
        <v>174</v>
      </c>
      <c r="L24" s="297" t="s">
        <v>174</v>
      </c>
      <c r="M24" s="297" t="s">
        <v>174</v>
      </c>
      <c r="N24" s="117" t="s">
        <v>174</v>
      </c>
    </row>
    <row r="25" spans="1:14" ht="13.5">
      <c r="A25" s="118"/>
      <c r="B25" s="620" t="s">
        <v>110</v>
      </c>
      <c r="C25" s="334" t="s">
        <v>312</v>
      </c>
      <c r="D25" s="384">
        <v>0</v>
      </c>
      <c r="E25" s="385">
        <v>0</v>
      </c>
      <c r="F25" s="381">
        <v>0</v>
      </c>
      <c r="G25" s="385">
        <v>-12.1621621621622</v>
      </c>
      <c r="H25" s="385">
        <v>2.4390243902439</v>
      </c>
      <c r="I25" s="385">
        <v>0</v>
      </c>
      <c r="J25" s="385">
        <v>0</v>
      </c>
      <c r="K25" s="385">
        <v>0</v>
      </c>
      <c r="L25" s="201">
        <v>0</v>
      </c>
      <c r="M25" s="201">
        <v>0</v>
      </c>
      <c r="N25" s="78">
        <v>-0.676982591876209</v>
      </c>
    </row>
    <row r="26" spans="1:14" ht="13.5">
      <c r="A26" s="112" t="s">
        <v>117</v>
      </c>
      <c r="B26" s="619" t="s">
        <v>111</v>
      </c>
      <c r="C26" s="332" t="s">
        <v>313</v>
      </c>
      <c r="D26" s="386">
        <v>0</v>
      </c>
      <c r="E26" s="387">
        <v>3.33333333333333</v>
      </c>
      <c r="F26" s="388">
        <v>0</v>
      </c>
      <c r="G26" s="387">
        <v>0</v>
      </c>
      <c r="H26" s="387">
        <v>-7.31707317073171</v>
      </c>
      <c r="I26" s="387">
        <v>4.76190476190476</v>
      </c>
      <c r="J26" s="387">
        <v>0</v>
      </c>
      <c r="K26" s="387">
        <v>0</v>
      </c>
      <c r="L26" s="295">
        <v>0</v>
      </c>
      <c r="M26" s="295">
        <v>0</v>
      </c>
      <c r="N26" s="113">
        <v>0.0884955752212389</v>
      </c>
    </row>
    <row r="27" spans="1:14" ht="13.5">
      <c r="A27" s="112" t="s">
        <v>112</v>
      </c>
      <c r="B27" s="114" t="s">
        <v>113</v>
      </c>
      <c r="C27" s="277" t="s">
        <v>249</v>
      </c>
      <c r="D27" s="380" t="s">
        <v>174</v>
      </c>
      <c r="E27" s="381" t="s">
        <v>174</v>
      </c>
      <c r="F27" s="381" t="s">
        <v>174</v>
      </c>
      <c r="G27" s="381" t="s">
        <v>174</v>
      </c>
      <c r="H27" s="381" t="s">
        <v>174</v>
      </c>
      <c r="I27" s="381" t="s">
        <v>174</v>
      </c>
      <c r="J27" s="381" t="s">
        <v>174</v>
      </c>
      <c r="K27" s="381" t="s">
        <v>174</v>
      </c>
      <c r="L27" s="293" t="s">
        <v>174</v>
      </c>
      <c r="M27" s="293" t="s">
        <v>174</v>
      </c>
      <c r="N27" s="79" t="s">
        <v>174</v>
      </c>
    </row>
    <row r="28" spans="1:14" ht="13.5">
      <c r="A28" s="115"/>
      <c r="B28" s="116" t="s">
        <v>114</v>
      </c>
      <c r="C28" s="333" t="s">
        <v>311</v>
      </c>
      <c r="D28" s="382" t="s">
        <v>174</v>
      </c>
      <c r="E28" s="383" t="s">
        <v>174</v>
      </c>
      <c r="F28" s="383" t="s">
        <v>174</v>
      </c>
      <c r="G28" s="383" t="s">
        <v>174</v>
      </c>
      <c r="H28" s="383" t="s">
        <v>174</v>
      </c>
      <c r="I28" s="383" t="s">
        <v>174</v>
      </c>
      <c r="J28" s="383" t="s">
        <v>174</v>
      </c>
      <c r="K28" s="383" t="s">
        <v>174</v>
      </c>
      <c r="L28" s="297" t="s">
        <v>174</v>
      </c>
      <c r="M28" s="297" t="s">
        <v>174</v>
      </c>
      <c r="N28" s="117" t="s">
        <v>174</v>
      </c>
    </row>
    <row r="29" spans="1:14" ht="13.5">
      <c r="A29" s="118"/>
      <c r="B29" s="620" t="s">
        <v>110</v>
      </c>
      <c r="C29" s="334" t="s">
        <v>312</v>
      </c>
      <c r="D29" s="384">
        <v>-5.66037735849057</v>
      </c>
      <c r="E29" s="385">
        <v>0</v>
      </c>
      <c r="F29" s="381">
        <v>0</v>
      </c>
      <c r="G29" s="385">
        <v>-0.952380952380952</v>
      </c>
      <c r="H29" s="385">
        <v>0</v>
      </c>
      <c r="I29" s="385">
        <v>0</v>
      </c>
      <c r="J29" s="385">
        <v>12.9032258064516</v>
      </c>
      <c r="K29" s="385">
        <v>0</v>
      </c>
      <c r="L29" s="201">
        <v>0</v>
      </c>
      <c r="M29" s="201">
        <v>0</v>
      </c>
      <c r="N29" s="78">
        <v>-0.530035335689046</v>
      </c>
    </row>
    <row r="30" spans="1:14" ht="13.5">
      <c r="A30" s="112" t="s">
        <v>117</v>
      </c>
      <c r="B30" s="619" t="s">
        <v>111</v>
      </c>
      <c r="C30" s="332" t="s">
        <v>313</v>
      </c>
      <c r="D30" s="386">
        <v>0</v>
      </c>
      <c r="E30" s="387">
        <v>2.77777777777778</v>
      </c>
      <c r="F30" s="388">
        <v>-1.80843938379102</v>
      </c>
      <c r="G30" s="387">
        <v>-11.6279069767442</v>
      </c>
      <c r="H30" s="387">
        <v>-1.19047619047619</v>
      </c>
      <c r="I30" s="387">
        <v>0</v>
      </c>
      <c r="J30" s="387">
        <v>0</v>
      </c>
      <c r="K30" s="387">
        <v>0</v>
      </c>
      <c r="L30" s="295">
        <v>1.12359550561798</v>
      </c>
      <c r="M30" s="295">
        <v>0</v>
      </c>
      <c r="N30" s="113">
        <v>-1.33986928104575</v>
      </c>
    </row>
    <row r="31" spans="1:14" ht="13.5">
      <c r="A31" s="112" t="s">
        <v>115</v>
      </c>
      <c r="B31" s="114" t="s">
        <v>113</v>
      </c>
      <c r="C31" s="277" t="s">
        <v>249</v>
      </c>
      <c r="D31" s="380" t="s">
        <v>174</v>
      </c>
      <c r="E31" s="381" t="s">
        <v>174</v>
      </c>
      <c r="F31" s="381" t="s">
        <v>174</v>
      </c>
      <c r="G31" s="381" t="s">
        <v>174</v>
      </c>
      <c r="H31" s="381" t="s">
        <v>174</v>
      </c>
      <c r="I31" s="381" t="s">
        <v>174</v>
      </c>
      <c r="J31" s="381" t="s">
        <v>174</v>
      </c>
      <c r="K31" s="381" t="s">
        <v>174</v>
      </c>
      <c r="L31" s="293" t="s">
        <v>174</v>
      </c>
      <c r="M31" s="293" t="s">
        <v>174</v>
      </c>
      <c r="N31" s="79" t="s">
        <v>174</v>
      </c>
    </row>
    <row r="32" spans="1:14" ht="14.25" thickBot="1">
      <c r="A32" s="119"/>
      <c r="B32" s="120" t="s">
        <v>114</v>
      </c>
      <c r="C32" s="283" t="s">
        <v>311</v>
      </c>
      <c r="D32" s="299" t="s">
        <v>174</v>
      </c>
      <c r="E32" s="300" t="s">
        <v>174</v>
      </c>
      <c r="F32" s="300" t="s">
        <v>174</v>
      </c>
      <c r="G32" s="300" t="s">
        <v>174</v>
      </c>
      <c r="H32" s="300" t="s">
        <v>174</v>
      </c>
      <c r="I32" s="300" t="s">
        <v>174</v>
      </c>
      <c r="J32" s="300" t="s">
        <v>174</v>
      </c>
      <c r="K32" s="300" t="s">
        <v>174</v>
      </c>
      <c r="L32" s="300" t="s">
        <v>174</v>
      </c>
      <c r="M32" s="301" t="s">
        <v>174</v>
      </c>
      <c r="N32" s="121" t="s">
        <v>174</v>
      </c>
    </row>
    <row r="33" spans="1:14" ht="13.5">
      <c r="A33" s="624" t="s">
        <v>118</v>
      </c>
      <c r="B33" s="626" t="s">
        <v>110</v>
      </c>
      <c r="C33" s="278" t="s">
        <v>312</v>
      </c>
      <c r="D33" s="302">
        <v>-0.738347946469774</v>
      </c>
      <c r="E33" s="122">
        <v>0.536193029490617</v>
      </c>
      <c r="F33" s="123">
        <v>-0.123745359549017</v>
      </c>
      <c r="G33" s="122">
        <v>-0.570342205323194</v>
      </c>
      <c r="H33" s="122">
        <v>0.304878048780488</v>
      </c>
      <c r="I33" s="122">
        <v>0.210970464135021</v>
      </c>
      <c r="J33" s="122">
        <v>3.62116991643454</v>
      </c>
      <c r="K33" s="122">
        <v>0</v>
      </c>
      <c r="L33" s="122">
        <v>0.305498981670061</v>
      </c>
      <c r="M33" s="122">
        <v>0</v>
      </c>
      <c r="N33" s="78">
        <v>-0.0495294700346706</v>
      </c>
    </row>
    <row r="34" spans="1:14" ht="13.5">
      <c r="A34" s="622"/>
      <c r="B34" s="627" t="s">
        <v>111</v>
      </c>
      <c r="C34" s="279" t="s">
        <v>313</v>
      </c>
      <c r="D34" s="124">
        <v>2.85359801488834</v>
      </c>
      <c r="E34" s="125">
        <v>0.82122552116235</v>
      </c>
      <c r="F34" s="126">
        <v>-0.44825313117996</v>
      </c>
      <c r="G34" s="125">
        <v>-2.60078023407022</v>
      </c>
      <c r="H34" s="125">
        <v>-1.70827858081472</v>
      </c>
      <c r="I34" s="125">
        <v>1.46198830409357</v>
      </c>
      <c r="J34" s="125">
        <v>0.808080808080808</v>
      </c>
      <c r="K34" s="125">
        <v>0</v>
      </c>
      <c r="L34" s="125">
        <v>-1.27186009538951</v>
      </c>
      <c r="M34" s="125">
        <v>0</v>
      </c>
      <c r="N34" s="113">
        <v>-0.0121891760117016</v>
      </c>
    </row>
    <row r="35" spans="1:14" ht="13.5">
      <c r="A35" s="622"/>
      <c r="B35" s="127" t="s">
        <v>113</v>
      </c>
      <c r="C35" s="278" t="s">
        <v>249</v>
      </c>
      <c r="D35" s="303" t="s">
        <v>174</v>
      </c>
      <c r="E35" s="123" t="s">
        <v>174</v>
      </c>
      <c r="F35" s="123" t="s">
        <v>174</v>
      </c>
      <c r="G35" s="123" t="s">
        <v>174</v>
      </c>
      <c r="H35" s="123" t="s">
        <v>174</v>
      </c>
      <c r="I35" s="123" t="s">
        <v>174</v>
      </c>
      <c r="J35" s="123" t="s">
        <v>174</v>
      </c>
      <c r="K35" s="123" t="s">
        <v>174</v>
      </c>
      <c r="L35" s="123" t="s">
        <v>174</v>
      </c>
      <c r="M35" s="123" t="s">
        <v>174</v>
      </c>
      <c r="N35" s="79" t="s">
        <v>174</v>
      </c>
    </row>
    <row r="36" spans="1:14" ht="14.25" thickBot="1">
      <c r="A36" s="625"/>
      <c r="B36" s="128" t="s">
        <v>114</v>
      </c>
      <c r="C36" s="280" t="s">
        <v>311</v>
      </c>
      <c r="D36" s="129" t="s">
        <v>174</v>
      </c>
      <c r="E36" s="130" t="s">
        <v>174</v>
      </c>
      <c r="F36" s="130" t="s">
        <v>174</v>
      </c>
      <c r="G36" s="130" t="s">
        <v>174</v>
      </c>
      <c r="H36" s="130" t="s">
        <v>174</v>
      </c>
      <c r="I36" s="130" t="s">
        <v>174</v>
      </c>
      <c r="J36" s="130" t="s">
        <v>174</v>
      </c>
      <c r="K36" s="130" t="s">
        <v>174</v>
      </c>
      <c r="L36" s="130" t="s">
        <v>174</v>
      </c>
      <c r="M36" s="131" t="s">
        <v>174</v>
      </c>
      <c r="N36" s="121" t="s">
        <v>174</v>
      </c>
    </row>
    <row r="37" spans="1:14" ht="13.5">
      <c r="A37" s="628" t="s">
        <v>119</v>
      </c>
      <c r="B37" s="620" t="s">
        <v>110</v>
      </c>
      <c r="C37" s="277" t="s">
        <v>312</v>
      </c>
      <c r="D37" s="288">
        <v>2.4390243902439</v>
      </c>
      <c r="E37" s="201">
        <v>-2.5</v>
      </c>
      <c r="F37" s="293">
        <v>0.162179695102173</v>
      </c>
      <c r="G37" s="201">
        <v>-2.45901639344262</v>
      </c>
      <c r="H37" s="201">
        <v>0</v>
      </c>
      <c r="I37" s="201">
        <v>0.123304562268804</v>
      </c>
      <c r="J37" s="201">
        <v>-0.523560209424084</v>
      </c>
      <c r="K37" s="201">
        <v>0</v>
      </c>
      <c r="L37" s="201">
        <v>1.66666666666667</v>
      </c>
      <c r="M37" s="201">
        <v>0</v>
      </c>
      <c r="N37" s="78">
        <v>-0.209088374686367</v>
      </c>
    </row>
    <row r="38" spans="1:14" ht="13.5">
      <c r="A38" s="622"/>
      <c r="B38" s="619" t="s">
        <v>111</v>
      </c>
      <c r="C38" s="332" t="s">
        <v>313</v>
      </c>
      <c r="D38" s="294">
        <v>1.52091254752852</v>
      </c>
      <c r="E38" s="295">
        <v>-0.0617283950617284</v>
      </c>
      <c r="F38" s="296">
        <v>0.338669950738916</v>
      </c>
      <c r="G38" s="295">
        <v>1.00334448160535</v>
      </c>
      <c r="H38" s="295">
        <v>0</v>
      </c>
      <c r="I38" s="295">
        <v>-0.0619962802231866</v>
      </c>
      <c r="J38" s="295">
        <v>0.714285714285714</v>
      </c>
      <c r="K38" s="295">
        <v>0</v>
      </c>
      <c r="L38" s="295">
        <v>0</v>
      </c>
      <c r="M38" s="295">
        <v>0</v>
      </c>
      <c r="N38" s="113">
        <v>0.261468980270977</v>
      </c>
    </row>
    <row r="39" spans="1:15" ht="13.5">
      <c r="A39" s="622"/>
      <c r="B39" s="114" t="s">
        <v>113</v>
      </c>
      <c r="C39" s="277" t="s">
        <v>249</v>
      </c>
      <c r="D39" s="380" t="s">
        <v>174</v>
      </c>
      <c r="E39" s="381" t="s">
        <v>174</v>
      </c>
      <c r="F39" s="381" t="s">
        <v>174</v>
      </c>
      <c r="G39" s="381" t="s">
        <v>174</v>
      </c>
      <c r="H39" s="293" t="s">
        <v>174</v>
      </c>
      <c r="I39" s="293" t="s">
        <v>174</v>
      </c>
      <c r="J39" s="293" t="s">
        <v>174</v>
      </c>
      <c r="K39" s="293" t="s">
        <v>174</v>
      </c>
      <c r="L39" s="293" t="s">
        <v>174</v>
      </c>
      <c r="M39" s="293" t="s">
        <v>174</v>
      </c>
      <c r="N39" s="79" t="s">
        <v>174</v>
      </c>
      <c r="O39" s="298"/>
    </row>
    <row r="40" spans="1:14" ht="13.5">
      <c r="A40" s="623"/>
      <c r="B40" s="116" t="s">
        <v>114</v>
      </c>
      <c r="C40" s="333" t="s">
        <v>311</v>
      </c>
      <c r="D40" s="382" t="s">
        <v>174</v>
      </c>
      <c r="E40" s="383" t="s">
        <v>174</v>
      </c>
      <c r="F40" s="383" t="s">
        <v>174</v>
      </c>
      <c r="G40" s="383" t="s">
        <v>174</v>
      </c>
      <c r="H40" s="304" t="s">
        <v>174</v>
      </c>
      <c r="I40" s="297" t="s">
        <v>174</v>
      </c>
      <c r="J40" s="297" t="s">
        <v>174</v>
      </c>
      <c r="K40" s="297" t="s">
        <v>174</v>
      </c>
      <c r="L40" s="297" t="s">
        <v>174</v>
      </c>
      <c r="M40" s="297" t="s">
        <v>174</v>
      </c>
      <c r="N40" s="117" t="s">
        <v>174</v>
      </c>
    </row>
    <row r="41" spans="1:14" ht="13.5">
      <c r="A41" s="621" t="s">
        <v>120</v>
      </c>
      <c r="B41" s="620" t="s">
        <v>110</v>
      </c>
      <c r="C41" s="334" t="s">
        <v>312</v>
      </c>
      <c r="D41" s="384">
        <v>0</v>
      </c>
      <c r="E41" s="385">
        <v>-5.10948905109489</v>
      </c>
      <c r="F41" s="381">
        <v>-0.137551581843191</v>
      </c>
      <c r="G41" s="385">
        <v>0</v>
      </c>
      <c r="H41" s="201">
        <v>0</v>
      </c>
      <c r="I41" s="201">
        <v>1.04166666666667</v>
      </c>
      <c r="J41" s="201">
        <v>0</v>
      </c>
      <c r="K41" s="201">
        <v>0</v>
      </c>
      <c r="L41" s="201">
        <v>0</v>
      </c>
      <c r="M41" s="201">
        <v>0</v>
      </c>
      <c r="N41" s="78">
        <v>-0.260707635009311</v>
      </c>
    </row>
    <row r="42" spans="1:14" ht="13.5">
      <c r="A42" s="622"/>
      <c r="B42" s="619" t="s">
        <v>111</v>
      </c>
      <c r="C42" s="332" t="s">
        <v>313</v>
      </c>
      <c r="D42" s="386">
        <v>2.85714285714286</v>
      </c>
      <c r="E42" s="387">
        <v>-3.55987055016181</v>
      </c>
      <c r="F42" s="388">
        <v>2.66193433895297</v>
      </c>
      <c r="G42" s="387">
        <v>0</v>
      </c>
      <c r="H42" s="295">
        <v>0</v>
      </c>
      <c r="I42" s="295">
        <v>0</v>
      </c>
      <c r="J42" s="295">
        <v>0</v>
      </c>
      <c r="K42" s="295">
        <v>0</v>
      </c>
      <c r="L42" s="295">
        <v>0.840336134453782</v>
      </c>
      <c r="M42" s="295">
        <v>0</v>
      </c>
      <c r="N42" s="113">
        <v>0.769512641993404</v>
      </c>
    </row>
    <row r="43" spans="1:14" ht="13.5">
      <c r="A43" s="622"/>
      <c r="B43" s="114" t="s">
        <v>113</v>
      </c>
      <c r="C43" s="277" t="s">
        <v>249</v>
      </c>
      <c r="D43" s="298" t="s">
        <v>174</v>
      </c>
      <c r="E43" s="293" t="s">
        <v>174</v>
      </c>
      <c r="F43" s="293" t="s">
        <v>174</v>
      </c>
      <c r="G43" s="293" t="s">
        <v>174</v>
      </c>
      <c r="H43" s="293" t="s">
        <v>174</v>
      </c>
      <c r="I43" s="293" t="s">
        <v>174</v>
      </c>
      <c r="J43" s="293" t="s">
        <v>174</v>
      </c>
      <c r="K43" s="293" t="s">
        <v>174</v>
      </c>
      <c r="L43" s="293" t="s">
        <v>174</v>
      </c>
      <c r="M43" s="293" t="s">
        <v>174</v>
      </c>
      <c r="N43" s="79" t="s">
        <v>174</v>
      </c>
    </row>
    <row r="44" spans="1:14" ht="14.25" thickBot="1">
      <c r="A44" s="625"/>
      <c r="B44" s="120" t="s">
        <v>114</v>
      </c>
      <c r="C44" s="283" t="s">
        <v>311</v>
      </c>
      <c r="D44" s="305" t="s">
        <v>174</v>
      </c>
      <c r="E44" s="301" t="s">
        <v>174</v>
      </c>
      <c r="F44" s="301" t="s">
        <v>174</v>
      </c>
      <c r="G44" s="301" t="s">
        <v>174</v>
      </c>
      <c r="H44" s="301" t="s">
        <v>174</v>
      </c>
      <c r="I44" s="301" t="s">
        <v>174</v>
      </c>
      <c r="J44" s="301" t="s">
        <v>174</v>
      </c>
      <c r="K44" s="301" t="s">
        <v>174</v>
      </c>
      <c r="L44" s="301" t="s">
        <v>174</v>
      </c>
      <c r="M44" s="301" t="s">
        <v>174</v>
      </c>
      <c r="N44" s="121" t="s">
        <v>174</v>
      </c>
    </row>
    <row r="45" spans="1:14" ht="13.5">
      <c r="A45" s="624" t="s">
        <v>121</v>
      </c>
      <c r="B45" s="626" t="s">
        <v>110</v>
      </c>
      <c r="C45" s="278" t="s">
        <v>312</v>
      </c>
      <c r="D45" s="302">
        <v>-0.360721442885772</v>
      </c>
      <c r="E45" s="122">
        <v>-1.95804195804196</v>
      </c>
      <c r="F45" s="123">
        <v>-0.0508044030482642</v>
      </c>
      <c r="G45" s="122">
        <v>-1.23583934088568</v>
      </c>
      <c r="H45" s="122">
        <v>0.227790432801822</v>
      </c>
      <c r="I45" s="122">
        <v>0.218531468531469</v>
      </c>
      <c r="J45" s="122">
        <v>1.55239327296248</v>
      </c>
      <c r="K45" s="122">
        <v>0</v>
      </c>
      <c r="L45" s="122">
        <v>0.531107738998483</v>
      </c>
      <c r="M45" s="122">
        <v>0</v>
      </c>
      <c r="N45" s="78">
        <v>-0.120873624541514</v>
      </c>
    </row>
    <row r="46" spans="1:14" ht="13.5">
      <c r="A46" s="622"/>
      <c r="B46" s="627" t="s">
        <v>111</v>
      </c>
      <c r="C46" s="279" t="s">
        <v>313</v>
      </c>
      <c r="D46" s="124">
        <v>2.53106304647952</v>
      </c>
      <c r="E46" s="125">
        <v>0.0284738041002278</v>
      </c>
      <c r="F46" s="126">
        <v>0.0585284280936455</v>
      </c>
      <c r="G46" s="125">
        <v>-1.47569444444444</v>
      </c>
      <c r="H46" s="125">
        <v>-1.26336248785228</v>
      </c>
      <c r="I46" s="125">
        <v>0.349514563106796</v>
      </c>
      <c r="J46" s="125">
        <v>0.56710775047259</v>
      </c>
      <c r="K46" s="125">
        <v>0</v>
      </c>
      <c r="L46" s="125">
        <v>-0.654205607476636</v>
      </c>
      <c r="M46" s="125">
        <v>0</v>
      </c>
      <c r="N46" s="113">
        <v>0.148814925048093</v>
      </c>
    </row>
    <row r="47" spans="1:14" ht="13.5">
      <c r="A47" s="622"/>
      <c r="B47" s="127" t="s">
        <v>113</v>
      </c>
      <c r="C47" s="278" t="s">
        <v>249</v>
      </c>
      <c r="D47" s="303" t="s">
        <v>174</v>
      </c>
      <c r="E47" s="123" t="s">
        <v>174</v>
      </c>
      <c r="F47" s="123" t="s">
        <v>174</v>
      </c>
      <c r="G47" s="123" t="s">
        <v>174</v>
      </c>
      <c r="H47" s="123" t="s">
        <v>174</v>
      </c>
      <c r="I47" s="123" t="s">
        <v>174</v>
      </c>
      <c r="J47" s="123" t="s">
        <v>174</v>
      </c>
      <c r="K47" s="123" t="s">
        <v>174</v>
      </c>
      <c r="L47" s="123" t="s">
        <v>174</v>
      </c>
      <c r="M47" s="123" t="s">
        <v>174</v>
      </c>
      <c r="N47" s="79" t="s">
        <v>174</v>
      </c>
    </row>
    <row r="48" spans="1:14" ht="14.25" thickBot="1">
      <c r="A48" s="625"/>
      <c r="B48" s="128" t="s">
        <v>114</v>
      </c>
      <c r="C48" s="280" t="s">
        <v>311</v>
      </c>
      <c r="D48" s="129" t="s">
        <v>174</v>
      </c>
      <c r="E48" s="130" t="s">
        <v>174</v>
      </c>
      <c r="F48" s="130" t="s">
        <v>174</v>
      </c>
      <c r="G48" s="130" t="s">
        <v>174</v>
      </c>
      <c r="H48" s="130" t="s">
        <v>174</v>
      </c>
      <c r="I48" s="130" t="s">
        <v>174</v>
      </c>
      <c r="J48" s="130" t="s">
        <v>174</v>
      </c>
      <c r="K48" s="130" t="s">
        <v>174</v>
      </c>
      <c r="L48" s="130" t="s">
        <v>174</v>
      </c>
      <c r="M48" s="130" t="s">
        <v>174</v>
      </c>
      <c r="N48" s="121" t="s">
        <v>174</v>
      </c>
    </row>
    <row r="49" spans="1:14" s="20" customFormat="1" ht="15" customHeight="1">
      <c r="A49" s="45"/>
      <c r="B49" s="632"/>
      <c r="C49" s="632"/>
      <c r="D49" s="632"/>
      <c r="E49" s="632"/>
      <c r="F49" s="632"/>
      <c r="G49" s="632"/>
      <c r="H49" s="632"/>
      <c r="I49" s="632"/>
      <c r="J49" s="632"/>
      <c r="K49" s="632"/>
      <c r="L49" s="632"/>
      <c r="M49" s="632"/>
      <c r="N49" s="632"/>
    </row>
    <row r="50" spans="1:14" s="20" customFormat="1" ht="16.5" customHeight="1">
      <c r="A50" s="45" t="s">
        <v>122</v>
      </c>
      <c r="B50" s="629" t="s">
        <v>123</v>
      </c>
      <c r="C50" s="629"/>
      <c r="D50" s="629"/>
      <c r="E50" s="629"/>
      <c r="F50" s="629"/>
      <c r="G50" s="629"/>
      <c r="H50" s="629"/>
      <c r="I50" s="629"/>
      <c r="J50" s="629"/>
      <c r="K50" s="629"/>
      <c r="L50" s="629"/>
      <c r="M50" s="629"/>
      <c r="N50" s="629"/>
    </row>
    <row r="51" spans="1:14" s="20" customFormat="1" ht="16.5" customHeight="1">
      <c r="A51" s="45"/>
      <c r="B51" s="629" t="s">
        <v>124</v>
      </c>
      <c r="C51" s="629"/>
      <c r="D51" s="629"/>
      <c r="E51" s="629"/>
      <c r="F51" s="629"/>
      <c r="G51" s="629"/>
      <c r="H51" s="629"/>
      <c r="I51" s="629"/>
      <c r="J51" s="629"/>
      <c r="K51" s="629"/>
      <c r="L51" s="629"/>
      <c r="M51" s="629"/>
      <c r="N51" s="629"/>
    </row>
    <row r="52" spans="1:14" s="20" customFormat="1" ht="16.5" customHeight="1">
      <c r="A52" s="306" t="s">
        <v>125</v>
      </c>
      <c r="B52" s="630" t="s">
        <v>126</v>
      </c>
      <c r="C52" s="631"/>
      <c r="D52" s="631"/>
      <c r="E52" s="631"/>
      <c r="F52" s="631"/>
      <c r="G52" s="631"/>
      <c r="H52" s="631"/>
      <c r="I52" s="631"/>
      <c r="J52" s="631"/>
      <c r="K52" s="631"/>
      <c r="L52" s="631"/>
      <c r="M52" s="631"/>
      <c r="N52" s="631"/>
    </row>
    <row r="53" spans="1:14" s="335" customFormat="1" ht="16.5" customHeight="1">
      <c r="A53" s="306" t="s">
        <v>127</v>
      </c>
      <c r="B53" s="630" t="s">
        <v>314</v>
      </c>
      <c r="C53" s="631"/>
      <c r="D53" s="631"/>
      <c r="E53" s="631"/>
      <c r="F53" s="631"/>
      <c r="G53" s="631"/>
      <c r="H53" s="631"/>
      <c r="I53" s="631"/>
      <c r="J53" s="631"/>
      <c r="K53" s="631"/>
      <c r="L53" s="631"/>
      <c r="M53" s="631"/>
      <c r="N53" s="631"/>
    </row>
  </sheetData>
  <sheetProtection/>
  <mergeCells count="22">
    <mergeCell ref="B51:N51"/>
    <mergeCell ref="B52:N52"/>
    <mergeCell ref="B53:N53"/>
    <mergeCell ref="A41:A44"/>
    <mergeCell ref="B41:B42"/>
    <mergeCell ref="A45:A48"/>
    <mergeCell ref="B45:B46"/>
    <mergeCell ref="B49:N49"/>
    <mergeCell ref="B50:N50"/>
    <mergeCell ref="B25:B26"/>
    <mergeCell ref="B29:B30"/>
    <mergeCell ref="A33:A36"/>
    <mergeCell ref="B33:B34"/>
    <mergeCell ref="A37:A40"/>
    <mergeCell ref="B37:B38"/>
    <mergeCell ref="B6:C8"/>
    <mergeCell ref="B9:B10"/>
    <mergeCell ref="B13:B14"/>
    <mergeCell ref="A17:A20"/>
    <mergeCell ref="B17:B18"/>
    <mergeCell ref="A21:A24"/>
    <mergeCell ref="B21:B22"/>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3"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rgb="FF00B0F0"/>
  </sheetPr>
  <dimension ref="A1:AT344"/>
  <sheetViews>
    <sheetView view="pageBreakPreview" zoomScale="70" zoomScaleNormal="130" zoomScaleSheetLayoutView="70" zoomScalePageLayoutView="0" workbookViewId="0" topLeftCell="B4">
      <selection activeCell="D8" sqref="D8"/>
    </sheetView>
  </sheetViews>
  <sheetFormatPr defaultColWidth="9.00390625" defaultRowHeight="13.5"/>
  <cols>
    <col min="1" max="1" width="9.00390625" style="342" customWidth="1"/>
    <col min="2" max="2" width="9.00390625" style="338" customWidth="1"/>
    <col min="3" max="3" width="10.25390625" style="338" customWidth="1"/>
    <col min="20" max="20" width="6.75390625" style="0" customWidth="1"/>
    <col min="22" max="22" width="9.875" style="0" customWidth="1"/>
    <col min="24" max="24" width="8.125" style="0" customWidth="1"/>
    <col min="46" max="46" width="10.25390625" style="0" customWidth="1"/>
  </cols>
  <sheetData>
    <row r="1" spans="1:37" ht="55.5" customHeight="1">
      <c r="A1" s="61" t="s">
        <v>212</v>
      </c>
      <c r="B1"/>
      <c r="C1"/>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row>
    <row r="2" spans="2:3" ht="51.75" customHeight="1">
      <c r="B2" s="285" t="s">
        <v>128</v>
      </c>
      <c r="C2" s="285" t="s">
        <v>129</v>
      </c>
    </row>
    <row r="3" spans="2:46" ht="13.5">
      <c r="B3"/>
      <c r="C3"/>
      <c r="AS3" s="336"/>
      <c r="AT3" s="336"/>
    </row>
    <row r="4" spans="1:3" ht="14.25" customHeight="1">
      <c r="A4" s="343" t="s">
        <v>250</v>
      </c>
      <c r="B4" s="337">
        <v>0.9</v>
      </c>
      <c r="C4" s="337">
        <v>0.8</v>
      </c>
    </row>
    <row r="5" spans="2:6" ht="14.25" customHeight="1">
      <c r="B5" s="337">
        <v>0.7</v>
      </c>
      <c r="C5" s="337">
        <v>0.8</v>
      </c>
      <c r="F5" s="336"/>
    </row>
    <row r="6" spans="2:3" ht="14.25" customHeight="1">
      <c r="B6" s="337">
        <v>0.6</v>
      </c>
      <c r="C6" s="337">
        <v>0.7</v>
      </c>
    </row>
    <row r="7" spans="1:3" ht="14.25" customHeight="1">
      <c r="A7" s="343" t="s">
        <v>251</v>
      </c>
      <c r="B7" s="337">
        <v>0.1</v>
      </c>
      <c r="C7" s="337">
        <v>0.6</v>
      </c>
    </row>
    <row r="8" spans="2:6" ht="14.25" customHeight="1">
      <c r="B8" s="337">
        <v>0.2</v>
      </c>
      <c r="C8" s="337">
        <v>0.4</v>
      </c>
      <c r="F8" s="336"/>
    </row>
    <row r="9" spans="2:3" ht="14.25" customHeight="1">
      <c r="B9" s="337">
        <v>0.1</v>
      </c>
      <c r="C9" s="337">
        <v>0.4</v>
      </c>
    </row>
    <row r="10" spans="1:3" ht="14.25" customHeight="1">
      <c r="A10" s="343" t="s">
        <v>252</v>
      </c>
      <c r="B10" s="337">
        <v>0.2</v>
      </c>
      <c r="C10" s="337">
        <v>0.3</v>
      </c>
    </row>
    <row r="11" spans="2:3" ht="14.25" customHeight="1">
      <c r="B11" s="337">
        <v>0.1</v>
      </c>
      <c r="C11" s="337">
        <v>0.1</v>
      </c>
    </row>
    <row r="12" spans="2:3" ht="14.25" customHeight="1">
      <c r="B12" s="337">
        <v>0.4</v>
      </c>
      <c r="C12" s="337">
        <v>0.1</v>
      </c>
    </row>
    <row r="13" spans="1:3" ht="14.25" customHeight="1">
      <c r="A13" s="343" t="s">
        <v>253</v>
      </c>
      <c r="B13" s="337">
        <v>0.4</v>
      </c>
      <c r="C13" s="337">
        <v>0.1</v>
      </c>
    </row>
    <row r="14" spans="2:5" ht="14.25" customHeight="1">
      <c r="B14" s="337">
        <v>0.4</v>
      </c>
      <c r="C14" s="337">
        <v>0.1</v>
      </c>
      <c r="E14" s="336"/>
    </row>
    <row r="15" spans="2:5" ht="14.25" customHeight="1">
      <c r="B15" s="337">
        <v>0.3</v>
      </c>
      <c r="C15" s="337">
        <v>0</v>
      </c>
      <c r="E15" s="336"/>
    </row>
    <row r="16" spans="1:3" ht="14.25" customHeight="1">
      <c r="A16" s="344" t="s">
        <v>254</v>
      </c>
      <c r="B16" s="337">
        <v>0.3</v>
      </c>
      <c r="C16" s="337">
        <v>0.2</v>
      </c>
    </row>
    <row r="17" spans="2:3" ht="14.25" customHeight="1">
      <c r="B17" s="337">
        <v>0.3</v>
      </c>
      <c r="C17" s="337">
        <v>0.4</v>
      </c>
    </row>
    <row r="18" spans="2:3" ht="13.5">
      <c r="B18" s="337">
        <v>-0.1</v>
      </c>
      <c r="C18" s="337">
        <v>0</v>
      </c>
    </row>
    <row r="19" spans="1:6" ht="13.5">
      <c r="A19" s="343" t="s">
        <v>251</v>
      </c>
      <c r="B19" s="337">
        <v>0.4</v>
      </c>
      <c r="C19" s="337">
        <v>0.9</v>
      </c>
      <c r="F19" s="336"/>
    </row>
    <row r="20" spans="2:3" ht="13.5">
      <c r="B20" s="337">
        <v>0.5</v>
      </c>
      <c r="C20" s="337">
        <v>0.8</v>
      </c>
    </row>
    <row r="21" spans="2:3" ht="13.5">
      <c r="B21" s="337">
        <v>0.5</v>
      </c>
      <c r="C21" s="337">
        <v>0.8</v>
      </c>
    </row>
    <row r="22" spans="1:6" ht="13.5">
      <c r="A22" s="343" t="s">
        <v>252</v>
      </c>
      <c r="B22" s="337">
        <v>0.6</v>
      </c>
      <c r="C22" s="337">
        <v>0.7</v>
      </c>
      <c r="F22" s="336"/>
    </row>
    <row r="23" spans="2:3" ht="13.5">
      <c r="B23" s="337">
        <v>0.7</v>
      </c>
      <c r="C23" s="337">
        <v>0.7</v>
      </c>
    </row>
    <row r="24" spans="2:3" ht="13.5">
      <c r="B24" s="337">
        <v>1</v>
      </c>
      <c r="C24" s="337">
        <v>0.7</v>
      </c>
    </row>
    <row r="25" spans="1:3" ht="13.5">
      <c r="A25" s="343" t="s">
        <v>253</v>
      </c>
      <c r="B25" s="337">
        <v>1.1</v>
      </c>
      <c r="C25" s="337">
        <v>0.8</v>
      </c>
    </row>
    <row r="26" spans="2:5" ht="13.5">
      <c r="B26" s="337">
        <v>1</v>
      </c>
      <c r="C26" s="337">
        <v>0.7</v>
      </c>
      <c r="E26" s="336"/>
    </row>
    <row r="27" spans="2:5" ht="13.5">
      <c r="B27" s="337">
        <v>1.1</v>
      </c>
      <c r="C27" s="337">
        <v>0.8</v>
      </c>
      <c r="E27" s="336"/>
    </row>
    <row r="28" spans="1:3" ht="13.5">
      <c r="A28" s="344" t="s">
        <v>255</v>
      </c>
      <c r="B28" s="337">
        <v>0.7</v>
      </c>
      <c r="C28" s="337">
        <v>0.6</v>
      </c>
    </row>
    <row r="29" spans="2:3" ht="13.5">
      <c r="B29" s="337">
        <v>0.5</v>
      </c>
      <c r="C29" s="337">
        <v>0.6</v>
      </c>
    </row>
    <row r="30" spans="2:3" ht="13.5">
      <c r="B30" s="337">
        <v>0.5</v>
      </c>
      <c r="C30" s="337">
        <v>0.6</v>
      </c>
    </row>
    <row r="31" spans="1:3" ht="13.5">
      <c r="A31" s="343" t="s">
        <v>251</v>
      </c>
      <c r="B31" s="337">
        <v>0</v>
      </c>
      <c r="C31" s="337">
        <v>0.5</v>
      </c>
    </row>
    <row r="32" spans="2:3" ht="13.5">
      <c r="B32" s="337">
        <v>0.4</v>
      </c>
      <c r="C32" s="337">
        <v>0.7</v>
      </c>
    </row>
    <row r="33" spans="2:3" ht="13.5">
      <c r="B33" s="337">
        <v>0.4</v>
      </c>
      <c r="C33" s="337">
        <v>0.7</v>
      </c>
    </row>
    <row r="34" spans="1:3" ht="13.5">
      <c r="A34" s="343" t="s">
        <v>252</v>
      </c>
      <c r="B34" s="337">
        <v>0.6</v>
      </c>
      <c r="C34" s="337">
        <v>0.7</v>
      </c>
    </row>
    <row r="35" spans="2:3" ht="13.5">
      <c r="B35" s="337">
        <v>0.8</v>
      </c>
      <c r="C35" s="337">
        <v>0.8</v>
      </c>
    </row>
    <row r="36" spans="2:3" ht="13.5">
      <c r="B36" s="337">
        <v>0.6</v>
      </c>
      <c r="C36" s="337">
        <v>0.3</v>
      </c>
    </row>
    <row r="37" spans="1:3" ht="13.5">
      <c r="A37" s="343" t="s">
        <v>253</v>
      </c>
      <c r="B37" s="337">
        <v>0.8</v>
      </c>
      <c r="C37" s="337">
        <v>0.5</v>
      </c>
    </row>
    <row r="38" spans="2:5" ht="14.25" customHeight="1">
      <c r="B38" s="337">
        <v>0.8</v>
      </c>
      <c r="C38" s="337">
        <v>0.5</v>
      </c>
      <c r="E38" s="336"/>
    </row>
    <row r="39" spans="2:5" ht="14.25" customHeight="1">
      <c r="B39" s="337">
        <v>0.8</v>
      </c>
      <c r="C39" s="337">
        <v>0.5</v>
      </c>
      <c r="E39" s="336"/>
    </row>
    <row r="40" spans="1:3" ht="14.25" customHeight="1">
      <c r="A40" s="344" t="s">
        <v>256</v>
      </c>
      <c r="B40" s="337">
        <v>0.7</v>
      </c>
      <c r="C40" s="337">
        <v>0.6</v>
      </c>
    </row>
    <row r="41" spans="2:7" ht="14.25" customHeight="1">
      <c r="B41" s="337">
        <v>0.4</v>
      </c>
      <c r="C41" s="337">
        <v>0.5</v>
      </c>
      <c r="F41" s="63"/>
      <c r="G41" s="63"/>
    </row>
    <row r="42" spans="2:7" ht="14.25" customHeight="1">
      <c r="B42" s="337">
        <v>0.3</v>
      </c>
      <c r="C42" s="337">
        <v>0.4</v>
      </c>
      <c r="F42" s="63"/>
      <c r="G42" s="63"/>
    </row>
    <row r="43" spans="1:3" ht="14.25" customHeight="1">
      <c r="A43" s="343" t="s">
        <v>251</v>
      </c>
      <c r="B43" s="337">
        <v>0.1</v>
      </c>
      <c r="C43" s="337">
        <v>0.6</v>
      </c>
    </row>
    <row r="44" spans="2:3" ht="14.25" customHeight="1">
      <c r="B44" s="337">
        <v>0</v>
      </c>
      <c r="C44" s="337">
        <v>0.3</v>
      </c>
    </row>
    <row r="45" spans="2:3" ht="14.25" customHeight="1">
      <c r="B45" s="337">
        <v>0</v>
      </c>
      <c r="C45" s="337">
        <v>0.3</v>
      </c>
    </row>
    <row r="46" spans="1:3" ht="13.5">
      <c r="A46" s="343" t="s">
        <v>252</v>
      </c>
      <c r="B46" s="337">
        <v>0.3</v>
      </c>
      <c r="C46" s="337">
        <v>0.4</v>
      </c>
    </row>
    <row r="47" spans="2:3" ht="13.5">
      <c r="B47" s="337">
        <v>0.7</v>
      </c>
      <c r="C47" s="337">
        <v>0.6</v>
      </c>
    </row>
    <row r="48" spans="2:3" ht="13.5">
      <c r="B48" s="337">
        <v>1</v>
      </c>
      <c r="C48" s="337">
        <v>0.7</v>
      </c>
    </row>
    <row r="49" spans="1:3" ht="13.5">
      <c r="A49" s="343" t="s">
        <v>253</v>
      </c>
      <c r="B49" s="337">
        <v>1</v>
      </c>
      <c r="C49" s="337">
        <v>0.6</v>
      </c>
    </row>
    <row r="50" spans="2:5" ht="13.5">
      <c r="B50" s="337">
        <v>0.9</v>
      </c>
      <c r="C50" s="337">
        <v>0.6</v>
      </c>
      <c r="E50" s="336"/>
    </row>
    <row r="51" spans="2:5" ht="13.5">
      <c r="B51" s="337">
        <v>1</v>
      </c>
      <c r="C51" s="337">
        <v>0.7</v>
      </c>
      <c r="E51" s="336"/>
    </row>
    <row r="52" spans="1:3" ht="13.5">
      <c r="A52" s="344" t="s">
        <v>257</v>
      </c>
      <c r="B52" s="337">
        <v>0.5</v>
      </c>
      <c r="C52" s="337">
        <v>0.4</v>
      </c>
    </row>
    <row r="53" spans="2:3" ht="13.5">
      <c r="B53" s="337">
        <v>0.6</v>
      </c>
      <c r="C53" s="337">
        <v>0.6</v>
      </c>
    </row>
    <row r="54" spans="2:3" ht="13.5">
      <c r="B54" s="337">
        <v>0.5</v>
      </c>
      <c r="C54" s="337">
        <v>0.6</v>
      </c>
    </row>
    <row r="55" spans="1:3" ht="13.5">
      <c r="A55" s="343" t="s">
        <v>251</v>
      </c>
      <c r="B55" s="337">
        <v>0.1</v>
      </c>
      <c r="C55" s="337">
        <v>0.6</v>
      </c>
    </row>
    <row r="56" spans="2:3" ht="13.5">
      <c r="B56" s="337">
        <v>0.2</v>
      </c>
      <c r="C56" s="337">
        <v>0.6</v>
      </c>
    </row>
    <row r="57" spans="2:3" ht="13.5">
      <c r="B57" s="337">
        <v>0.1</v>
      </c>
      <c r="C57" s="337">
        <v>0.5</v>
      </c>
    </row>
    <row r="58" spans="1:3" ht="13.5">
      <c r="A58" s="343" t="s">
        <v>252</v>
      </c>
      <c r="B58" s="337">
        <v>0.3</v>
      </c>
      <c r="C58" s="337">
        <v>0.4</v>
      </c>
    </row>
    <row r="59" spans="2:3" ht="13.5">
      <c r="B59" s="337">
        <v>0.4</v>
      </c>
      <c r="C59" s="337">
        <v>0.3</v>
      </c>
    </row>
    <row r="60" spans="2:3" ht="13.5">
      <c r="B60" s="337">
        <v>0.7</v>
      </c>
      <c r="C60" s="337">
        <v>0.3</v>
      </c>
    </row>
    <row r="61" spans="1:3" ht="13.5">
      <c r="A61" s="343" t="s">
        <v>253</v>
      </c>
      <c r="B61" s="337">
        <v>0.2</v>
      </c>
      <c r="C61" s="337">
        <v>-0.2</v>
      </c>
    </row>
    <row r="62" spans="2:5" ht="13.5">
      <c r="B62" s="337">
        <v>0.5</v>
      </c>
      <c r="C62" s="337">
        <v>0.1</v>
      </c>
      <c r="E62" s="336"/>
    </row>
    <row r="63" spans="2:5" ht="13.5">
      <c r="B63" s="337">
        <v>0.4</v>
      </c>
      <c r="C63" s="337">
        <v>0.1</v>
      </c>
      <c r="E63" s="336"/>
    </row>
    <row r="64" spans="1:3" ht="13.5">
      <c r="A64" s="344" t="s">
        <v>258</v>
      </c>
      <c r="B64" s="337">
        <v>0.1</v>
      </c>
      <c r="C64" s="337">
        <v>0.1</v>
      </c>
    </row>
    <row r="65" spans="2:3" ht="13.5">
      <c r="B65" s="337">
        <v>-0.1</v>
      </c>
      <c r="C65" s="337">
        <v>-0.1</v>
      </c>
    </row>
    <row r="66" spans="2:6" ht="13.5">
      <c r="B66" s="337">
        <v>-0.3</v>
      </c>
      <c r="C66" s="337">
        <v>-0.1</v>
      </c>
      <c r="F66" s="336"/>
    </row>
    <row r="67" spans="1:3" ht="13.5">
      <c r="A67" s="343" t="s">
        <v>251</v>
      </c>
      <c r="B67" s="337">
        <v>-0.7</v>
      </c>
      <c r="C67" s="337">
        <v>-0.2</v>
      </c>
    </row>
    <row r="68" spans="2:3" ht="13.5">
      <c r="B68" s="337">
        <v>-0.8</v>
      </c>
      <c r="C68" s="337">
        <v>-0.4</v>
      </c>
    </row>
    <row r="69" spans="2:3" ht="13.5">
      <c r="B69" s="337">
        <v>-0.8</v>
      </c>
      <c r="C69" s="337">
        <v>-0.4</v>
      </c>
    </row>
    <row r="70" spans="1:3" ht="13.5">
      <c r="A70" s="343" t="s">
        <v>252</v>
      </c>
      <c r="B70" s="337">
        <v>-0.5</v>
      </c>
      <c r="C70" s="337">
        <v>-0.4</v>
      </c>
    </row>
    <row r="71" spans="2:3" ht="13.5">
      <c r="B71" s="337">
        <v>-0.4</v>
      </c>
      <c r="C71" s="337">
        <v>-0.5</v>
      </c>
    </row>
    <row r="72" spans="2:3" ht="13.5">
      <c r="B72" s="337">
        <v>-0.3</v>
      </c>
      <c r="C72" s="337">
        <v>-0.7</v>
      </c>
    </row>
    <row r="73" spans="1:3" ht="13.5">
      <c r="A73" s="343" t="s">
        <v>253</v>
      </c>
      <c r="B73" s="337">
        <v>0.1</v>
      </c>
      <c r="C73" s="337">
        <v>-0.4</v>
      </c>
    </row>
    <row r="74" spans="2:5" ht="13.5">
      <c r="B74" s="337">
        <v>0.1</v>
      </c>
      <c r="C74" s="337">
        <v>-0.3</v>
      </c>
      <c r="E74" s="336"/>
    </row>
    <row r="75" spans="2:5" ht="13.5">
      <c r="B75" s="337">
        <v>-0.2</v>
      </c>
      <c r="C75" s="337">
        <v>-0.5</v>
      </c>
      <c r="E75" s="336"/>
    </row>
    <row r="76" spans="1:3" ht="13.5">
      <c r="A76" s="344" t="s">
        <v>259</v>
      </c>
      <c r="B76" s="337">
        <v>-0.2</v>
      </c>
      <c r="C76" s="337">
        <v>-0.2</v>
      </c>
    </row>
    <row r="77" spans="2:3" ht="13.5">
      <c r="B77" s="337">
        <v>-0.4</v>
      </c>
      <c r="C77" s="337">
        <v>-0.4</v>
      </c>
    </row>
    <row r="78" spans="2:6" ht="13.5">
      <c r="B78" s="337">
        <v>-0.6</v>
      </c>
      <c r="C78" s="337">
        <v>-0.4</v>
      </c>
      <c r="F78" s="336"/>
    </row>
    <row r="79" spans="1:6" ht="13.5">
      <c r="A79" s="343" t="s">
        <v>251</v>
      </c>
      <c r="B79" s="337">
        <v>-1</v>
      </c>
      <c r="C79" s="337">
        <v>-0.4</v>
      </c>
      <c r="F79" s="336"/>
    </row>
    <row r="80" spans="2:3" ht="13.5">
      <c r="B80" s="337">
        <v>-0.8</v>
      </c>
      <c r="C80" s="337">
        <v>-0.3</v>
      </c>
    </row>
    <row r="81" spans="2:3" ht="13.5">
      <c r="B81" s="337">
        <v>-0.8</v>
      </c>
      <c r="C81" s="337">
        <v>-0.4</v>
      </c>
    </row>
    <row r="82" spans="1:6" ht="13.5">
      <c r="A82" s="343" t="s">
        <v>252</v>
      </c>
      <c r="B82" s="337">
        <v>-0.7</v>
      </c>
      <c r="C82" s="337">
        <v>-0.6</v>
      </c>
      <c r="F82" s="336"/>
    </row>
    <row r="83" spans="2:6" ht="13.5">
      <c r="B83" s="337">
        <v>-0.3</v>
      </c>
      <c r="C83" s="337">
        <v>-0.4</v>
      </c>
      <c r="F83" s="336"/>
    </row>
    <row r="84" spans="2:3" ht="13.5">
      <c r="B84" s="337">
        <v>-0.2</v>
      </c>
      <c r="C84" s="337">
        <v>-0.6</v>
      </c>
    </row>
    <row r="85" spans="1:6" ht="13.5">
      <c r="A85" s="343" t="s">
        <v>253</v>
      </c>
      <c r="B85" s="337">
        <v>0.1</v>
      </c>
      <c r="C85" s="337">
        <v>-0.5</v>
      </c>
      <c r="F85" s="336"/>
    </row>
    <row r="86" spans="2:5" ht="13.5">
      <c r="B86" s="337">
        <v>-0.1</v>
      </c>
      <c r="C86" s="337">
        <v>-0.6</v>
      </c>
      <c r="E86" s="336"/>
    </row>
    <row r="87" spans="2:40" ht="13.5">
      <c r="B87" s="337">
        <v>0.2</v>
      </c>
      <c r="C87" s="337">
        <v>-0.1</v>
      </c>
      <c r="E87" s="336"/>
      <c r="AN87" s="336"/>
    </row>
    <row r="88" spans="1:3" ht="13.5">
      <c r="A88" s="344" t="s">
        <v>260</v>
      </c>
      <c r="B88" s="337">
        <v>-0.5</v>
      </c>
      <c r="C88" s="337">
        <v>-0.4</v>
      </c>
    </row>
    <row r="89" spans="2:40" ht="13.5">
      <c r="B89" s="337">
        <v>-0.4</v>
      </c>
      <c r="C89" s="337">
        <v>-0.3</v>
      </c>
      <c r="F89" s="336"/>
      <c r="AN89" s="336"/>
    </row>
    <row r="90" spans="2:6" ht="13.5">
      <c r="B90" s="337">
        <v>-0.4</v>
      </c>
      <c r="C90" s="337">
        <v>-0.2</v>
      </c>
      <c r="F90" s="336"/>
    </row>
    <row r="91" spans="1:3" ht="13.5">
      <c r="A91" s="343" t="s">
        <v>251</v>
      </c>
      <c r="B91" s="337">
        <v>-0.9</v>
      </c>
      <c r="C91" s="337">
        <v>-0.2</v>
      </c>
    </row>
    <row r="92" spans="2:6" ht="13.5">
      <c r="B92" s="337">
        <v>-0.5</v>
      </c>
      <c r="C92" s="337">
        <v>0</v>
      </c>
      <c r="F92" s="336"/>
    </row>
    <row r="93" spans="2:6" ht="13.5">
      <c r="B93" s="337">
        <v>-0.3</v>
      </c>
      <c r="C93" s="337">
        <v>0.1</v>
      </c>
      <c r="F93" s="336"/>
    </row>
    <row r="94" spans="1:3" ht="13.5">
      <c r="A94" s="343" t="s">
        <v>252</v>
      </c>
      <c r="B94" s="337">
        <v>0</v>
      </c>
      <c r="C94" s="337">
        <v>0.1</v>
      </c>
    </row>
    <row r="95" spans="2:6" ht="13.5">
      <c r="B95" s="337">
        <v>0.2</v>
      </c>
      <c r="C95" s="337">
        <v>0</v>
      </c>
      <c r="F95" s="336"/>
    </row>
    <row r="96" spans="2:6" ht="13.5">
      <c r="B96" s="337">
        <v>0.7</v>
      </c>
      <c r="C96" s="337">
        <v>0.2</v>
      </c>
      <c r="F96" s="336"/>
    </row>
    <row r="97" spans="1:3" ht="13.5">
      <c r="A97" s="343" t="s">
        <v>253</v>
      </c>
      <c r="B97" s="337">
        <v>0.8</v>
      </c>
      <c r="C97" s="337">
        <v>0.2</v>
      </c>
    </row>
    <row r="98" spans="2:6" ht="13.5">
      <c r="B98" s="337">
        <v>0.7</v>
      </c>
      <c r="C98" s="337">
        <v>0.2</v>
      </c>
      <c r="F98" s="336"/>
    </row>
    <row r="99" spans="2:6" ht="13.5">
      <c r="B99" s="337">
        <v>0.3</v>
      </c>
      <c r="C99" s="337">
        <v>-0.1</v>
      </c>
      <c r="F99" s="336"/>
    </row>
    <row r="100" spans="1:3" ht="13.5">
      <c r="A100" s="344" t="s">
        <v>261</v>
      </c>
      <c r="B100" s="337">
        <v>-0.1</v>
      </c>
      <c r="C100" s="337">
        <v>0</v>
      </c>
    </row>
    <row r="101" spans="2:6" ht="13.5">
      <c r="B101" s="337">
        <v>0</v>
      </c>
      <c r="C101" s="337">
        <v>0.1</v>
      </c>
      <c r="F101" s="336"/>
    </row>
    <row r="102" spans="2:6" ht="13.5">
      <c r="B102" s="337">
        <v>-0.3</v>
      </c>
      <c r="C102" s="337">
        <v>0</v>
      </c>
      <c r="F102" s="336"/>
    </row>
    <row r="103" spans="1:3" ht="13.5">
      <c r="A103" s="343" t="s">
        <v>251</v>
      </c>
      <c r="B103" s="337">
        <v>-0.7</v>
      </c>
      <c r="C103" s="337">
        <v>0</v>
      </c>
    </row>
    <row r="104" spans="2:3" ht="13.5">
      <c r="B104" s="337">
        <v>-0.7</v>
      </c>
      <c r="C104" s="337">
        <v>-0.1</v>
      </c>
    </row>
    <row r="105" spans="2:3" ht="13.5">
      <c r="B105" s="337">
        <v>-0.2</v>
      </c>
      <c r="C105" s="337">
        <v>0.2</v>
      </c>
    </row>
    <row r="106" spans="1:3" ht="13.5">
      <c r="A106" s="343" t="s">
        <v>252</v>
      </c>
      <c r="B106" s="337">
        <v>0.2</v>
      </c>
      <c r="C106" s="337">
        <v>0.2</v>
      </c>
    </row>
    <row r="107" spans="2:3" ht="13.5">
      <c r="B107" s="337">
        <v>0.3</v>
      </c>
      <c r="C107" s="337">
        <v>0</v>
      </c>
    </row>
    <row r="108" spans="2:3" ht="13.5">
      <c r="B108" s="337">
        <v>0.3</v>
      </c>
      <c r="C108" s="337">
        <v>-0.2</v>
      </c>
    </row>
    <row r="109" spans="1:3" ht="13.5">
      <c r="A109" s="343" t="s">
        <v>253</v>
      </c>
      <c r="B109" s="337">
        <v>0.4</v>
      </c>
      <c r="C109" s="337">
        <v>-0.2</v>
      </c>
    </row>
    <row r="110" spans="2:3" ht="13.5">
      <c r="B110" s="337">
        <v>0.3</v>
      </c>
      <c r="C110" s="337">
        <v>-0.2</v>
      </c>
    </row>
    <row r="111" spans="2:3" ht="13.5">
      <c r="B111" s="337">
        <v>0.2</v>
      </c>
      <c r="C111" s="337">
        <v>-0.1</v>
      </c>
    </row>
    <row r="112" spans="1:3" ht="13.5">
      <c r="A112" s="344" t="s">
        <v>262</v>
      </c>
      <c r="B112" s="337">
        <v>-0.6</v>
      </c>
      <c r="C112" s="337">
        <v>-0.5</v>
      </c>
    </row>
    <row r="113" spans="2:3" ht="13.5">
      <c r="B113" s="337">
        <v>-0.9</v>
      </c>
      <c r="C113" s="337">
        <v>-0.8</v>
      </c>
    </row>
    <row r="114" spans="2:3" ht="13.5">
      <c r="B114" s="337">
        <v>-0.6</v>
      </c>
      <c r="C114" s="337">
        <v>-0.3</v>
      </c>
    </row>
    <row r="115" spans="1:3" ht="13.5">
      <c r="A115" s="343" t="s">
        <v>251</v>
      </c>
      <c r="B115" s="337">
        <v>-1</v>
      </c>
      <c r="C115" s="337">
        <v>-0.3</v>
      </c>
    </row>
    <row r="116" spans="2:3" ht="13.5">
      <c r="B116" s="337">
        <v>-1</v>
      </c>
      <c r="C116" s="337">
        <v>-0.4</v>
      </c>
    </row>
    <row r="117" spans="2:3" ht="13.5">
      <c r="B117" s="337">
        <v>-0.8</v>
      </c>
      <c r="C117" s="337">
        <v>-0.4</v>
      </c>
    </row>
    <row r="118" spans="1:3" ht="13.5">
      <c r="A118" s="343" t="s">
        <v>252</v>
      </c>
      <c r="B118" s="337">
        <v>-0.3</v>
      </c>
      <c r="C118" s="337">
        <v>-0.3</v>
      </c>
    </row>
    <row r="119" spans="2:3" ht="13.5">
      <c r="B119" s="337">
        <v>0.1</v>
      </c>
      <c r="C119" s="337">
        <v>-0.2</v>
      </c>
    </row>
    <row r="120" spans="2:3" ht="13.5">
      <c r="B120" s="337">
        <v>0.5</v>
      </c>
      <c r="C120" s="337">
        <v>-0.1</v>
      </c>
    </row>
    <row r="121" spans="1:3" ht="13.5">
      <c r="A121" s="343" t="s">
        <v>253</v>
      </c>
      <c r="B121" s="337">
        <v>0</v>
      </c>
      <c r="C121" s="337">
        <v>-0.6</v>
      </c>
    </row>
    <row r="122" spans="2:3" ht="13.5">
      <c r="B122" s="337">
        <v>0.2</v>
      </c>
      <c r="C122" s="337">
        <v>-0.3</v>
      </c>
    </row>
    <row r="123" spans="2:3" ht="13.5">
      <c r="B123" s="337">
        <v>0</v>
      </c>
      <c r="C123" s="337">
        <v>-0.4</v>
      </c>
    </row>
    <row r="124" spans="1:3" ht="13.5">
      <c r="A124" s="344" t="s">
        <v>263</v>
      </c>
      <c r="B124" s="337">
        <v>-0.3</v>
      </c>
      <c r="C124" s="337">
        <v>-0.2</v>
      </c>
    </row>
    <row r="125" spans="1:3" ht="13.5">
      <c r="A125" s="345"/>
      <c r="B125" s="337">
        <v>-0.6</v>
      </c>
      <c r="C125" s="337">
        <v>-0.4</v>
      </c>
    </row>
    <row r="126" spans="2:3" ht="13.5">
      <c r="B126" s="337">
        <v>-0.7</v>
      </c>
      <c r="C126" s="337">
        <v>-0.3</v>
      </c>
    </row>
    <row r="127" spans="1:3" ht="13.5">
      <c r="A127" s="343" t="s">
        <v>251</v>
      </c>
      <c r="B127" s="337">
        <v>-1.2</v>
      </c>
      <c r="C127" s="337">
        <v>-0.5</v>
      </c>
    </row>
    <row r="128" spans="2:3" ht="13.5">
      <c r="B128" s="337">
        <v>-1.1</v>
      </c>
      <c r="C128" s="337">
        <v>-0.4</v>
      </c>
    </row>
    <row r="129" spans="2:3" ht="13.5">
      <c r="B129" s="337">
        <v>-0.7</v>
      </c>
      <c r="C129" s="337">
        <v>-0.3</v>
      </c>
    </row>
    <row r="130" spans="1:3" ht="14.25" customHeight="1">
      <c r="A130" s="343" t="s">
        <v>252</v>
      </c>
      <c r="B130" s="337">
        <v>-0.9</v>
      </c>
      <c r="C130" s="337">
        <v>-1</v>
      </c>
    </row>
    <row r="131" spans="2:3" ht="14.25" customHeight="1">
      <c r="B131" s="337">
        <v>-0.4</v>
      </c>
      <c r="C131" s="337">
        <v>-0.8</v>
      </c>
    </row>
    <row r="132" spans="2:3" ht="13.5">
      <c r="B132" s="337">
        <v>-0.2</v>
      </c>
      <c r="C132" s="337">
        <v>-0.8</v>
      </c>
    </row>
    <row r="133" spans="1:3" ht="13.5">
      <c r="A133" s="343" t="s">
        <v>253</v>
      </c>
      <c r="B133" s="337">
        <v>-0.1</v>
      </c>
      <c r="C133" s="337">
        <v>-0.7</v>
      </c>
    </row>
    <row r="134" spans="2:3" ht="13.5">
      <c r="B134" s="337">
        <v>0</v>
      </c>
      <c r="C134" s="337">
        <v>-0.5</v>
      </c>
    </row>
    <row r="135" spans="2:3" ht="13.5">
      <c r="B135" s="337">
        <v>-0.2</v>
      </c>
      <c r="C135" s="337">
        <v>-0.5</v>
      </c>
    </row>
    <row r="136" spans="1:3" ht="13.5">
      <c r="A136" s="344" t="s">
        <v>264</v>
      </c>
      <c r="B136" s="338">
        <v>-0.5</v>
      </c>
      <c r="C136" s="338">
        <v>-0.4</v>
      </c>
    </row>
    <row r="137" spans="1:3" ht="13.5">
      <c r="A137" s="315"/>
      <c r="B137" s="338">
        <v>-0.5</v>
      </c>
      <c r="C137" s="338">
        <v>-0.2</v>
      </c>
    </row>
    <row r="138" spans="1:3" ht="13.5">
      <c r="A138" s="315"/>
      <c r="B138" s="338">
        <v>-0.8</v>
      </c>
      <c r="C138" s="338">
        <v>-0.3</v>
      </c>
    </row>
    <row r="139" spans="1:3" ht="13.5">
      <c r="A139" s="343" t="s">
        <v>251</v>
      </c>
      <c r="B139" s="338">
        <v>-1</v>
      </c>
      <c r="C139" s="338">
        <v>-0.3</v>
      </c>
    </row>
    <row r="140" spans="2:3" ht="13.5">
      <c r="B140" s="338">
        <v>-1</v>
      </c>
      <c r="C140" s="338">
        <v>-0.3</v>
      </c>
    </row>
    <row r="141" spans="2:3" ht="13.5">
      <c r="B141" s="338">
        <v>-0.7</v>
      </c>
      <c r="C141" s="338">
        <v>-0.3</v>
      </c>
    </row>
    <row r="142" spans="1:3" ht="13.5">
      <c r="A142" s="343" t="s">
        <v>252</v>
      </c>
      <c r="B142" s="338">
        <v>-0.1</v>
      </c>
      <c r="C142" s="338">
        <v>-0.2</v>
      </c>
    </row>
    <row r="143" spans="2:3" ht="13.5">
      <c r="B143" s="338">
        <v>0.4</v>
      </c>
      <c r="C143" s="338">
        <v>-0.1</v>
      </c>
    </row>
    <row r="144" spans="2:3" ht="13.5">
      <c r="B144" s="338">
        <v>0.4</v>
      </c>
      <c r="C144" s="338">
        <v>-0.3</v>
      </c>
    </row>
    <row r="145" spans="1:3" ht="13.5">
      <c r="A145" s="343" t="s">
        <v>253</v>
      </c>
      <c r="B145" s="338">
        <v>0.1</v>
      </c>
      <c r="C145" s="338">
        <v>-0.5</v>
      </c>
    </row>
    <row r="146" spans="1:3" ht="13.5">
      <c r="A146" s="315"/>
      <c r="B146" s="338">
        <v>0.4</v>
      </c>
      <c r="C146" s="338">
        <v>-0.1</v>
      </c>
    </row>
    <row r="147" spans="1:3" ht="13.5">
      <c r="A147" s="315"/>
      <c r="B147" s="338">
        <v>0.3</v>
      </c>
      <c r="C147" s="338">
        <v>0</v>
      </c>
    </row>
    <row r="148" spans="1:3" ht="13.5">
      <c r="A148" s="344" t="s">
        <v>265</v>
      </c>
      <c r="B148" s="338">
        <v>0.1</v>
      </c>
      <c r="C148" s="338">
        <v>0.1</v>
      </c>
    </row>
    <row r="149" spans="1:3" ht="13.5">
      <c r="A149" s="315"/>
      <c r="B149" s="338">
        <v>0</v>
      </c>
      <c r="C149" s="338">
        <v>0.3</v>
      </c>
    </row>
    <row r="150" spans="1:3" ht="13.5">
      <c r="A150" s="315"/>
      <c r="B150" s="338">
        <v>-0.2</v>
      </c>
      <c r="C150" s="338">
        <v>0.3</v>
      </c>
    </row>
    <row r="151" spans="1:3" ht="13.5">
      <c r="A151" s="343" t="s">
        <v>251</v>
      </c>
      <c r="B151" s="338">
        <v>-0.2</v>
      </c>
      <c r="C151" s="338">
        <v>0.5</v>
      </c>
    </row>
    <row r="152" spans="2:3" ht="13.5">
      <c r="B152" s="338">
        <v>-0.2</v>
      </c>
      <c r="C152" s="338">
        <v>0.5</v>
      </c>
    </row>
    <row r="153" spans="2:3" ht="13.5">
      <c r="B153" s="338">
        <v>0.3</v>
      </c>
      <c r="C153" s="338">
        <v>0.7</v>
      </c>
    </row>
    <row r="154" spans="1:3" ht="13.5">
      <c r="A154" s="343" t="s">
        <v>252</v>
      </c>
      <c r="B154" s="338">
        <v>0.9</v>
      </c>
      <c r="C154" s="338">
        <v>0.8</v>
      </c>
    </row>
    <row r="155" spans="2:3" ht="13.5">
      <c r="B155" s="338">
        <v>1.3</v>
      </c>
      <c r="C155" s="338">
        <v>0.7</v>
      </c>
    </row>
    <row r="156" spans="2:3" ht="13.5">
      <c r="B156" s="338">
        <v>2</v>
      </c>
      <c r="C156" s="338">
        <v>1.3</v>
      </c>
    </row>
    <row r="157" spans="1:3" ht="13.5">
      <c r="A157" s="343" t="s">
        <v>253</v>
      </c>
      <c r="B157" s="338">
        <v>2.1</v>
      </c>
      <c r="C157" s="338">
        <v>1.5</v>
      </c>
    </row>
    <row r="158" spans="1:3" ht="13.5">
      <c r="A158" s="315"/>
      <c r="B158" s="338">
        <v>1.4</v>
      </c>
      <c r="C158" s="338">
        <v>0.9</v>
      </c>
    </row>
    <row r="159" spans="1:3" ht="13.5">
      <c r="A159" s="315"/>
      <c r="B159" s="338">
        <v>1.3</v>
      </c>
      <c r="C159" s="338">
        <v>1</v>
      </c>
    </row>
    <row r="160" spans="1:3" ht="13.5">
      <c r="A160" s="344" t="s">
        <v>266</v>
      </c>
      <c r="B160" s="338">
        <v>0.3</v>
      </c>
      <c r="C160" s="338">
        <v>0.3</v>
      </c>
    </row>
    <row r="161" spans="1:3" ht="13.5">
      <c r="A161" s="315"/>
      <c r="B161" s="338">
        <v>0.3</v>
      </c>
      <c r="C161" s="338">
        <v>0.7</v>
      </c>
    </row>
    <row r="162" spans="1:3" ht="13.5">
      <c r="A162" s="315"/>
      <c r="B162" s="338">
        <v>0.1</v>
      </c>
      <c r="C162" s="338">
        <v>0.7</v>
      </c>
    </row>
    <row r="163" spans="1:3" ht="13.5">
      <c r="A163" s="343" t="s">
        <v>251</v>
      </c>
      <c r="B163" s="338">
        <v>0.1</v>
      </c>
      <c r="C163" s="338">
        <v>0.8</v>
      </c>
    </row>
    <row r="164" spans="2:3" ht="13.5">
      <c r="B164" s="338">
        <v>0.1</v>
      </c>
      <c r="C164" s="338">
        <v>0.9</v>
      </c>
    </row>
    <row r="165" spans="2:3" ht="13.5">
      <c r="B165" s="338">
        <v>0.7</v>
      </c>
      <c r="C165" s="338">
        <v>1.1</v>
      </c>
    </row>
    <row r="166" spans="1:3" ht="13.5">
      <c r="A166" s="343" t="s">
        <v>252</v>
      </c>
      <c r="B166" s="338">
        <v>1.9</v>
      </c>
      <c r="C166" s="338">
        <v>1.7</v>
      </c>
    </row>
    <row r="167" spans="2:3" ht="13.5">
      <c r="B167" s="338">
        <v>2.3</v>
      </c>
      <c r="C167" s="338">
        <v>1.7</v>
      </c>
    </row>
    <row r="168" spans="2:3" ht="13.5">
      <c r="B168" s="338">
        <v>2.8</v>
      </c>
      <c r="C168" s="338">
        <v>2.1</v>
      </c>
    </row>
    <row r="169" spans="1:3" ht="13.5">
      <c r="A169" s="343" t="s">
        <v>253</v>
      </c>
      <c r="B169" s="338">
        <v>2.3</v>
      </c>
      <c r="C169" s="338">
        <v>1.7</v>
      </c>
    </row>
    <row r="170" spans="1:3" ht="13.5">
      <c r="A170" s="315"/>
      <c r="B170" s="338">
        <v>2.1</v>
      </c>
      <c r="C170" s="338">
        <v>1.6</v>
      </c>
    </row>
    <row r="171" spans="1:3" ht="13.5">
      <c r="A171" s="315"/>
      <c r="B171" s="338">
        <v>1.6</v>
      </c>
      <c r="C171" s="338">
        <v>1.4</v>
      </c>
    </row>
    <row r="172" spans="1:3" ht="13.5">
      <c r="A172" s="344" t="s">
        <v>267</v>
      </c>
      <c r="B172" s="338">
        <v>1.3</v>
      </c>
      <c r="C172" s="338">
        <v>1.3</v>
      </c>
    </row>
    <row r="173" spans="1:3" ht="13.5">
      <c r="A173" s="315"/>
      <c r="B173" s="338">
        <v>0.8</v>
      </c>
      <c r="C173" s="338">
        <v>1.2</v>
      </c>
    </row>
    <row r="174" spans="1:3" ht="13.5">
      <c r="A174" s="315"/>
      <c r="B174" s="338">
        <v>0.6</v>
      </c>
      <c r="C174" s="338">
        <v>1.2</v>
      </c>
    </row>
    <row r="175" spans="1:3" ht="13.5">
      <c r="A175" s="343" t="s">
        <v>251</v>
      </c>
      <c r="B175" s="338">
        <v>0.5</v>
      </c>
      <c r="C175" s="338">
        <v>1.3</v>
      </c>
    </row>
    <row r="176" spans="2:3" ht="13.5">
      <c r="B176" s="338">
        <v>0.3</v>
      </c>
      <c r="C176" s="338">
        <v>1</v>
      </c>
    </row>
    <row r="177" spans="2:3" ht="13.5">
      <c r="B177" s="338">
        <v>0.5</v>
      </c>
      <c r="C177" s="338">
        <v>0.9</v>
      </c>
    </row>
    <row r="178" spans="1:3" ht="13.5">
      <c r="A178" s="343" t="s">
        <v>252</v>
      </c>
      <c r="B178" s="338">
        <v>1</v>
      </c>
      <c r="C178" s="338">
        <v>0.8</v>
      </c>
    </row>
    <row r="179" spans="2:3" ht="13.5">
      <c r="B179" s="338">
        <v>1.3</v>
      </c>
      <c r="C179" s="338">
        <v>0.7</v>
      </c>
    </row>
    <row r="180" spans="2:3" ht="13.5">
      <c r="B180" s="338">
        <v>1.3</v>
      </c>
      <c r="C180" s="338">
        <v>0.6</v>
      </c>
    </row>
    <row r="181" spans="1:3" ht="13.5">
      <c r="A181" s="343" t="s">
        <v>253</v>
      </c>
      <c r="B181" s="338">
        <v>0.8</v>
      </c>
      <c r="C181" s="338">
        <v>0.2</v>
      </c>
    </row>
    <row r="182" spans="1:3" ht="13.5">
      <c r="A182" s="315"/>
      <c r="B182" s="338">
        <v>0.3</v>
      </c>
      <c r="C182" s="338">
        <v>-0.2</v>
      </c>
    </row>
    <row r="183" spans="1:3" ht="13.5">
      <c r="A183" s="315"/>
      <c r="B183" s="338">
        <v>0</v>
      </c>
      <c r="C183" s="338">
        <v>-0.2</v>
      </c>
    </row>
    <row r="184" spans="1:3" ht="13.5">
      <c r="A184" s="344" t="s">
        <v>268</v>
      </c>
      <c r="B184" s="338">
        <v>-0.3</v>
      </c>
      <c r="C184" s="338">
        <v>-0.3</v>
      </c>
    </row>
    <row r="185" spans="1:3" ht="13.5">
      <c r="A185" s="315"/>
      <c r="B185" s="338">
        <v>-0.8</v>
      </c>
      <c r="C185" s="338">
        <v>-0.5</v>
      </c>
    </row>
    <row r="186" spans="1:3" ht="13.5">
      <c r="A186" s="315"/>
      <c r="B186" s="338">
        <v>-1</v>
      </c>
      <c r="C186" s="338">
        <v>-0.5</v>
      </c>
    </row>
    <row r="187" spans="1:3" ht="13.5">
      <c r="A187" s="343" t="s">
        <v>251</v>
      </c>
      <c r="B187" s="338">
        <v>-1.3</v>
      </c>
      <c r="C187" s="338">
        <v>-0.5</v>
      </c>
    </row>
    <row r="188" spans="2:3" ht="13.5">
      <c r="B188" s="338">
        <v>-1</v>
      </c>
      <c r="C188" s="338">
        <v>-0.3</v>
      </c>
    </row>
    <row r="189" spans="2:3" ht="13.5">
      <c r="B189" s="338">
        <v>-0.9</v>
      </c>
      <c r="C189" s="338">
        <v>-0.6</v>
      </c>
    </row>
    <row r="190" spans="1:3" ht="13.5">
      <c r="A190" s="343" t="s">
        <v>252</v>
      </c>
      <c r="B190" s="338">
        <v>-0.8</v>
      </c>
      <c r="C190" s="338">
        <v>-1</v>
      </c>
    </row>
    <row r="191" spans="2:3" ht="13.5">
      <c r="B191" s="338">
        <v>-0.2</v>
      </c>
      <c r="C191" s="338">
        <v>-0.8</v>
      </c>
    </row>
    <row r="192" spans="2:3" ht="13.5">
      <c r="B192" s="338">
        <v>-0.3</v>
      </c>
      <c r="C192" s="338">
        <v>-1</v>
      </c>
    </row>
    <row r="193" spans="1:3" ht="13.5">
      <c r="A193" s="343" t="s">
        <v>253</v>
      </c>
      <c r="B193" s="338">
        <v>-0.3</v>
      </c>
      <c r="C193" s="338">
        <v>-0.9</v>
      </c>
    </row>
    <row r="194" spans="1:3" ht="13.5">
      <c r="A194" s="315"/>
      <c r="B194" s="338">
        <v>-0.3</v>
      </c>
      <c r="C194" s="338">
        <v>-0.7</v>
      </c>
    </row>
    <row r="195" spans="1:3" ht="13.5">
      <c r="A195" s="315"/>
      <c r="B195" s="338">
        <v>-0.6</v>
      </c>
      <c r="C195" s="338">
        <v>-0.8</v>
      </c>
    </row>
    <row r="196" spans="1:3" ht="13.5">
      <c r="A196" s="344" t="s">
        <v>269</v>
      </c>
      <c r="B196" s="338">
        <v>-0.7</v>
      </c>
      <c r="C196" s="338">
        <v>-0.7</v>
      </c>
    </row>
    <row r="197" spans="1:3" ht="13.5">
      <c r="A197" s="315"/>
      <c r="B197" s="338">
        <v>-0.9</v>
      </c>
      <c r="C197" s="338">
        <v>-0.6</v>
      </c>
    </row>
    <row r="198" spans="1:3" ht="13.5">
      <c r="A198" s="315"/>
      <c r="B198" s="338">
        <v>-1.5</v>
      </c>
      <c r="C198" s="338">
        <v>-1</v>
      </c>
    </row>
    <row r="199" spans="1:3" ht="13.5">
      <c r="A199" s="343" t="s">
        <v>251</v>
      </c>
      <c r="B199" s="338">
        <v>-2.2</v>
      </c>
      <c r="C199" s="338">
        <v>-1.4</v>
      </c>
    </row>
    <row r="200" spans="2:3" ht="13.5">
      <c r="B200" s="338">
        <v>-2.3</v>
      </c>
      <c r="C200" s="338">
        <v>-1.6</v>
      </c>
    </row>
    <row r="201" spans="2:3" ht="13.5">
      <c r="B201" s="338">
        <v>-1.6</v>
      </c>
      <c r="C201" s="338">
        <v>-1.2</v>
      </c>
    </row>
    <row r="202" spans="1:3" ht="13.5">
      <c r="A202" s="343" t="s">
        <v>252</v>
      </c>
      <c r="B202" s="338">
        <v>-1.4</v>
      </c>
      <c r="C202" s="338">
        <v>-1.6</v>
      </c>
    </row>
    <row r="203" spans="2:3" ht="13.5">
      <c r="B203" s="338">
        <v>-1.3</v>
      </c>
      <c r="C203" s="338">
        <v>-1.9</v>
      </c>
    </row>
    <row r="204" spans="2:3" ht="13.5">
      <c r="B204" s="338">
        <v>-1.3</v>
      </c>
      <c r="C204" s="338">
        <v>-1.9</v>
      </c>
    </row>
    <row r="205" spans="1:3" ht="13.5">
      <c r="A205" s="343" t="s">
        <v>253</v>
      </c>
      <c r="B205" s="338">
        <v>-1.4</v>
      </c>
      <c r="C205" s="338">
        <v>-2</v>
      </c>
    </row>
    <row r="206" spans="1:3" ht="13.5">
      <c r="A206" s="315"/>
      <c r="B206" s="338">
        <v>-1.3</v>
      </c>
      <c r="C206" s="338">
        <v>-1.7</v>
      </c>
    </row>
    <row r="207" spans="1:3" ht="13.5">
      <c r="A207" s="315"/>
      <c r="B207" s="338">
        <v>-1.3</v>
      </c>
      <c r="C207" s="338">
        <v>-1.5</v>
      </c>
    </row>
    <row r="208" spans="1:3" ht="13.5">
      <c r="A208" s="344" t="s">
        <v>270</v>
      </c>
      <c r="B208" s="338">
        <v>-1.4</v>
      </c>
      <c r="C208" s="338">
        <v>-1.4</v>
      </c>
    </row>
    <row r="209" spans="1:3" ht="13.5">
      <c r="A209" s="315"/>
      <c r="B209" s="338">
        <v>-1.3</v>
      </c>
      <c r="C209" s="338">
        <v>-1.1</v>
      </c>
    </row>
    <row r="210" spans="1:3" ht="13.5">
      <c r="A210" s="315"/>
      <c r="B210" s="338">
        <v>-1.2</v>
      </c>
      <c r="C210" s="338">
        <v>-0.7</v>
      </c>
    </row>
    <row r="211" spans="1:3" ht="13.5">
      <c r="A211" s="343" t="s">
        <v>251</v>
      </c>
      <c r="B211" s="338">
        <v>-1.7</v>
      </c>
      <c r="C211" s="338">
        <v>-1</v>
      </c>
    </row>
    <row r="212" spans="2:3" ht="13.5">
      <c r="B212" s="338">
        <v>-1.3</v>
      </c>
      <c r="C212" s="338">
        <v>-0.6</v>
      </c>
    </row>
    <row r="213" spans="2:3" ht="13.5">
      <c r="B213" s="338">
        <v>-1.1</v>
      </c>
      <c r="C213" s="338">
        <v>-0.7</v>
      </c>
    </row>
    <row r="214" spans="1:3" ht="13.5">
      <c r="A214" s="343" t="s">
        <v>252</v>
      </c>
      <c r="B214" s="338">
        <v>-0.5</v>
      </c>
      <c r="C214" s="338">
        <v>-0.6</v>
      </c>
    </row>
    <row r="215" spans="2:3" ht="13.5">
      <c r="B215" s="338">
        <v>-0.2</v>
      </c>
      <c r="C215" s="338">
        <v>-0.8</v>
      </c>
    </row>
    <row r="216" spans="2:3" ht="13.5">
      <c r="B216" s="338">
        <v>0</v>
      </c>
      <c r="C216" s="338">
        <v>-0.6</v>
      </c>
    </row>
    <row r="217" spans="1:3" ht="13.5">
      <c r="A217" s="343" t="s">
        <v>253</v>
      </c>
      <c r="B217" s="338">
        <v>0.3</v>
      </c>
      <c r="C217" s="338">
        <v>-0.3</v>
      </c>
    </row>
    <row r="218" spans="1:3" ht="13.5">
      <c r="A218" s="315"/>
      <c r="B218" s="338">
        <v>0.3</v>
      </c>
      <c r="C218" s="338">
        <v>-0.1</v>
      </c>
    </row>
    <row r="219" spans="1:3" ht="13.5">
      <c r="A219" s="315"/>
      <c r="B219" s="338">
        <v>0.1</v>
      </c>
      <c r="C219" s="338">
        <v>-0.1</v>
      </c>
    </row>
    <row r="220" spans="1:3" ht="13.5">
      <c r="A220" s="344" t="s">
        <v>271</v>
      </c>
      <c r="B220" s="338">
        <v>-0.1</v>
      </c>
      <c r="C220" s="338">
        <v>-0.1</v>
      </c>
    </row>
    <row r="221" spans="1:3" ht="13.5">
      <c r="A221" s="315"/>
      <c r="B221" s="338">
        <v>-0.2</v>
      </c>
      <c r="C221" s="338">
        <v>0</v>
      </c>
    </row>
    <row r="222" spans="1:3" ht="13.5">
      <c r="A222" s="315"/>
      <c r="B222" s="338">
        <v>-0.6</v>
      </c>
      <c r="C222" s="338">
        <v>-0.1</v>
      </c>
    </row>
    <row r="223" spans="1:3" ht="13.5">
      <c r="A223" s="343" t="s">
        <v>251</v>
      </c>
      <c r="B223" s="338">
        <v>-0.8</v>
      </c>
      <c r="C223" s="338">
        <v>-0.2</v>
      </c>
    </row>
    <row r="224" spans="2:3" ht="13.5">
      <c r="B224" s="338">
        <v>-0.3</v>
      </c>
      <c r="C224" s="338">
        <v>0.3</v>
      </c>
    </row>
    <row r="225" spans="2:3" ht="13.5">
      <c r="B225" s="338">
        <v>-0.1</v>
      </c>
      <c r="C225" s="338">
        <v>0.3</v>
      </c>
    </row>
    <row r="226" spans="1:3" ht="13.5">
      <c r="A226" s="343" t="s">
        <v>252</v>
      </c>
      <c r="B226" s="338">
        <v>1.5</v>
      </c>
      <c r="C226" s="338">
        <v>1.4</v>
      </c>
    </row>
    <row r="227" spans="2:3" ht="13.5">
      <c r="B227" s="338">
        <v>2.1</v>
      </c>
      <c r="C227" s="338">
        <v>1.5</v>
      </c>
    </row>
    <row r="228" spans="2:3" ht="13.5">
      <c r="B228" s="338">
        <v>2.2</v>
      </c>
      <c r="C228" s="338">
        <v>1.6</v>
      </c>
    </row>
    <row r="229" spans="1:3" ht="13.5">
      <c r="A229" s="343" t="s">
        <v>253</v>
      </c>
      <c r="B229" s="338">
        <v>2</v>
      </c>
      <c r="C229" s="338">
        <v>1.4</v>
      </c>
    </row>
    <row r="230" spans="1:3" ht="13.5">
      <c r="A230" s="315"/>
      <c r="B230" s="338">
        <v>1.6</v>
      </c>
      <c r="C230" s="338">
        <v>1.2</v>
      </c>
    </row>
    <row r="231" spans="1:3" ht="13.5">
      <c r="A231" s="315"/>
      <c r="B231" s="338">
        <v>0.8</v>
      </c>
      <c r="C231" s="338">
        <v>0.6</v>
      </c>
    </row>
    <row r="232" spans="1:3" ht="13.5">
      <c r="A232" s="344" t="s">
        <v>272</v>
      </c>
      <c r="B232" s="338">
        <v>1.2</v>
      </c>
      <c r="C232" s="338">
        <v>1.3</v>
      </c>
    </row>
    <row r="233" spans="1:3" ht="13.5">
      <c r="A233" s="315"/>
      <c r="B233" s="338">
        <v>0.9</v>
      </c>
      <c r="C233" s="338">
        <v>1.1</v>
      </c>
    </row>
    <row r="234" spans="1:3" ht="13.5">
      <c r="A234" s="315"/>
      <c r="B234" s="338">
        <v>0.6</v>
      </c>
      <c r="C234" s="338">
        <v>1.1</v>
      </c>
    </row>
    <row r="235" spans="1:3" ht="13.5">
      <c r="A235" s="343" t="s">
        <v>251</v>
      </c>
      <c r="B235" s="338">
        <v>0.8</v>
      </c>
      <c r="C235" s="338">
        <v>1.3</v>
      </c>
    </row>
    <row r="236" spans="2:3" ht="13.5">
      <c r="B236" s="338">
        <v>0.4</v>
      </c>
      <c r="C236" s="338">
        <v>1</v>
      </c>
    </row>
    <row r="237" spans="2:3" ht="13.5">
      <c r="B237" s="338">
        <v>0.5</v>
      </c>
      <c r="C237" s="338">
        <v>0.9</v>
      </c>
    </row>
    <row r="238" spans="1:3" ht="13.5">
      <c r="A238" s="343" t="s">
        <v>252</v>
      </c>
      <c r="B238" s="338">
        <v>0.8</v>
      </c>
      <c r="C238" s="338">
        <v>0.7</v>
      </c>
    </row>
    <row r="239" spans="2:3" ht="13.5">
      <c r="B239" s="338">
        <v>1.6</v>
      </c>
      <c r="C239" s="338">
        <v>1</v>
      </c>
    </row>
    <row r="240" spans="2:3" ht="13.5">
      <c r="B240" s="338">
        <v>1.5</v>
      </c>
      <c r="C240" s="338">
        <v>0.9</v>
      </c>
    </row>
    <row r="241" spans="1:3" ht="13.5">
      <c r="A241" s="343" t="s">
        <v>253</v>
      </c>
      <c r="B241" s="338">
        <v>1.5</v>
      </c>
      <c r="C241" s="338">
        <v>0.9</v>
      </c>
    </row>
    <row r="242" spans="1:3" ht="13.5">
      <c r="A242" s="315"/>
      <c r="B242" s="338">
        <v>1.3</v>
      </c>
      <c r="C242" s="338">
        <v>1</v>
      </c>
    </row>
    <row r="243" spans="1:3" ht="13.5">
      <c r="A243" s="315"/>
      <c r="B243" s="338">
        <v>1</v>
      </c>
      <c r="C243" s="338">
        <v>0.8</v>
      </c>
    </row>
    <row r="244" spans="1:3" ht="13.5">
      <c r="A244" s="344" t="s">
        <v>273</v>
      </c>
      <c r="B244" s="338">
        <v>0.8</v>
      </c>
      <c r="C244" s="338">
        <v>0.9</v>
      </c>
    </row>
    <row r="245" spans="1:3" ht="13.5">
      <c r="A245" s="315"/>
      <c r="B245" s="338">
        <v>0.8</v>
      </c>
      <c r="C245" s="338">
        <v>1</v>
      </c>
    </row>
    <row r="246" spans="1:3" ht="13.5">
      <c r="A246" s="315"/>
      <c r="B246" s="338">
        <v>0.3</v>
      </c>
      <c r="C246" s="338">
        <v>0.8</v>
      </c>
    </row>
    <row r="247" spans="1:3" ht="13.5">
      <c r="A247" s="343" t="s">
        <v>251</v>
      </c>
      <c r="B247" s="338">
        <v>1</v>
      </c>
      <c r="C247" s="338">
        <v>1.4</v>
      </c>
    </row>
    <row r="248" spans="2:3" ht="13.5">
      <c r="B248" s="338">
        <v>1.4</v>
      </c>
      <c r="C248" s="338">
        <v>1.9</v>
      </c>
    </row>
    <row r="249" spans="2:3" ht="13.5">
      <c r="B249" s="338">
        <v>1</v>
      </c>
      <c r="C249" s="338">
        <v>1.4</v>
      </c>
    </row>
    <row r="250" spans="1:3" ht="13.5">
      <c r="A250" s="343" t="s">
        <v>252</v>
      </c>
      <c r="B250" s="338">
        <v>1.5</v>
      </c>
      <c r="C250" s="338">
        <v>1.4</v>
      </c>
    </row>
    <row r="251" spans="2:3" ht="13.5">
      <c r="B251" s="338">
        <v>2.1</v>
      </c>
      <c r="C251" s="338">
        <v>1.6</v>
      </c>
    </row>
    <row r="252" spans="2:3" ht="13.5">
      <c r="B252" s="338">
        <v>2.5</v>
      </c>
      <c r="C252" s="338">
        <v>2</v>
      </c>
    </row>
    <row r="253" spans="1:3" ht="13.5">
      <c r="A253" s="343" t="s">
        <v>253</v>
      </c>
      <c r="B253" s="338">
        <v>2.6</v>
      </c>
      <c r="C253" s="338">
        <v>2</v>
      </c>
    </row>
    <row r="254" spans="1:3" ht="13.5">
      <c r="A254" s="315"/>
      <c r="B254" s="338">
        <v>2.1</v>
      </c>
      <c r="C254" s="338">
        <v>1.8</v>
      </c>
    </row>
    <row r="255" spans="1:3" ht="13.5">
      <c r="A255" s="315"/>
      <c r="B255" s="338">
        <v>2.5</v>
      </c>
      <c r="C255" s="338">
        <v>2.3</v>
      </c>
    </row>
    <row r="256" spans="1:3" ht="13.5">
      <c r="A256" s="344" t="s">
        <v>274</v>
      </c>
      <c r="B256" s="338">
        <v>2.1</v>
      </c>
      <c r="C256" s="338">
        <v>2.2</v>
      </c>
    </row>
    <row r="257" spans="1:3" ht="13.5">
      <c r="A257" s="315"/>
      <c r="B257" s="338">
        <v>2.3</v>
      </c>
      <c r="C257" s="338">
        <v>2.5</v>
      </c>
    </row>
    <row r="258" spans="1:3" ht="13.5">
      <c r="A258" s="315"/>
      <c r="B258" s="338">
        <v>2.8</v>
      </c>
      <c r="C258" s="338">
        <v>3.2</v>
      </c>
    </row>
    <row r="259" spans="1:3" ht="13.5">
      <c r="A259" s="343" t="s">
        <v>251</v>
      </c>
      <c r="B259" s="338">
        <v>1.9</v>
      </c>
      <c r="C259" s="338">
        <v>2.3</v>
      </c>
    </row>
    <row r="260" spans="2:3" ht="13.5">
      <c r="B260" s="338">
        <v>1.4</v>
      </c>
      <c r="C260" s="338">
        <v>1.9</v>
      </c>
    </row>
    <row r="261" spans="2:3" ht="13.5">
      <c r="B261" s="338">
        <v>1.3</v>
      </c>
      <c r="C261" s="338">
        <v>1.7</v>
      </c>
    </row>
    <row r="262" spans="1:3" ht="13.5">
      <c r="A262" s="343" t="s">
        <v>252</v>
      </c>
      <c r="B262" s="338">
        <v>1.7</v>
      </c>
      <c r="C262" s="338">
        <v>1.6</v>
      </c>
    </row>
    <row r="263" spans="2:3" ht="13.5">
      <c r="B263" s="338">
        <v>1.9</v>
      </c>
      <c r="C263" s="338">
        <v>1.5</v>
      </c>
    </row>
    <row r="264" spans="2:3" ht="13.5">
      <c r="B264" s="338">
        <v>1.5</v>
      </c>
      <c r="C264" s="338">
        <v>1.1</v>
      </c>
    </row>
    <row r="265" spans="1:3" ht="13.5">
      <c r="A265" s="343" t="s">
        <v>253</v>
      </c>
      <c r="B265" s="338">
        <v>1.1</v>
      </c>
      <c r="C265" s="338">
        <v>0.6</v>
      </c>
    </row>
    <row r="266" spans="1:3" ht="13.5">
      <c r="A266" s="315"/>
      <c r="B266" s="338">
        <v>1.7</v>
      </c>
      <c r="C266" s="338">
        <v>1.4</v>
      </c>
    </row>
    <row r="267" spans="1:3" ht="13.5">
      <c r="A267" s="315"/>
      <c r="B267" s="338">
        <v>1.8</v>
      </c>
      <c r="C267" s="338">
        <v>1.6</v>
      </c>
    </row>
    <row r="268" spans="1:3" ht="13.5">
      <c r="A268" s="344" t="s">
        <v>275</v>
      </c>
      <c r="B268" s="338">
        <v>1.1</v>
      </c>
      <c r="C268" s="338">
        <v>1.2</v>
      </c>
    </row>
    <row r="269" spans="1:3" ht="13.5">
      <c r="A269" s="315"/>
      <c r="B269" s="338">
        <v>0.6</v>
      </c>
      <c r="C269" s="338">
        <v>0.8</v>
      </c>
    </row>
    <row r="270" spans="1:3" ht="13.5">
      <c r="A270" s="315"/>
      <c r="B270" s="338">
        <v>0.5</v>
      </c>
      <c r="C270" s="338">
        <v>0.9</v>
      </c>
    </row>
    <row r="271" spans="1:3" ht="13.5">
      <c r="A271" s="343" t="s">
        <v>251</v>
      </c>
      <c r="B271" s="338">
        <v>0.5</v>
      </c>
      <c r="C271" s="338">
        <v>0.9</v>
      </c>
    </row>
    <row r="272" spans="2:3" ht="13.5">
      <c r="B272" s="338">
        <v>0.5</v>
      </c>
      <c r="C272" s="338">
        <v>0.9</v>
      </c>
    </row>
    <row r="273" spans="2:3" ht="13.5">
      <c r="B273" s="338">
        <v>0.5</v>
      </c>
      <c r="C273" s="338">
        <v>0.8</v>
      </c>
    </row>
    <row r="274" spans="1:3" ht="13.5">
      <c r="A274" s="343" t="s">
        <v>252</v>
      </c>
      <c r="B274" s="338">
        <v>0.8</v>
      </c>
      <c r="C274" s="338">
        <v>0.7</v>
      </c>
    </row>
    <row r="275" spans="2:3" ht="13.5">
      <c r="B275" s="338">
        <v>1.6</v>
      </c>
      <c r="C275" s="338">
        <v>1.3</v>
      </c>
    </row>
    <row r="276" spans="2:3" ht="13.5">
      <c r="B276" s="338">
        <v>0.7</v>
      </c>
      <c r="C276" s="338">
        <v>0.4</v>
      </c>
    </row>
    <row r="277" spans="1:3" ht="13.5">
      <c r="A277" s="343" t="s">
        <v>253</v>
      </c>
      <c r="B277" s="338">
        <v>0.7</v>
      </c>
      <c r="C277" s="338">
        <v>0.2</v>
      </c>
    </row>
    <row r="278" spans="1:3" ht="13.5">
      <c r="A278" s="315"/>
      <c r="B278" s="338">
        <v>0.4</v>
      </c>
      <c r="C278" s="338">
        <v>0.1</v>
      </c>
    </row>
    <row r="279" spans="1:3" ht="13.5">
      <c r="A279" s="315"/>
      <c r="B279" s="338">
        <v>0.5</v>
      </c>
      <c r="C279" s="338">
        <v>0.2</v>
      </c>
    </row>
    <row r="280" spans="1:3" ht="13.5">
      <c r="A280" s="344" t="s">
        <v>276</v>
      </c>
      <c r="B280" s="338">
        <v>0.2</v>
      </c>
      <c r="C280" s="338">
        <v>0.4</v>
      </c>
    </row>
    <row r="281" spans="1:3" ht="13.5">
      <c r="A281" s="315"/>
      <c r="B281" s="338">
        <v>0.3</v>
      </c>
      <c r="C281" s="338">
        <v>0.5</v>
      </c>
    </row>
    <row r="282" spans="1:3" ht="13.5">
      <c r="A282" s="315"/>
      <c r="B282" s="338">
        <v>0.4</v>
      </c>
      <c r="C282" s="338">
        <v>0.8</v>
      </c>
    </row>
    <row r="283" spans="1:3" ht="13.5">
      <c r="A283" s="343" t="s">
        <v>251</v>
      </c>
      <c r="B283" s="338">
        <v>0.1</v>
      </c>
      <c r="C283" s="338">
        <v>0.5</v>
      </c>
    </row>
    <row r="284" spans="2:3" ht="13.5">
      <c r="B284" s="338">
        <v>0.4</v>
      </c>
      <c r="C284" s="338">
        <v>0.8</v>
      </c>
    </row>
    <row r="285" spans="2:3" ht="13.5">
      <c r="B285" s="338">
        <v>0.6</v>
      </c>
      <c r="C285" s="338">
        <v>0.8</v>
      </c>
    </row>
    <row r="286" spans="1:3" ht="13.5">
      <c r="A286" s="343" t="s">
        <v>252</v>
      </c>
      <c r="B286" s="338">
        <v>1.1</v>
      </c>
      <c r="C286" s="338">
        <v>1</v>
      </c>
    </row>
    <row r="287" spans="2:3" ht="13.5">
      <c r="B287" s="338">
        <v>0.9</v>
      </c>
      <c r="C287" s="338">
        <v>0.7</v>
      </c>
    </row>
    <row r="288" spans="2:3" ht="13.5">
      <c r="B288" s="338">
        <v>0.9</v>
      </c>
      <c r="C288" s="338">
        <v>0.6</v>
      </c>
    </row>
    <row r="289" spans="1:3" ht="13.5">
      <c r="A289" s="343" t="s">
        <v>253</v>
      </c>
      <c r="B289" s="338">
        <v>1.3</v>
      </c>
      <c r="C289" s="338">
        <v>0.8</v>
      </c>
    </row>
    <row r="290" spans="1:3" ht="13.5">
      <c r="A290" s="315"/>
      <c r="B290" s="338">
        <v>1.3</v>
      </c>
      <c r="C290" s="338">
        <v>0.9</v>
      </c>
    </row>
    <row r="291" spans="1:3" ht="13.5">
      <c r="A291" s="315"/>
      <c r="B291" s="338">
        <v>1.2</v>
      </c>
      <c r="C291" s="338">
        <v>0.9</v>
      </c>
    </row>
    <row r="292" spans="1:3" ht="13.5">
      <c r="A292" s="344" t="s">
        <v>277</v>
      </c>
      <c r="B292" s="338">
        <v>0.7</v>
      </c>
      <c r="C292" s="338">
        <v>0.9</v>
      </c>
    </row>
    <row r="293" spans="1:3" ht="13.5">
      <c r="A293" s="315"/>
      <c r="B293" s="338">
        <v>0.6</v>
      </c>
      <c r="C293" s="338">
        <v>0.8</v>
      </c>
    </row>
    <row r="294" spans="1:3" ht="13.5">
      <c r="A294" s="315"/>
      <c r="B294" s="338">
        <v>0.5</v>
      </c>
      <c r="C294" s="338">
        <v>0.9</v>
      </c>
    </row>
    <row r="295" spans="1:3" ht="13.5">
      <c r="A295" s="343" t="s">
        <v>251</v>
      </c>
      <c r="B295" s="338">
        <v>0.4</v>
      </c>
      <c r="C295" s="338">
        <v>0.9</v>
      </c>
    </row>
    <row r="296" spans="2:3" ht="13.5">
      <c r="B296" s="338">
        <v>0.3</v>
      </c>
      <c r="C296" s="338">
        <v>0.7</v>
      </c>
    </row>
    <row r="297" spans="2:3" ht="13.5">
      <c r="B297" s="338">
        <v>0.8</v>
      </c>
      <c r="C297" s="338">
        <v>0.9</v>
      </c>
    </row>
    <row r="298" spans="1:3" ht="13.5">
      <c r="A298" s="343" t="s">
        <v>252</v>
      </c>
      <c r="B298" s="338">
        <v>1.2</v>
      </c>
      <c r="C298" s="338">
        <v>1.1</v>
      </c>
    </row>
    <row r="299" spans="2:3" ht="13.5">
      <c r="B299" s="338">
        <v>1.1</v>
      </c>
      <c r="C299" s="338">
        <v>0.9</v>
      </c>
    </row>
    <row r="300" spans="2:3" ht="13.5">
      <c r="B300" s="338">
        <v>1.5</v>
      </c>
      <c r="C300" s="338">
        <v>1.2</v>
      </c>
    </row>
    <row r="301" spans="1:3" ht="13.5">
      <c r="A301" s="343" t="s">
        <v>253</v>
      </c>
      <c r="B301" s="338">
        <v>1.7</v>
      </c>
      <c r="C301" s="338">
        <v>1.2</v>
      </c>
    </row>
    <row r="302" spans="1:3" ht="13.5">
      <c r="A302" s="315"/>
      <c r="B302" s="338">
        <v>1.7</v>
      </c>
      <c r="C302" s="338">
        <v>1.2</v>
      </c>
    </row>
    <row r="303" spans="1:3" ht="13.5">
      <c r="A303" s="315"/>
      <c r="B303" s="338">
        <v>1.6</v>
      </c>
      <c r="C303" s="338">
        <v>1.3</v>
      </c>
    </row>
    <row r="304" spans="1:3" ht="13.5">
      <c r="A304" s="344" t="s">
        <v>278</v>
      </c>
      <c r="B304" s="338">
        <v>0.9</v>
      </c>
      <c r="C304" s="338">
        <v>1.1</v>
      </c>
    </row>
    <row r="305" spans="1:3" ht="13.5">
      <c r="A305" s="315"/>
      <c r="B305" s="338">
        <v>1.1</v>
      </c>
      <c r="C305" s="338">
        <v>1.3</v>
      </c>
    </row>
    <row r="306" spans="1:3" ht="13.5">
      <c r="A306" s="315"/>
      <c r="B306" s="338">
        <v>0.5</v>
      </c>
      <c r="C306" s="338">
        <v>0.9</v>
      </c>
    </row>
    <row r="307" spans="1:3" ht="13.5">
      <c r="A307" s="343" t="s">
        <v>251</v>
      </c>
      <c r="B307" s="338">
        <v>0.3</v>
      </c>
      <c r="C307" s="338">
        <v>0.8</v>
      </c>
    </row>
    <row r="308" spans="2:3" ht="13.5">
      <c r="B308" s="338">
        <v>0.8</v>
      </c>
      <c r="C308" s="338">
        <v>1.2</v>
      </c>
    </row>
    <row r="309" spans="2:3" ht="13.5">
      <c r="B309" s="338">
        <v>1.3</v>
      </c>
      <c r="C309" s="338">
        <v>1.4</v>
      </c>
    </row>
    <row r="310" spans="1:3" ht="13.5">
      <c r="A310" s="343" t="s">
        <v>252</v>
      </c>
      <c r="B310" s="338">
        <v>1.4</v>
      </c>
      <c r="C310" s="338">
        <v>1.3</v>
      </c>
    </row>
    <row r="311" spans="2:3" ht="13.5">
      <c r="B311" s="338">
        <v>1.4</v>
      </c>
      <c r="C311" s="338">
        <v>1.3</v>
      </c>
    </row>
    <row r="312" spans="2:3" ht="13.5">
      <c r="B312" s="338">
        <v>2.2</v>
      </c>
      <c r="C312" s="338">
        <v>1.9</v>
      </c>
    </row>
    <row r="313" spans="1:3" ht="13.5">
      <c r="A313" s="343" t="s">
        <v>253</v>
      </c>
      <c r="B313" s="338">
        <v>1.9</v>
      </c>
      <c r="C313" s="338">
        <v>1.4</v>
      </c>
    </row>
    <row r="314" spans="1:3" ht="13.5">
      <c r="A314" s="315"/>
      <c r="B314" s="338">
        <v>2.3</v>
      </c>
      <c r="C314" s="338">
        <v>1.8</v>
      </c>
    </row>
    <row r="315" spans="1:3" ht="13.5">
      <c r="A315" s="315"/>
      <c r="B315" s="338">
        <v>1.6</v>
      </c>
      <c r="C315" s="338">
        <v>1.3</v>
      </c>
    </row>
    <row r="316" spans="1:3" ht="13.5">
      <c r="A316" s="343" t="s">
        <v>279</v>
      </c>
      <c r="B316" s="338">
        <v>1.2</v>
      </c>
      <c r="C316" s="338">
        <v>1.4</v>
      </c>
    </row>
    <row r="317" spans="1:3" ht="13.5">
      <c r="A317" s="315"/>
      <c r="B317" s="338">
        <v>1.1</v>
      </c>
      <c r="C317" s="338">
        <v>1.3</v>
      </c>
    </row>
    <row r="318" spans="1:3" ht="13.5">
      <c r="A318" s="315"/>
      <c r="B318" s="338">
        <v>1</v>
      </c>
      <c r="C318" s="338">
        <v>1.4</v>
      </c>
    </row>
    <row r="319" spans="1:3" ht="13.5">
      <c r="A319" s="343" t="s">
        <v>251</v>
      </c>
      <c r="B319" s="338">
        <v>1.4</v>
      </c>
      <c r="C319" s="338">
        <v>1.9</v>
      </c>
    </row>
    <row r="320" spans="1:3" ht="13.5">
      <c r="A320" s="315"/>
      <c r="B320" s="338">
        <v>1.4</v>
      </c>
      <c r="C320" s="338">
        <v>1.8</v>
      </c>
    </row>
    <row r="321" spans="1:3" ht="13.5">
      <c r="A321" s="315"/>
      <c r="B321" s="338">
        <v>1</v>
      </c>
      <c r="C321" s="338">
        <v>1</v>
      </c>
    </row>
    <row r="322" spans="1:3" ht="13.5">
      <c r="A322" s="343" t="s">
        <v>280</v>
      </c>
      <c r="B322" s="338">
        <v>1.3</v>
      </c>
      <c r="C322" s="338">
        <v>1.3</v>
      </c>
    </row>
    <row r="323" spans="1:3" ht="13.5">
      <c r="A323" s="315"/>
      <c r="B323" s="338">
        <v>1.8</v>
      </c>
      <c r="C323" s="338">
        <v>1.7</v>
      </c>
    </row>
    <row r="324" spans="1:3" ht="13.5">
      <c r="A324" s="315"/>
      <c r="B324" s="338">
        <v>1.7</v>
      </c>
      <c r="C324" s="338">
        <v>1.3</v>
      </c>
    </row>
    <row r="325" spans="1:3" ht="13.5">
      <c r="A325" s="343" t="s">
        <v>253</v>
      </c>
      <c r="B325" s="338">
        <v>1.7</v>
      </c>
      <c r="C325" s="338">
        <v>1.2</v>
      </c>
    </row>
    <row r="326" spans="1:3" ht="13.5">
      <c r="A326" s="315"/>
      <c r="B326" s="338">
        <v>1.9</v>
      </c>
      <c r="C326" s="338">
        <v>1.3</v>
      </c>
    </row>
    <row r="327" spans="1:3" ht="13.5">
      <c r="A327" s="315"/>
      <c r="B327" s="338">
        <v>1.5</v>
      </c>
      <c r="C327" s="338">
        <v>1.2</v>
      </c>
    </row>
    <row r="328" spans="1:3" ht="13.5">
      <c r="A328" s="344" t="s">
        <v>281</v>
      </c>
      <c r="B328" s="338">
        <v>1</v>
      </c>
      <c r="C328" s="338">
        <v>1.2</v>
      </c>
    </row>
    <row r="329" spans="1:3" ht="13.5">
      <c r="A329" s="315"/>
      <c r="B329" s="338">
        <v>0.7</v>
      </c>
      <c r="C329" s="338">
        <v>1</v>
      </c>
    </row>
    <row r="330" spans="1:3" ht="13.5">
      <c r="A330" s="315"/>
      <c r="B330" s="338">
        <v>0.6</v>
      </c>
      <c r="C330" s="338">
        <v>1.1</v>
      </c>
    </row>
    <row r="331" spans="1:3" ht="13.5">
      <c r="A331" s="343" t="s">
        <v>251</v>
      </c>
      <c r="B331" s="338">
        <v>-0.1</v>
      </c>
      <c r="C331" s="338">
        <v>0.5</v>
      </c>
    </row>
    <row r="332" spans="1:3" ht="13.5">
      <c r="A332" s="315"/>
      <c r="B332" s="338">
        <v>0.1</v>
      </c>
      <c r="C332" s="338">
        <v>0.5</v>
      </c>
    </row>
    <row r="333" spans="1:3" ht="13.5">
      <c r="A333" s="315"/>
      <c r="B333" s="338">
        <v>0.5</v>
      </c>
      <c r="C333" s="338">
        <v>0.5</v>
      </c>
    </row>
    <row r="334" spans="1:3" ht="13.5">
      <c r="A334" s="343" t="s">
        <v>252</v>
      </c>
      <c r="B334" s="338">
        <v>0.4</v>
      </c>
      <c r="C334" s="338">
        <v>0.4</v>
      </c>
    </row>
    <row r="335" spans="1:3" ht="13.5">
      <c r="A335" s="315"/>
      <c r="B335" s="338">
        <v>0.6</v>
      </c>
      <c r="C335" s="338">
        <v>0.4</v>
      </c>
    </row>
    <row r="336" spans="1:3" ht="13.5">
      <c r="A336" s="315"/>
      <c r="B336" s="338">
        <v>0.8</v>
      </c>
      <c r="C336" s="338">
        <v>0.4</v>
      </c>
    </row>
    <row r="337" spans="1:3" ht="13.5">
      <c r="A337" s="343" t="s">
        <v>253</v>
      </c>
      <c r="B337" s="338">
        <v>1</v>
      </c>
      <c r="C337" s="338">
        <v>0.5</v>
      </c>
    </row>
    <row r="338" spans="1:3" ht="13.5">
      <c r="A338" s="315"/>
      <c r="B338" s="338">
        <v>0.9</v>
      </c>
      <c r="C338" s="338">
        <v>0.3</v>
      </c>
    </row>
    <row r="339" spans="1:3" ht="13.5">
      <c r="A339" s="315"/>
      <c r="B339" s="338">
        <v>0.4</v>
      </c>
      <c r="C339" s="338">
        <v>0.2</v>
      </c>
    </row>
    <row r="340" spans="1:3" ht="13.5">
      <c r="A340" s="344" t="s">
        <v>282</v>
      </c>
      <c r="B340" s="338">
        <v>0.5</v>
      </c>
      <c r="C340" s="338">
        <v>0.6</v>
      </c>
    </row>
    <row r="341" spans="1:3" ht="13.5">
      <c r="A341" s="315"/>
      <c r="B341" s="338">
        <v>0.5</v>
      </c>
      <c r="C341" s="338">
        <v>0.7</v>
      </c>
    </row>
    <row r="342" spans="1:3" ht="13.5">
      <c r="A342" s="315"/>
      <c r="B342" s="338">
        <v>0.3</v>
      </c>
      <c r="C342" s="338">
        <v>0.7</v>
      </c>
    </row>
    <row r="343" spans="1:3" ht="13.5">
      <c r="A343" s="343" t="s">
        <v>251</v>
      </c>
      <c r="B343" s="338">
        <v>-0.3</v>
      </c>
      <c r="C343" s="338">
        <v>0.5</v>
      </c>
    </row>
    <row r="344" spans="2:3" ht="13.5">
      <c r="B344" s="338">
        <v>-0.1</v>
      </c>
      <c r="C344" s="338">
        <v>0.4</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1:AK392"/>
  <sheetViews>
    <sheetView view="pageBreakPreview" zoomScale="55" zoomScaleNormal="55" zoomScaleSheetLayoutView="55" zoomScalePageLayoutView="0" workbookViewId="0" topLeftCell="A3">
      <selection activeCell="D8" sqref="D8"/>
    </sheetView>
  </sheetViews>
  <sheetFormatPr defaultColWidth="9.00390625" defaultRowHeight="13.5"/>
  <cols>
    <col min="1" max="1" width="9.00390625" style="342" customWidth="1"/>
    <col min="2" max="2" width="9.00390625" style="338" customWidth="1"/>
    <col min="3" max="3" width="10.25390625" style="338" customWidth="1"/>
    <col min="20" max="20" width="6.75390625" style="0" customWidth="1"/>
    <col min="22" max="22" width="9.875" style="0" customWidth="1"/>
    <col min="24" max="24" width="8.125" style="0" customWidth="1"/>
  </cols>
  <sheetData>
    <row r="1" spans="1:37" ht="55.5" customHeight="1">
      <c r="A1" s="61" t="s">
        <v>130</v>
      </c>
      <c r="B1"/>
      <c r="C1"/>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row>
    <row r="2" spans="2:3" ht="51.75" customHeight="1">
      <c r="B2" s="285" t="s">
        <v>128</v>
      </c>
      <c r="C2" s="285" t="s">
        <v>129</v>
      </c>
    </row>
    <row r="3" spans="2:3" ht="13.5">
      <c r="B3"/>
      <c r="C3"/>
    </row>
    <row r="4" spans="1:3" ht="14.25" customHeight="1">
      <c r="A4" s="343" t="s">
        <v>283</v>
      </c>
      <c r="B4" s="337">
        <v>3.4</v>
      </c>
      <c r="C4" s="337">
        <v>3.2</v>
      </c>
    </row>
    <row r="5" spans="2:6" ht="14.25" customHeight="1">
      <c r="B5" s="337">
        <v>2.6</v>
      </c>
      <c r="C5" s="337">
        <v>3</v>
      </c>
      <c r="F5" s="336"/>
    </row>
    <row r="6" spans="2:3" ht="14.25" customHeight="1">
      <c r="B6" s="337">
        <v>2.5</v>
      </c>
      <c r="C6" s="337">
        <v>3.2</v>
      </c>
    </row>
    <row r="7" spans="1:3" ht="14.25" customHeight="1">
      <c r="A7" s="343" t="s">
        <v>251</v>
      </c>
      <c r="B7" s="337">
        <v>2.2</v>
      </c>
      <c r="C7" s="337">
        <v>3.2</v>
      </c>
    </row>
    <row r="8" spans="2:6" ht="14.25" customHeight="1">
      <c r="B8" s="337">
        <v>2.7</v>
      </c>
      <c r="C8" s="337">
        <v>3.4</v>
      </c>
      <c r="F8" s="336"/>
    </row>
    <row r="9" spans="2:3" ht="14.25" customHeight="1">
      <c r="B9" s="337">
        <v>2.4</v>
      </c>
      <c r="C9" s="337">
        <v>3.2</v>
      </c>
    </row>
    <row r="10" spans="1:3" ht="14.25" customHeight="1">
      <c r="A10" s="343" t="s">
        <v>252</v>
      </c>
      <c r="B10" s="337">
        <v>3</v>
      </c>
      <c r="C10" s="337">
        <v>3.4</v>
      </c>
    </row>
    <row r="11" spans="2:3" ht="14.25" customHeight="1">
      <c r="B11" s="337">
        <v>3.7</v>
      </c>
      <c r="C11" s="337">
        <v>3.5</v>
      </c>
    </row>
    <row r="12" spans="2:3" ht="14.25" customHeight="1">
      <c r="B12" s="337">
        <v>3.6</v>
      </c>
      <c r="C12" s="337">
        <v>3.2</v>
      </c>
    </row>
    <row r="13" spans="1:3" ht="14.25" customHeight="1">
      <c r="A13" s="343" t="s">
        <v>253</v>
      </c>
      <c r="B13" s="337">
        <v>4.7</v>
      </c>
      <c r="C13" s="337">
        <v>3.8</v>
      </c>
    </row>
    <row r="14" spans="2:5" ht="14.25" customHeight="1">
      <c r="B14" s="337">
        <v>4.6</v>
      </c>
      <c r="C14" s="337">
        <v>3.5</v>
      </c>
      <c r="E14" s="336"/>
    </row>
    <row r="15" spans="2:5" ht="14.25" customHeight="1">
      <c r="B15" s="337">
        <v>4.5</v>
      </c>
      <c r="C15" s="337">
        <v>3.6</v>
      </c>
      <c r="E15" s="336"/>
    </row>
    <row r="16" spans="1:3" ht="14.25" customHeight="1">
      <c r="A16" s="344" t="s">
        <v>281</v>
      </c>
      <c r="B16" s="337">
        <v>4.6</v>
      </c>
      <c r="C16" s="337">
        <v>4.3</v>
      </c>
    </row>
    <row r="17" spans="2:3" ht="14.25" customHeight="1">
      <c r="B17" s="337">
        <v>3.9</v>
      </c>
      <c r="C17" s="337">
        <v>4.2</v>
      </c>
    </row>
    <row r="18" spans="2:3" ht="13.5">
      <c r="B18" s="337">
        <v>3.4</v>
      </c>
      <c r="C18" s="337">
        <v>4.1</v>
      </c>
    </row>
    <row r="19" spans="1:6" ht="13.5">
      <c r="A19" s="343" t="s">
        <v>251</v>
      </c>
      <c r="B19" s="337">
        <v>4.1</v>
      </c>
      <c r="C19" s="337">
        <v>5</v>
      </c>
      <c r="F19" s="336"/>
    </row>
    <row r="20" spans="2:3" ht="13.5">
      <c r="B20" s="337">
        <v>3.3</v>
      </c>
      <c r="C20" s="337">
        <v>4</v>
      </c>
    </row>
    <row r="21" spans="2:3" ht="13.5">
      <c r="B21" s="337">
        <v>3.1</v>
      </c>
      <c r="C21" s="337">
        <v>3.8</v>
      </c>
    </row>
    <row r="22" spans="1:6" ht="13.5">
      <c r="A22" s="343" t="s">
        <v>252</v>
      </c>
      <c r="B22" s="337">
        <v>3.5</v>
      </c>
      <c r="C22" s="337">
        <v>3.8</v>
      </c>
      <c r="F22" s="336"/>
    </row>
    <row r="23" spans="2:3" ht="13.5">
      <c r="B23" s="337">
        <v>3.5</v>
      </c>
      <c r="C23" s="337">
        <v>3.4</v>
      </c>
    </row>
    <row r="24" spans="2:3" ht="13.5">
      <c r="B24" s="337">
        <v>5.4</v>
      </c>
      <c r="C24" s="337">
        <v>5</v>
      </c>
    </row>
    <row r="25" spans="1:3" ht="13.5">
      <c r="A25" s="343" t="s">
        <v>253</v>
      </c>
      <c r="B25" s="337">
        <v>4.5</v>
      </c>
      <c r="C25" s="337">
        <v>3.6</v>
      </c>
    </row>
    <row r="26" spans="2:5" ht="13.5">
      <c r="B26" s="337">
        <v>5.5</v>
      </c>
      <c r="C26" s="337">
        <v>4.5</v>
      </c>
      <c r="E26" s="336"/>
    </row>
    <row r="27" spans="2:5" ht="13.5">
      <c r="B27" s="337">
        <v>5.7</v>
      </c>
      <c r="C27" s="337">
        <v>4.9</v>
      </c>
      <c r="E27" s="336"/>
    </row>
    <row r="28" spans="1:3" ht="13.5">
      <c r="A28" s="344" t="s">
        <v>282</v>
      </c>
      <c r="B28" s="337">
        <v>4.4</v>
      </c>
      <c r="C28" s="337">
        <v>4.1</v>
      </c>
    </row>
    <row r="29" spans="2:3" ht="13.5">
      <c r="B29" s="337">
        <v>5</v>
      </c>
      <c r="C29" s="337">
        <v>5.2</v>
      </c>
    </row>
    <row r="30" spans="2:3" ht="13.5">
      <c r="B30" s="337">
        <v>2.8</v>
      </c>
      <c r="C30" s="337">
        <v>3.4</v>
      </c>
    </row>
    <row r="31" spans="1:3" ht="13.5">
      <c r="A31" s="343" t="s">
        <v>251</v>
      </c>
      <c r="B31" s="337">
        <v>2.3</v>
      </c>
      <c r="C31" s="337">
        <v>3.2</v>
      </c>
    </row>
    <row r="32" spans="2:3" ht="13.5">
      <c r="B32" s="337">
        <v>2.6</v>
      </c>
      <c r="C32" s="337">
        <v>3.2</v>
      </c>
    </row>
    <row r="33" spans="2:3" ht="13.5">
      <c r="B33" s="337">
        <v>2.3</v>
      </c>
      <c r="C33" s="337">
        <v>3</v>
      </c>
    </row>
    <row r="34" spans="1:3" ht="13.5">
      <c r="A34" s="343" t="s">
        <v>252</v>
      </c>
      <c r="B34" s="337">
        <v>2.4</v>
      </c>
      <c r="C34" s="337">
        <v>2.7</v>
      </c>
    </row>
    <row r="35" spans="2:3" ht="13.5">
      <c r="B35" s="337">
        <v>2.7</v>
      </c>
      <c r="C35" s="337">
        <v>2.6</v>
      </c>
    </row>
    <row r="36" spans="2:3" ht="13.5">
      <c r="B36" s="337">
        <v>2.4</v>
      </c>
      <c r="C36" s="337">
        <v>2.1</v>
      </c>
    </row>
    <row r="37" spans="1:3" ht="13.5">
      <c r="A37" s="343" t="s">
        <v>253</v>
      </c>
      <c r="B37" s="337">
        <v>3</v>
      </c>
      <c r="C37" s="337">
        <v>2.2</v>
      </c>
    </row>
    <row r="38" spans="2:5" ht="13.5">
      <c r="B38" s="337">
        <v>3.5</v>
      </c>
      <c r="C38" s="337">
        <v>2.6</v>
      </c>
      <c r="E38" s="336"/>
    </row>
    <row r="39" spans="2:5" ht="14.25" customHeight="1">
      <c r="B39" s="337">
        <v>3.3</v>
      </c>
      <c r="C39" s="337">
        <v>2.6</v>
      </c>
      <c r="E39" s="336"/>
    </row>
    <row r="40" spans="1:3" ht="14.25" customHeight="1">
      <c r="A40" s="344" t="s">
        <v>284</v>
      </c>
      <c r="B40" s="337">
        <v>2.3</v>
      </c>
      <c r="C40" s="337">
        <v>2</v>
      </c>
    </row>
    <row r="41" spans="2:7" ht="14.25" customHeight="1">
      <c r="B41" s="337">
        <v>1.8</v>
      </c>
      <c r="C41" s="337">
        <v>2</v>
      </c>
      <c r="F41" s="63"/>
      <c r="G41" s="63"/>
    </row>
    <row r="42" spans="2:7" ht="14.25" customHeight="1">
      <c r="B42" s="337">
        <v>1.2</v>
      </c>
      <c r="C42" s="337">
        <v>1.7</v>
      </c>
      <c r="F42" s="63"/>
      <c r="G42" s="63"/>
    </row>
    <row r="43" spans="1:3" ht="14.25" customHeight="1">
      <c r="A43" s="343" t="s">
        <v>251</v>
      </c>
      <c r="B43" s="337">
        <v>0.8</v>
      </c>
      <c r="C43" s="337">
        <v>1.6</v>
      </c>
    </row>
    <row r="44" spans="2:3" ht="14.25" customHeight="1">
      <c r="B44" s="337">
        <v>0.5</v>
      </c>
      <c r="C44" s="337">
        <v>1</v>
      </c>
    </row>
    <row r="45" spans="2:3" ht="14.25" customHeight="1">
      <c r="B45" s="337">
        <v>0.6</v>
      </c>
      <c r="C45" s="337">
        <v>1.2</v>
      </c>
    </row>
    <row r="46" spans="1:3" ht="14.25" customHeight="1">
      <c r="A46" s="343" t="s">
        <v>252</v>
      </c>
      <c r="B46" s="337">
        <v>0.9</v>
      </c>
      <c r="C46" s="337">
        <v>1.1</v>
      </c>
    </row>
    <row r="47" spans="2:3" ht="13.5">
      <c r="B47" s="337">
        <v>1</v>
      </c>
      <c r="C47" s="337">
        <v>0.9</v>
      </c>
    </row>
    <row r="48" spans="2:3" ht="13.5">
      <c r="B48" s="337">
        <v>1.1</v>
      </c>
      <c r="C48" s="337">
        <v>0.8</v>
      </c>
    </row>
    <row r="49" spans="1:3" ht="13.5">
      <c r="A49" s="343" t="s">
        <v>253</v>
      </c>
      <c r="B49" s="337">
        <v>1.4</v>
      </c>
      <c r="C49" s="337">
        <v>0.8</v>
      </c>
    </row>
    <row r="50" spans="2:5" ht="13.5">
      <c r="B50" s="337">
        <v>1.4</v>
      </c>
      <c r="C50" s="337">
        <v>0.6</v>
      </c>
      <c r="E50" s="336"/>
    </row>
    <row r="51" spans="2:5" ht="13.5">
      <c r="B51" s="337">
        <v>0.9</v>
      </c>
      <c r="C51" s="337">
        <v>0.3</v>
      </c>
      <c r="E51" s="336"/>
    </row>
    <row r="52" spans="1:3" ht="13.5">
      <c r="A52" s="344" t="s">
        <v>285</v>
      </c>
      <c r="B52" s="337">
        <v>0.9</v>
      </c>
      <c r="C52" s="337">
        <v>0.7</v>
      </c>
    </row>
    <row r="53" spans="2:3" ht="13.5">
      <c r="B53" s="337">
        <v>0.3</v>
      </c>
      <c r="C53" s="337">
        <v>0.5</v>
      </c>
    </row>
    <row r="54" spans="2:3" ht="13.5">
      <c r="B54" s="337">
        <v>0.3</v>
      </c>
      <c r="C54" s="337">
        <v>0.8</v>
      </c>
    </row>
    <row r="55" spans="1:3" ht="13.5">
      <c r="A55" s="343" t="s">
        <v>251</v>
      </c>
      <c r="B55" s="337">
        <v>-0.1</v>
      </c>
      <c r="C55" s="337">
        <v>0.7</v>
      </c>
    </row>
    <row r="56" spans="2:3" ht="13.5">
      <c r="B56" s="337">
        <v>0.1</v>
      </c>
      <c r="C56" s="337">
        <v>0.6</v>
      </c>
    </row>
    <row r="57" spans="2:3" ht="13.5">
      <c r="B57" s="337">
        <v>0</v>
      </c>
      <c r="C57" s="337">
        <v>0.5</v>
      </c>
    </row>
    <row r="58" spans="1:3" ht="13.5">
      <c r="A58" s="343" t="s">
        <v>252</v>
      </c>
      <c r="B58" s="337">
        <v>0.3</v>
      </c>
      <c r="C58" s="337">
        <v>0.5</v>
      </c>
    </row>
    <row r="59" spans="2:3" ht="13.5">
      <c r="B59" s="337">
        <v>0</v>
      </c>
      <c r="C59" s="337">
        <v>-0.1</v>
      </c>
    </row>
    <row r="60" spans="2:3" ht="13.5">
      <c r="B60" s="337">
        <v>0.6</v>
      </c>
      <c r="C60" s="337">
        <v>0.2</v>
      </c>
    </row>
    <row r="61" spans="1:3" ht="13.5">
      <c r="A61" s="343" t="s">
        <v>253</v>
      </c>
      <c r="B61" s="337">
        <v>0.5</v>
      </c>
      <c r="C61" s="337">
        <v>-0.1</v>
      </c>
    </row>
    <row r="62" spans="2:5" ht="13.5">
      <c r="B62" s="337">
        <v>0.4</v>
      </c>
      <c r="C62" s="337">
        <v>-0.2</v>
      </c>
      <c r="E62" s="336"/>
    </row>
    <row r="63" spans="2:5" ht="13.5">
      <c r="B63" s="337">
        <v>0.3</v>
      </c>
      <c r="C63" s="337">
        <v>-0.2</v>
      </c>
      <c r="E63" s="336"/>
    </row>
    <row r="64" spans="1:3" ht="13.5">
      <c r="A64" s="344" t="s">
        <v>254</v>
      </c>
      <c r="B64" s="337">
        <v>0.1</v>
      </c>
      <c r="C64" s="337">
        <v>0</v>
      </c>
    </row>
    <row r="65" spans="2:3" ht="13.5">
      <c r="B65" s="337">
        <v>0.2</v>
      </c>
      <c r="C65" s="337">
        <v>0.4</v>
      </c>
    </row>
    <row r="66" spans="2:6" ht="13.5">
      <c r="B66" s="337">
        <v>-0.3</v>
      </c>
      <c r="C66" s="337">
        <v>0.1</v>
      </c>
      <c r="F66" s="336"/>
    </row>
    <row r="67" spans="1:3" ht="13.5">
      <c r="A67" s="343" t="s">
        <v>251</v>
      </c>
      <c r="B67" s="337">
        <v>0.5</v>
      </c>
      <c r="C67" s="337">
        <v>1.2</v>
      </c>
    </row>
    <row r="68" spans="2:3" ht="13.5">
      <c r="B68" s="337">
        <v>0.6</v>
      </c>
      <c r="C68" s="337">
        <v>1</v>
      </c>
    </row>
    <row r="69" spans="2:3" ht="13.5">
      <c r="B69" s="337">
        <v>0.6</v>
      </c>
      <c r="C69" s="337">
        <v>1</v>
      </c>
    </row>
    <row r="70" spans="1:3" ht="13.5">
      <c r="A70" s="343" t="s">
        <v>252</v>
      </c>
      <c r="B70" s="337">
        <v>0.7</v>
      </c>
      <c r="C70" s="337">
        <v>0.8</v>
      </c>
    </row>
    <row r="71" spans="2:3" ht="13.5">
      <c r="B71" s="337">
        <v>1</v>
      </c>
      <c r="C71" s="337">
        <v>0.9</v>
      </c>
    </row>
    <row r="72" spans="2:3" ht="13.5">
      <c r="B72" s="337">
        <v>1.3</v>
      </c>
      <c r="C72" s="337">
        <v>0.9</v>
      </c>
    </row>
    <row r="73" spans="1:3" ht="13.5">
      <c r="A73" s="343" t="s">
        <v>253</v>
      </c>
      <c r="B73" s="337">
        <v>1.4</v>
      </c>
      <c r="C73" s="337">
        <v>0.9</v>
      </c>
    </row>
    <row r="74" spans="2:5" ht="13.5">
      <c r="B74" s="337">
        <v>1.2</v>
      </c>
      <c r="C74" s="337">
        <v>0.7</v>
      </c>
      <c r="E74" s="336"/>
    </row>
    <row r="75" spans="2:5" ht="13.5">
      <c r="B75" s="337">
        <v>1.3</v>
      </c>
      <c r="C75" s="337">
        <v>0.9</v>
      </c>
      <c r="E75" s="336"/>
    </row>
    <row r="76" spans="1:3" ht="13.5">
      <c r="A76" s="344" t="s">
        <v>255</v>
      </c>
      <c r="B76" s="337">
        <v>0.9</v>
      </c>
      <c r="C76" s="337">
        <v>0.8</v>
      </c>
    </row>
    <row r="77" spans="2:3" ht="13.5">
      <c r="B77" s="337">
        <v>0.6</v>
      </c>
      <c r="C77" s="337">
        <v>0.8</v>
      </c>
    </row>
    <row r="78" spans="2:6" ht="13.5">
      <c r="B78" s="337">
        <v>0.6</v>
      </c>
      <c r="C78" s="337">
        <v>0.9</v>
      </c>
      <c r="F78" s="336"/>
    </row>
    <row r="79" spans="1:6" ht="13.5">
      <c r="A79" s="343" t="s">
        <v>251</v>
      </c>
      <c r="B79" s="337">
        <v>-0.2</v>
      </c>
      <c r="C79" s="337">
        <v>0.5</v>
      </c>
      <c r="F79" s="336"/>
    </row>
    <row r="80" spans="2:3" ht="13.5">
      <c r="B80" s="337">
        <v>0.6</v>
      </c>
      <c r="C80" s="337">
        <v>1</v>
      </c>
    </row>
    <row r="81" spans="2:3" ht="13.5">
      <c r="B81" s="337">
        <v>0.5</v>
      </c>
      <c r="C81" s="337">
        <v>0.9</v>
      </c>
    </row>
    <row r="82" spans="1:6" ht="13.5">
      <c r="A82" s="343" t="s">
        <v>252</v>
      </c>
      <c r="B82" s="337">
        <v>0.7</v>
      </c>
      <c r="C82" s="337">
        <v>0.8</v>
      </c>
      <c r="F82" s="336"/>
    </row>
    <row r="83" spans="2:6" ht="13.5">
      <c r="B83" s="337">
        <v>1.1</v>
      </c>
      <c r="C83" s="337">
        <v>0.9</v>
      </c>
      <c r="F83" s="336"/>
    </row>
    <row r="84" spans="2:3" ht="13.5">
      <c r="B84" s="337">
        <v>0.9</v>
      </c>
      <c r="C84" s="337">
        <v>0.5</v>
      </c>
    </row>
    <row r="85" spans="1:6" ht="13.5">
      <c r="A85" s="343" t="s">
        <v>253</v>
      </c>
      <c r="B85" s="337">
        <v>1.1</v>
      </c>
      <c r="C85" s="337">
        <v>0.6</v>
      </c>
      <c r="F85" s="336"/>
    </row>
    <row r="86" spans="2:5" ht="13.5">
      <c r="B86" s="337">
        <v>1</v>
      </c>
      <c r="C86" s="337">
        <v>0.6</v>
      </c>
      <c r="E86" s="336"/>
    </row>
    <row r="87" spans="2:5" ht="13.5">
      <c r="B87" s="337">
        <v>0.9</v>
      </c>
      <c r="C87" s="337">
        <v>0.6</v>
      </c>
      <c r="E87" s="336"/>
    </row>
    <row r="88" spans="1:3" ht="13.5">
      <c r="A88" s="344" t="s">
        <v>256</v>
      </c>
      <c r="B88" s="337">
        <v>0.8</v>
      </c>
      <c r="C88" s="337">
        <v>0.7</v>
      </c>
    </row>
    <row r="89" spans="2:6" ht="13.5">
      <c r="B89" s="337">
        <v>0.4</v>
      </c>
      <c r="C89" s="337">
        <v>0.6</v>
      </c>
      <c r="F89" s="336"/>
    </row>
    <row r="90" spans="2:6" ht="13.5">
      <c r="B90" s="337">
        <v>0.2</v>
      </c>
      <c r="C90" s="337">
        <v>0.5</v>
      </c>
      <c r="F90" s="336"/>
    </row>
    <row r="91" spans="1:3" ht="13.5">
      <c r="A91" s="343" t="s">
        <v>251</v>
      </c>
      <c r="B91" s="337">
        <v>0.2</v>
      </c>
      <c r="C91" s="337">
        <v>0.8</v>
      </c>
    </row>
    <row r="92" spans="2:6" ht="13.5">
      <c r="B92" s="337">
        <v>0.1</v>
      </c>
      <c r="C92" s="337">
        <v>0.5</v>
      </c>
      <c r="F92" s="336"/>
    </row>
    <row r="93" spans="2:6" ht="13.5">
      <c r="B93" s="337">
        <v>0</v>
      </c>
      <c r="C93" s="337">
        <v>0.4</v>
      </c>
      <c r="F93" s="336"/>
    </row>
    <row r="94" spans="1:3" ht="13.5">
      <c r="A94" s="343" t="s">
        <v>252</v>
      </c>
      <c r="B94" s="337">
        <v>0.3</v>
      </c>
      <c r="C94" s="337">
        <v>0.4</v>
      </c>
    </row>
    <row r="95" spans="2:6" ht="13.5">
      <c r="B95" s="337">
        <v>0.9</v>
      </c>
      <c r="C95" s="337">
        <v>0.7</v>
      </c>
      <c r="F95" s="336"/>
    </row>
    <row r="96" spans="2:6" ht="13.5">
      <c r="B96" s="337">
        <v>1.2</v>
      </c>
      <c r="C96" s="337">
        <v>0.8</v>
      </c>
      <c r="F96" s="336"/>
    </row>
    <row r="97" spans="1:3" ht="13.5">
      <c r="A97" s="343" t="s">
        <v>253</v>
      </c>
      <c r="B97" s="337">
        <v>1.1</v>
      </c>
      <c r="C97" s="337">
        <v>0.5</v>
      </c>
    </row>
    <row r="98" spans="2:6" ht="13.5">
      <c r="B98" s="337">
        <v>0.9</v>
      </c>
      <c r="C98" s="337">
        <v>0.5</v>
      </c>
      <c r="F98" s="336"/>
    </row>
    <row r="99" spans="2:6" ht="13.5">
      <c r="B99" s="337">
        <v>1.1</v>
      </c>
      <c r="C99" s="337">
        <v>0.7</v>
      </c>
      <c r="F99" s="336"/>
    </row>
    <row r="100" spans="1:3" ht="13.5">
      <c r="A100" s="344" t="s">
        <v>257</v>
      </c>
      <c r="B100" s="337">
        <v>0.7</v>
      </c>
      <c r="C100" s="337">
        <v>0.6</v>
      </c>
    </row>
    <row r="101" spans="2:6" ht="13.5">
      <c r="B101" s="337">
        <v>0.6</v>
      </c>
      <c r="C101" s="337">
        <v>0.7</v>
      </c>
      <c r="F101" s="336"/>
    </row>
    <row r="102" spans="2:6" ht="13.5">
      <c r="B102" s="337">
        <v>0.4</v>
      </c>
      <c r="C102" s="337">
        <v>0.6</v>
      </c>
      <c r="F102" s="336"/>
    </row>
    <row r="103" spans="1:3" ht="13.5">
      <c r="A103" s="343" t="s">
        <v>251</v>
      </c>
      <c r="B103" s="337">
        <v>0</v>
      </c>
      <c r="C103" s="337">
        <v>0.6</v>
      </c>
    </row>
    <row r="104" spans="2:3" ht="13.5">
      <c r="B104" s="337">
        <v>0.1</v>
      </c>
      <c r="C104" s="337">
        <v>0.6</v>
      </c>
    </row>
    <row r="105" spans="2:3" ht="13.5">
      <c r="B105" s="337">
        <v>0.1</v>
      </c>
      <c r="C105" s="337">
        <v>0.5</v>
      </c>
    </row>
    <row r="106" spans="1:3" ht="13.5">
      <c r="A106" s="343" t="s">
        <v>252</v>
      </c>
      <c r="B106" s="337">
        <v>0.3</v>
      </c>
      <c r="C106" s="337">
        <v>0.5</v>
      </c>
    </row>
    <row r="107" spans="2:3" ht="13.5">
      <c r="B107" s="337">
        <v>0.6</v>
      </c>
      <c r="C107" s="337">
        <v>0.4</v>
      </c>
    </row>
    <row r="108" spans="2:3" ht="13.5">
      <c r="B108" s="337">
        <v>0.9</v>
      </c>
      <c r="C108" s="337">
        <v>0.5</v>
      </c>
    </row>
    <row r="109" spans="1:3" ht="13.5">
      <c r="A109" s="343" t="s">
        <v>253</v>
      </c>
      <c r="B109" s="337">
        <v>0.3</v>
      </c>
      <c r="C109" s="337">
        <v>-0.3</v>
      </c>
    </row>
    <row r="110" spans="2:3" ht="13.5">
      <c r="B110" s="337">
        <v>0.7</v>
      </c>
      <c r="C110" s="337">
        <v>0.3</v>
      </c>
    </row>
    <row r="111" spans="2:3" ht="13.5">
      <c r="B111" s="337">
        <v>0.5</v>
      </c>
      <c r="C111" s="337">
        <v>0.1</v>
      </c>
    </row>
    <row r="112" spans="1:3" ht="13.5">
      <c r="A112" s="344" t="s">
        <v>258</v>
      </c>
      <c r="B112" s="337">
        <v>0.2</v>
      </c>
      <c r="C112" s="337">
        <v>0.1</v>
      </c>
    </row>
    <row r="113" spans="2:3" ht="13.5">
      <c r="B113" s="337">
        <v>-0.3</v>
      </c>
      <c r="C113" s="337">
        <v>-0.2</v>
      </c>
    </row>
    <row r="114" spans="2:3" ht="13.5">
      <c r="B114" s="337">
        <v>-0.3</v>
      </c>
      <c r="C114" s="337">
        <v>0</v>
      </c>
    </row>
    <row r="115" spans="1:3" ht="13.5">
      <c r="A115" s="343" t="s">
        <v>251</v>
      </c>
      <c r="B115" s="337">
        <v>-0.9</v>
      </c>
      <c r="C115" s="337">
        <v>-0.2</v>
      </c>
    </row>
    <row r="116" spans="2:3" ht="13.5">
      <c r="B116" s="337">
        <v>-1.1</v>
      </c>
      <c r="C116" s="337">
        <v>-0.6</v>
      </c>
    </row>
    <row r="117" spans="2:3" ht="13.5">
      <c r="B117" s="337">
        <v>-0.8</v>
      </c>
      <c r="C117" s="337">
        <v>-0.4</v>
      </c>
    </row>
    <row r="118" spans="1:3" ht="13.5">
      <c r="A118" s="343" t="s">
        <v>252</v>
      </c>
      <c r="B118" s="337">
        <v>-0.6</v>
      </c>
      <c r="C118" s="337">
        <v>-0.5</v>
      </c>
    </row>
    <row r="119" spans="2:3" ht="13.5">
      <c r="B119" s="337">
        <v>-0.5</v>
      </c>
      <c r="C119" s="337">
        <v>-0.7</v>
      </c>
    </row>
    <row r="120" spans="2:3" ht="13.5">
      <c r="B120" s="337">
        <v>-0.4</v>
      </c>
      <c r="C120" s="337">
        <v>-0.8</v>
      </c>
    </row>
    <row r="121" spans="1:3" ht="13.5">
      <c r="A121" s="343" t="s">
        <v>253</v>
      </c>
      <c r="B121" s="337">
        <v>0.1</v>
      </c>
      <c r="C121" s="337">
        <v>-0.6</v>
      </c>
    </row>
    <row r="122" spans="2:3" ht="13.5">
      <c r="B122" s="337">
        <v>-0.2</v>
      </c>
      <c r="C122" s="337">
        <v>-0.7</v>
      </c>
    </row>
    <row r="123" spans="2:3" ht="13.5">
      <c r="B123" s="337">
        <v>-0.4</v>
      </c>
      <c r="C123" s="337">
        <v>-0.8</v>
      </c>
    </row>
    <row r="124" spans="1:3" ht="13.5">
      <c r="A124" s="344" t="s">
        <v>259</v>
      </c>
      <c r="B124" s="337">
        <v>-0.4</v>
      </c>
      <c r="C124" s="337">
        <v>-0.4</v>
      </c>
    </row>
    <row r="125" spans="2:3" ht="13.5">
      <c r="B125" s="337">
        <v>-0.6</v>
      </c>
      <c r="C125" s="337">
        <v>-0.4</v>
      </c>
    </row>
    <row r="126" spans="2:3" ht="13.5">
      <c r="B126" s="337">
        <v>-0.8</v>
      </c>
      <c r="C126" s="337">
        <v>-0.5</v>
      </c>
    </row>
    <row r="127" spans="1:3" ht="13.5">
      <c r="A127" s="343" t="s">
        <v>251</v>
      </c>
      <c r="B127" s="337">
        <v>-1.1</v>
      </c>
      <c r="C127" s="337">
        <v>-0.4</v>
      </c>
    </row>
    <row r="128" spans="2:3" ht="13.5">
      <c r="B128" s="337">
        <v>-1</v>
      </c>
      <c r="C128" s="337">
        <v>-0.4</v>
      </c>
    </row>
    <row r="129" spans="2:3" ht="13.5">
      <c r="B129" s="337">
        <v>-1</v>
      </c>
      <c r="C129" s="337">
        <v>-0.6</v>
      </c>
    </row>
    <row r="130" spans="1:3" ht="14.25" customHeight="1">
      <c r="A130" s="343" t="s">
        <v>252</v>
      </c>
      <c r="B130" s="337">
        <v>-0.9</v>
      </c>
      <c r="C130" s="337">
        <v>-0.8</v>
      </c>
    </row>
    <row r="131" spans="2:3" ht="14.25" customHeight="1">
      <c r="B131" s="337">
        <v>-0.3</v>
      </c>
      <c r="C131" s="337">
        <v>-0.5</v>
      </c>
    </row>
    <row r="132" spans="2:3" ht="13.5">
      <c r="B132" s="337">
        <v>-0.4</v>
      </c>
      <c r="C132" s="337">
        <v>-0.9</v>
      </c>
    </row>
    <row r="133" spans="1:3" ht="13.5">
      <c r="A133" s="343" t="s">
        <v>253</v>
      </c>
      <c r="B133" s="337">
        <v>0.2</v>
      </c>
      <c r="C133" s="337">
        <v>-0.6</v>
      </c>
    </row>
    <row r="134" spans="2:3" ht="13.5">
      <c r="B134" s="337">
        <v>-0.1</v>
      </c>
      <c r="C134" s="337">
        <v>-0.6</v>
      </c>
    </row>
    <row r="135" spans="2:3" ht="13.5">
      <c r="B135" s="337">
        <v>-0.1</v>
      </c>
      <c r="C135" s="337">
        <v>-0.5</v>
      </c>
    </row>
    <row r="136" spans="1:3" ht="13.5">
      <c r="A136" s="344" t="s">
        <v>260</v>
      </c>
      <c r="B136" s="338">
        <v>-0.8</v>
      </c>
      <c r="C136" s="338">
        <v>-0.7</v>
      </c>
    </row>
    <row r="137" spans="2:3" ht="13.5">
      <c r="B137" s="338">
        <v>-0.6</v>
      </c>
      <c r="C137" s="338">
        <v>-0.4</v>
      </c>
    </row>
    <row r="138" spans="2:3" ht="13.5">
      <c r="B138" s="338">
        <v>-0.6</v>
      </c>
      <c r="C138" s="338">
        <v>-0.3</v>
      </c>
    </row>
    <row r="139" spans="1:3" ht="13.5">
      <c r="A139" s="343" t="s">
        <v>251</v>
      </c>
      <c r="B139" s="338">
        <v>-1.2</v>
      </c>
      <c r="C139" s="338">
        <v>-0.5</v>
      </c>
    </row>
    <row r="140" spans="2:3" ht="13.5">
      <c r="B140" s="338">
        <v>-0.6</v>
      </c>
      <c r="C140" s="338">
        <v>0.1</v>
      </c>
    </row>
    <row r="141" spans="2:3" ht="13.5">
      <c r="B141" s="338">
        <v>-0.3</v>
      </c>
      <c r="C141" s="338">
        <v>0.1</v>
      </c>
    </row>
    <row r="142" spans="1:3" ht="13.5">
      <c r="A142" s="343" t="s">
        <v>252</v>
      </c>
      <c r="B142" s="338">
        <v>0.1</v>
      </c>
      <c r="C142" s="338">
        <v>0.1</v>
      </c>
    </row>
    <row r="143" spans="2:3" ht="13.5">
      <c r="B143" s="338">
        <v>0.2</v>
      </c>
      <c r="C143" s="338">
        <v>-0.1</v>
      </c>
    </row>
    <row r="144" spans="2:3" ht="13.5">
      <c r="B144" s="338">
        <v>0.8</v>
      </c>
      <c r="C144" s="338">
        <v>0.3</v>
      </c>
    </row>
    <row r="145" spans="1:3" ht="13.5">
      <c r="A145" s="343" t="s">
        <v>253</v>
      </c>
      <c r="B145" s="338">
        <v>1.1</v>
      </c>
      <c r="C145" s="338">
        <v>0.3</v>
      </c>
    </row>
    <row r="146" spans="2:3" ht="13.5">
      <c r="B146" s="338">
        <v>0.9</v>
      </c>
      <c r="C146" s="338">
        <v>0.3</v>
      </c>
    </row>
    <row r="147" spans="2:3" ht="13.5">
      <c r="B147" s="338">
        <v>0.5</v>
      </c>
      <c r="C147" s="338">
        <v>0.1</v>
      </c>
    </row>
    <row r="148" spans="1:3" ht="13.5">
      <c r="A148" s="344" t="s">
        <v>261</v>
      </c>
      <c r="B148" s="338">
        <v>-0.1</v>
      </c>
      <c r="C148" s="338">
        <v>0.1</v>
      </c>
    </row>
    <row r="149" spans="2:3" ht="13.5">
      <c r="B149" s="338">
        <v>-0.1</v>
      </c>
      <c r="C149" s="338">
        <v>0.1</v>
      </c>
    </row>
    <row r="150" spans="2:3" ht="13.5">
      <c r="B150" s="338">
        <v>-0.5</v>
      </c>
      <c r="C150" s="338">
        <v>-0.1</v>
      </c>
    </row>
    <row r="151" spans="1:3" ht="13.5">
      <c r="A151" s="343" t="s">
        <v>251</v>
      </c>
      <c r="B151" s="338">
        <v>-0.6</v>
      </c>
      <c r="C151" s="338">
        <v>0.2</v>
      </c>
    </row>
    <row r="152" spans="2:3" ht="13.5">
      <c r="B152" s="338">
        <v>-0.8</v>
      </c>
      <c r="C152" s="338">
        <v>-0.1</v>
      </c>
    </row>
    <row r="153" spans="2:3" ht="13.5">
      <c r="B153" s="338">
        <v>-0.2</v>
      </c>
      <c r="C153" s="338">
        <v>0.2</v>
      </c>
    </row>
    <row r="154" spans="1:3" ht="13.5">
      <c r="A154" s="343" t="s">
        <v>252</v>
      </c>
      <c r="B154" s="338">
        <v>0.3</v>
      </c>
      <c r="C154" s="338">
        <v>0.3</v>
      </c>
    </row>
    <row r="155" spans="2:3" ht="13.5">
      <c r="B155" s="338">
        <v>0.4</v>
      </c>
      <c r="C155" s="338">
        <v>0</v>
      </c>
    </row>
    <row r="156" spans="2:3" ht="13.5">
      <c r="B156" s="338">
        <v>0.4</v>
      </c>
      <c r="C156" s="338">
        <v>-0.2</v>
      </c>
    </row>
    <row r="157" spans="1:3" ht="13.5">
      <c r="A157" s="343" t="s">
        <v>253</v>
      </c>
      <c r="B157" s="338">
        <v>0.5</v>
      </c>
      <c r="C157" s="338">
        <v>-0.3</v>
      </c>
    </row>
    <row r="158" spans="2:3" ht="13.5">
      <c r="B158" s="338">
        <v>0.4</v>
      </c>
      <c r="C158" s="338">
        <v>-0.3</v>
      </c>
    </row>
    <row r="159" spans="2:3" ht="13.5">
      <c r="B159" s="338">
        <v>0.3</v>
      </c>
      <c r="C159" s="338">
        <v>-0.1</v>
      </c>
    </row>
    <row r="160" spans="1:3" ht="13.5">
      <c r="A160" s="344" t="s">
        <v>262</v>
      </c>
      <c r="B160" s="338">
        <v>-0.8</v>
      </c>
      <c r="C160" s="338">
        <v>-0.6</v>
      </c>
    </row>
    <row r="161" spans="2:3" ht="13.5">
      <c r="B161" s="338">
        <v>-1.2</v>
      </c>
      <c r="C161" s="338">
        <v>-0.9</v>
      </c>
    </row>
    <row r="162" spans="2:3" ht="13.5">
      <c r="B162" s="338">
        <v>-0.8</v>
      </c>
      <c r="C162" s="338">
        <v>-0.3</v>
      </c>
    </row>
    <row r="163" spans="1:3" ht="13.5">
      <c r="A163" s="343" t="s">
        <v>251</v>
      </c>
      <c r="B163" s="338">
        <v>-1.3</v>
      </c>
      <c r="C163" s="338">
        <v>-0.5</v>
      </c>
    </row>
    <row r="164" spans="2:3" ht="13.5">
      <c r="B164" s="338">
        <v>-1.3</v>
      </c>
      <c r="C164" s="338">
        <v>-0.5</v>
      </c>
    </row>
    <row r="165" spans="2:3" ht="13.5">
      <c r="B165" s="338">
        <v>-0.9</v>
      </c>
      <c r="C165" s="338">
        <v>-0.4</v>
      </c>
    </row>
    <row r="166" spans="1:3" ht="13.5">
      <c r="A166" s="343" t="s">
        <v>252</v>
      </c>
      <c r="B166" s="338">
        <v>-0.3</v>
      </c>
      <c r="C166" s="338">
        <v>-0.4</v>
      </c>
    </row>
    <row r="167" spans="2:3" ht="13.5">
      <c r="B167" s="338">
        <v>0.2</v>
      </c>
      <c r="C167" s="338">
        <v>-0.3</v>
      </c>
    </row>
    <row r="168" spans="2:3" ht="13.5">
      <c r="B168" s="338">
        <v>0.7</v>
      </c>
      <c r="C168" s="338">
        <v>0</v>
      </c>
    </row>
    <row r="169" spans="1:3" ht="13.5">
      <c r="A169" s="343" t="s">
        <v>253</v>
      </c>
      <c r="B169" s="338">
        <v>0</v>
      </c>
      <c r="C169" s="338">
        <v>-0.8</v>
      </c>
    </row>
    <row r="170" spans="2:3" ht="13.5">
      <c r="B170" s="338">
        <v>0.3</v>
      </c>
      <c r="C170" s="338">
        <v>-0.4</v>
      </c>
    </row>
    <row r="171" spans="2:3" ht="13.5">
      <c r="B171" s="338">
        <v>0</v>
      </c>
      <c r="C171" s="338">
        <v>-0.5</v>
      </c>
    </row>
    <row r="172" spans="1:3" ht="13.5">
      <c r="A172" s="344" t="s">
        <v>263</v>
      </c>
      <c r="B172" s="338">
        <v>-0.5</v>
      </c>
      <c r="C172" s="338">
        <v>-0.3</v>
      </c>
    </row>
    <row r="173" spans="1:3" ht="13.5">
      <c r="A173" s="345"/>
      <c r="B173" s="338">
        <v>-0.9</v>
      </c>
      <c r="C173" s="338">
        <v>-0.6</v>
      </c>
    </row>
    <row r="174" spans="2:3" ht="13.5">
      <c r="B174" s="338">
        <v>-0.9</v>
      </c>
      <c r="C174" s="338">
        <v>-0.3</v>
      </c>
    </row>
    <row r="175" spans="1:3" ht="13.5">
      <c r="A175" s="343" t="s">
        <v>251</v>
      </c>
      <c r="B175" s="338">
        <v>-1.5</v>
      </c>
      <c r="C175" s="338">
        <v>-0.6</v>
      </c>
    </row>
    <row r="176" spans="2:3" ht="13.5">
      <c r="B176" s="338">
        <v>-1.5</v>
      </c>
      <c r="C176" s="338">
        <v>-0.6</v>
      </c>
    </row>
    <row r="177" spans="2:3" ht="13.5">
      <c r="B177" s="338">
        <v>-0.9</v>
      </c>
      <c r="C177" s="338">
        <v>-0.4</v>
      </c>
    </row>
    <row r="178" spans="1:3" ht="13.5">
      <c r="A178" s="343" t="s">
        <v>252</v>
      </c>
      <c r="B178" s="338">
        <v>-1.1</v>
      </c>
      <c r="C178" s="338">
        <v>-1.2</v>
      </c>
    </row>
    <row r="179" spans="2:3" ht="13.5">
      <c r="B179" s="338">
        <v>-0.6</v>
      </c>
      <c r="C179" s="338">
        <v>-1.2</v>
      </c>
    </row>
    <row r="180" spans="2:3" ht="13.5">
      <c r="B180" s="338">
        <v>-0.3</v>
      </c>
      <c r="C180" s="338">
        <v>-1.2</v>
      </c>
    </row>
    <row r="181" spans="1:3" ht="13.5">
      <c r="A181" s="343" t="s">
        <v>253</v>
      </c>
      <c r="B181" s="338">
        <v>-0.1</v>
      </c>
      <c r="C181" s="338">
        <v>-0.9</v>
      </c>
    </row>
    <row r="182" spans="2:3" ht="13.5">
      <c r="B182" s="338">
        <v>-0.1</v>
      </c>
      <c r="C182" s="338">
        <v>-0.8</v>
      </c>
    </row>
    <row r="183" spans="2:3" ht="13.5">
      <c r="B183" s="338">
        <v>-0.3</v>
      </c>
      <c r="C183" s="338">
        <v>-0.7</v>
      </c>
    </row>
    <row r="184" spans="1:3" ht="13.5">
      <c r="A184" s="344" t="s">
        <v>264</v>
      </c>
      <c r="B184" s="338">
        <v>-0.8</v>
      </c>
      <c r="C184" s="338">
        <v>-0.7</v>
      </c>
    </row>
    <row r="185" spans="1:3" ht="13.5">
      <c r="A185" s="315"/>
      <c r="B185" s="338">
        <v>-0.8</v>
      </c>
      <c r="C185" s="338">
        <v>-0.4</v>
      </c>
    </row>
    <row r="186" spans="1:3" ht="13.5">
      <c r="A186" s="315"/>
      <c r="B186" s="338">
        <v>-1.2</v>
      </c>
      <c r="C186" s="338">
        <v>-0.4</v>
      </c>
    </row>
    <row r="187" spans="1:3" ht="13.5">
      <c r="A187" s="343" t="s">
        <v>251</v>
      </c>
      <c r="B187" s="338">
        <v>-1.3</v>
      </c>
      <c r="C187" s="338">
        <v>-0.3</v>
      </c>
    </row>
    <row r="188" spans="2:3" ht="13.5">
      <c r="B188" s="338">
        <v>-1.2</v>
      </c>
      <c r="C188" s="338">
        <v>-0.2</v>
      </c>
    </row>
    <row r="189" spans="2:3" ht="13.5">
      <c r="B189" s="338">
        <v>-1</v>
      </c>
      <c r="C189" s="338">
        <v>-0.4</v>
      </c>
    </row>
    <row r="190" spans="1:3" ht="13.5">
      <c r="A190" s="343" t="s">
        <v>252</v>
      </c>
      <c r="B190" s="338">
        <v>0</v>
      </c>
      <c r="C190" s="338">
        <v>-0.2</v>
      </c>
    </row>
    <row r="191" spans="2:3" ht="13.5">
      <c r="B191" s="338">
        <v>0.5</v>
      </c>
      <c r="C191" s="338">
        <v>-0.2</v>
      </c>
    </row>
    <row r="192" spans="2:3" ht="13.5">
      <c r="B192" s="338">
        <v>0.6</v>
      </c>
      <c r="C192" s="338">
        <v>-0.4</v>
      </c>
    </row>
    <row r="193" spans="1:3" ht="13.5">
      <c r="A193" s="343" t="s">
        <v>253</v>
      </c>
      <c r="B193" s="338">
        <v>0.2</v>
      </c>
      <c r="C193" s="338">
        <v>-0.7</v>
      </c>
    </row>
    <row r="194" spans="1:3" ht="13.5">
      <c r="A194" s="315"/>
      <c r="B194" s="338">
        <v>0.6</v>
      </c>
      <c r="C194" s="338">
        <v>-0.1</v>
      </c>
    </row>
    <row r="195" spans="1:3" ht="13.5">
      <c r="A195" s="315"/>
      <c r="B195" s="338">
        <v>0.3</v>
      </c>
      <c r="C195" s="338">
        <v>-0.1</v>
      </c>
    </row>
    <row r="196" spans="1:3" ht="13.5">
      <c r="A196" s="344" t="s">
        <v>265</v>
      </c>
      <c r="B196" s="338">
        <v>0.2</v>
      </c>
      <c r="C196" s="338">
        <v>0.3</v>
      </c>
    </row>
    <row r="197" spans="1:3" ht="13.5">
      <c r="A197" s="315"/>
      <c r="B197" s="338">
        <v>0</v>
      </c>
      <c r="C197" s="338">
        <v>0.5</v>
      </c>
    </row>
    <row r="198" spans="1:3" ht="13.5">
      <c r="A198" s="315"/>
      <c r="B198" s="338">
        <v>-0.4</v>
      </c>
      <c r="C198" s="338">
        <v>0.5</v>
      </c>
    </row>
    <row r="199" spans="1:3" ht="13.5">
      <c r="A199" s="343" t="s">
        <v>251</v>
      </c>
      <c r="B199" s="338">
        <v>-0.4</v>
      </c>
      <c r="C199" s="338">
        <v>0.6</v>
      </c>
    </row>
    <row r="200" spans="2:3" ht="13.5">
      <c r="B200" s="338">
        <v>-0.4</v>
      </c>
      <c r="C200" s="338">
        <v>0.6</v>
      </c>
    </row>
    <row r="201" spans="2:3" ht="13.5">
      <c r="B201" s="338">
        <v>0.4</v>
      </c>
      <c r="C201" s="338">
        <v>1</v>
      </c>
    </row>
    <row r="202" spans="1:3" ht="13.5">
      <c r="A202" s="343" t="s">
        <v>252</v>
      </c>
      <c r="B202" s="338">
        <v>1.2</v>
      </c>
      <c r="C202" s="338">
        <v>0.9</v>
      </c>
    </row>
    <row r="203" spans="2:3" ht="13.5">
      <c r="B203" s="338">
        <v>2</v>
      </c>
      <c r="C203" s="338">
        <v>1.1</v>
      </c>
    </row>
    <row r="204" spans="2:3" ht="13.5">
      <c r="B204" s="338">
        <v>3</v>
      </c>
      <c r="C204" s="338">
        <v>1.9</v>
      </c>
    </row>
    <row r="205" spans="1:3" ht="13.5">
      <c r="A205" s="343" t="s">
        <v>253</v>
      </c>
      <c r="B205" s="338">
        <v>3.1</v>
      </c>
      <c r="C205" s="338">
        <v>2.2</v>
      </c>
    </row>
    <row r="206" spans="1:3" ht="13.5">
      <c r="A206" s="315"/>
      <c r="B206" s="338">
        <v>2.1</v>
      </c>
      <c r="C206" s="338">
        <v>1.4</v>
      </c>
    </row>
    <row r="207" spans="1:3" ht="13.5">
      <c r="A207" s="315"/>
      <c r="B207" s="338">
        <v>1.9</v>
      </c>
      <c r="C207" s="338">
        <v>1.5</v>
      </c>
    </row>
    <row r="208" spans="1:3" ht="13.5">
      <c r="A208" s="344" t="s">
        <v>266</v>
      </c>
      <c r="B208" s="338">
        <v>0.5</v>
      </c>
      <c r="C208" s="338">
        <v>0.6</v>
      </c>
    </row>
    <row r="209" spans="1:3" ht="13.5">
      <c r="A209" s="315"/>
      <c r="B209" s="338">
        <v>0.5</v>
      </c>
      <c r="C209" s="338">
        <v>1</v>
      </c>
    </row>
    <row r="210" spans="1:3" ht="13.5">
      <c r="A210" s="315"/>
      <c r="B210" s="338">
        <v>0</v>
      </c>
      <c r="C210" s="338">
        <v>1</v>
      </c>
    </row>
    <row r="211" spans="1:3" ht="13.5">
      <c r="A211" s="343" t="s">
        <v>251</v>
      </c>
      <c r="B211" s="338">
        <v>0</v>
      </c>
      <c r="C211" s="338">
        <v>1</v>
      </c>
    </row>
    <row r="212" spans="2:3" ht="13.5">
      <c r="B212" s="338">
        <v>0.1</v>
      </c>
      <c r="C212" s="338">
        <v>1.1</v>
      </c>
    </row>
    <row r="213" spans="2:3" ht="13.5">
      <c r="B213" s="338">
        <v>0.9</v>
      </c>
      <c r="C213" s="338">
        <v>1.5</v>
      </c>
    </row>
    <row r="214" spans="1:3" ht="13.5">
      <c r="A214" s="343" t="s">
        <v>252</v>
      </c>
      <c r="B214" s="338">
        <v>2.7</v>
      </c>
      <c r="C214" s="338">
        <v>2.3</v>
      </c>
    </row>
    <row r="215" spans="2:3" ht="13.5">
      <c r="B215" s="338">
        <v>3.6</v>
      </c>
      <c r="C215" s="338">
        <v>2.7</v>
      </c>
    </row>
    <row r="216" spans="2:3" ht="13.5">
      <c r="B216" s="338">
        <v>4.1</v>
      </c>
      <c r="C216" s="338">
        <v>3</v>
      </c>
    </row>
    <row r="217" spans="1:3" ht="13.5">
      <c r="A217" s="343" t="s">
        <v>253</v>
      </c>
      <c r="B217" s="338">
        <v>3.5</v>
      </c>
      <c r="C217" s="338">
        <v>2.6</v>
      </c>
    </row>
    <row r="218" spans="1:3" ht="13.5">
      <c r="A218" s="315"/>
      <c r="B218" s="338">
        <v>3</v>
      </c>
      <c r="C218" s="338">
        <v>2.3</v>
      </c>
    </row>
    <row r="219" spans="1:3" ht="13.5">
      <c r="A219" s="315"/>
      <c r="B219" s="338">
        <v>2.3</v>
      </c>
      <c r="C219" s="338">
        <v>2</v>
      </c>
    </row>
    <row r="220" spans="1:3" ht="13.5">
      <c r="A220" s="344" t="s">
        <v>267</v>
      </c>
      <c r="B220" s="338">
        <v>1.5</v>
      </c>
      <c r="C220" s="338">
        <v>1.6</v>
      </c>
    </row>
    <row r="221" spans="1:3" ht="13.5">
      <c r="A221" s="315"/>
      <c r="B221" s="338">
        <v>0.7</v>
      </c>
      <c r="C221" s="338">
        <v>1.2</v>
      </c>
    </row>
    <row r="222" spans="1:3" ht="13.5">
      <c r="A222" s="315"/>
      <c r="B222" s="338">
        <v>0.3</v>
      </c>
      <c r="C222" s="338">
        <v>1.3</v>
      </c>
    </row>
    <row r="223" spans="1:3" ht="13.5">
      <c r="A223" s="343" t="s">
        <v>251</v>
      </c>
      <c r="B223" s="338">
        <v>0.7</v>
      </c>
      <c r="C223" s="338">
        <v>1.8</v>
      </c>
    </row>
    <row r="224" spans="2:3" ht="13.5">
      <c r="B224" s="338">
        <v>0.4</v>
      </c>
      <c r="C224" s="338">
        <v>1.3</v>
      </c>
    </row>
    <row r="225" spans="2:3" ht="13.5">
      <c r="B225" s="338">
        <v>0.5</v>
      </c>
      <c r="C225" s="338">
        <v>1.1</v>
      </c>
    </row>
    <row r="226" spans="1:3" ht="13.5">
      <c r="A226" s="343" t="s">
        <v>252</v>
      </c>
      <c r="B226" s="338">
        <v>1.4</v>
      </c>
      <c r="C226" s="338">
        <v>1</v>
      </c>
    </row>
    <row r="227" spans="2:3" ht="13.5">
      <c r="B227" s="338">
        <v>1.7</v>
      </c>
      <c r="C227" s="338">
        <v>0.8</v>
      </c>
    </row>
    <row r="228" spans="2:3" ht="13.5">
      <c r="B228" s="338">
        <v>1.7</v>
      </c>
      <c r="C228" s="338">
        <v>0.6</v>
      </c>
    </row>
    <row r="229" spans="1:3" ht="13.5">
      <c r="A229" s="343" t="s">
        <v>253</v>
      </c>
      <c r="B229" s="338">
        <v>1</v>
      </c>
      <c r="C229" s="338">
        <v>0.1</v>
      </c>
    </row>
    <row r="230" spans="1:3" ht="13.5">
      <c r="A230" s="315"/>
      <c r="B230" s="338">
        <v>0.3</v>
      </c>
      <c r="C230" s="338">
        <v>-0.4</v>
      </c>
    </row>
    <row r="231" spans="1:3" ht="13.5">
      <c r="A231" s="315"/>
      <c r="B231" s="338">
        <v>-0.1</v>
      </c>
      <c r="C231" s="338">
        <v>-0.4</v>
      </c>
    </row>
    <row r="232" spans="1:3" ht="13.5">
      <c r="A232" s="344" t="s">
        <v>268</v>
      </c>
      <c r="B232" s="338">
        <v>-0.6</v>
      </c>
      <c r="C232" s="338">
        <v>-0.5</v>
      </c>
    </row>
    <row r="233" spans="1:3" ht="13.5">
      <c r="A233" s="315"/>
      <c r="B233" s="338">
        <v>-1.2</v>
      </c>
      <c r="C233" s="338">
        <v>-0.7</v>
      </c>
    </row>
    <row r="234" spans="1:3" ht="13.5">
      <c r="A234" s="315"/>
      <c r="B234" s="338">
        <v>-1.7</v>
      </c>
      <c r="C234" s="338">
        <v>-0.7</v>
      </c>
    </row>
    <row r="235" spans="1:3" ht="13.5">
      <c r="A235" s="343" t="s">
        <v>251</v>
      </c>
      <c r="B235" s="338">
        <v>-1.9</v>
      </c>
      <c r="C235" s="338">
        <v>-0.8</v>
      </c>
    </row>
    <row r="236" spans="2:3" ht="13.5">
      <c r="B236" s="338">
        <v>-1.6</v>
      </c>
      <c r="C236" s="338">
        <v>-0.7</v>
      </c>
    </row>
    <row r="237" spans="2:3" ht="13.5">
      <c r="B237" s="338">
        <v>-1.5</v>
      </c>
      <c r="C237" s="338">
        <v>-1</v>
      </c>
    </row>
    <row r="238" spans="1:3" ht="13.5">
      <c r="A238" s="343" t="s">
        <v>252</v>
      </c>
      <c r="B238" s="338">
        <v>-1.3</v>
      </c>
      <c r="C238" s="338">
        <v>-1.7</v>
      </c>
    </row>
    <row r="239" spans="2:3" ht="13.5">
      <c r="B239" s="338">
        <v>-0.5</v>
      </c>
      <c r="C239" s="338">
        <v>-1.4</v>
      </c>
    </row>
    <row r="240" spans="2:3" ht="13.5">
      <c r="B240" s="338">
        <v>-0.6</v>
      </c>
      <c r="C240" s="338">
        <v>-1.6</v>
      </c>
    </row>
    <row r="241" spans="1:3" ht="13.5">
      <c r="A241" s="343" t="s">
        <v>253</v>
      </c>
      <c r="B241" s="338">
        <v>-0.6</v>
      </c>
      <c r="C241" s="338">
        <v>-1.4</v>
      </c>
    </row>
    <row r="242" spans="1:3" ht="13.5">
      <c r="A242" s="315"/>
      <c r="B242" s="338">
        <v>-0.6</v>
      </c>
      <c r="C242" s="338">
        <v>-1.2</v>
      </c>
    </row>
    <row r="243" spans="1:3" ht="13.5">
      <c r="A243" s="315"/>
      <c r="B243" s="338">
        <v>-1.1</v>
      </c>
      <c r="C243" s="338">
        <v>-1.4</v>
      </c>
    </row>
    <row r="244" spans="1:3" ht="13.5">
      <c r="A244" s="344" t="s">
        <v>269</v>
      </c>
      <c r="B244" s="338">
        <v>-1.2</v>
      </c>
      <c r="C244" s="338">
        <v>-1.1</v>
      </c>
    </row>
    <row r="245" spans="1:3" ht="13.5">
      <c r="A245" s="315"/>
      <c r="B245" s="338">
        <v>-1.4</v>
      </c>
      <c r="C245" s="338">
        <v>-0.9</v>
      </c>
    </row>
    <row r="246" spans="1:3" ht="13.5">
      <c r="A246" s="315"/>
      <c r="B246" s="338">
        <v>-2.4</v>
      </c>
      <c r="C246" s="338">
        <v>-1.4</v>
      </c>
    </row>
    <row r="247" spans="1:3" ht="13.5">
      <c r="A247" s="343" t="s">
        <v>251</v>
      </c>
      <c r="B247" s="338">
        <v>-3</v>
      </c>
      <c r="C247" s="338">
        <v>-2</v>
      </c>
    </row>
    <row r="248" spans="2:3" ht="13.5">
      <c r="B248" s="338">
        <v>-3.2</v>
      </c>
      <c r="C248" s="338">
        <v>-2.4</v>
      </c>
    </row>
    <row r="249" spans="2:3" ht="13.5">
      <c r="B249" s="338">
        <v>-2.1</v>
      </c>
      <c r="C249" s="338">
        <v>-1.6</v>
      </c>
    </row>
    <row r="250" spans="1:3" ht="13.5">
      <c r="A250" s="343" t="s">
        <v>252</v>
      </c>
      <c r="B250" s="338">
        <v>-2.1</v>
      </c>
      <c r="C250" s="338">
        <v>-2.5</v>
      </c>
    </row>
    <row r="251" spans="2:3" ht="13.5">
      <c r="B251" s="338">
        <v>-2.1</v>
      </c>
      <c r="C251" s="338">
        <v>-3</v>
      </c>
    </row>
    <row r="252" spans="2:3" ht="13.5">
      <c r="B252" s="338">
        <v>-2.1</v>
      </c>
      <c r="C252" s="338">
        <v>-3</v>
      </c>
    </row>
    <row r="253" spans="1:3" ht="13.5">
      <c r="A253" s="343" t="s">
        <v>253</v>
      </c>
      <c r="B253" s="338">
        <v>-2.3</v>
      </c>
      <c r="C253" s="338">
        <v>-3.1</v>
      </c>
    </row>
    <row r="254" spans="1:3" ht="13.5">
      <c r="A254" s="315"/>
      <c r="B254" s="338">
        <v>-2.2</v>
      </c>
      <c r="C254" s="338">
        <v>-2.8</v>
      </c>
    </row>
    <row r="255" spans="1:3" ht="13.5">
      <c r="A255" s="315"/>
      <c r="B255" s="338">
        <v>-2.2</v>
      </c>
      <c r="C255" s="338">
        <v>-2.4</v>
      </c>
    </row>
    <row r="256" spans="1:3" ht="13.5">
      <c r="A256" s="344" t="s">
        <v>270</v>
      </c>
      <c r="B256" s="338">
        <v>-2.5</v>
      </c>
      <c r="C256" s="338">
        <v>-2.4</v>
      </c>
    </row>
    <row r="257" spans="1:3" ht="13.5">
      <c r="A257" s="315"/>
      <c r="B257" s="338">
        <v>-2.5</v>
      </c>
      <c r="C257" s="338">
        <v>-2.1</v>
      </c>
    </row>
    <row r="258" spans="1:3" ht="13.5">
      <c r="A258" s="315"/>
      <c r="B258" s="338">
        <v>-2.1</v>
      </c>
      <c r="C258" s="338">
        <v>-1.1</v>
      </c>
    </row>
    <row r="259" spans="1:3" ht="13.5">
      <c r="A259" s="343" t="s">
        <v>251</v>
      </c>
      <c r="B259" s="338">
        <v>-2.7</v>
      </c>
      <c r="C259" s="338">
        <v>-1.7</v>
      </c>
    </row>
    <row r="260" spans="2:3" ht="13.5">
      <c r="B260" s="338">
        <v>-1.9</v>
      </c>
      <c r="C260" s="338">
        <v>-1.2</v>
      </c>
    </row>
    <row r="261" spans="2:3" ht="13.5">
      <c r="B261" s="338">
        <v>-1.6</v>
      </c>
      <c r="C261" s="338">
        <v>-1.1</v>
      </c>
    </row>
    <row r="262" spans="1:3" ht="13.5">
      <c r="A262" s="343" t="s">
        <v>252</v>
      </c>
      <c r="B262" s="338">
        <v>-0.6</v>
      </c>
      <c r="C262" s="338">
        <v>-1</v>
      </c>
    </row>
    <row r="263" spans="2:3" ht="13.5">
      <c r="B263" s="338">
        <v>-0.2</v>
      </c>
      <c r="C263" s="338">
        <v>-1.1</v>
      </c>
    </row>
    <row r="264" spans="2:3" ht="13.5">
      <c r="B264" s="338">
        <v>0.1</v>
      </c>
      <c r="C264" s="338">
        <v>-0.8</v>
      </c>
    </row>
    <row r="265" spans="1:3" ht="13.5">
      <c r="A265" s="343" t="s">
        <v>253</v>
      </c>
      <c r="B265" s="338">
        <v>0.5</v>
      </c>
      <c r="C265" s="338">
        <v>-0.3</v>
      </c>
    </row>
    <row r="266" spans="1:3" ht="13.5">
      <c r="A266" s="315"/>
      <c r="B266" s="338">
        <v>0.4</v>
      </c>
      <c r="C266" s="338">
        <v>-0.1</v>
      </c>
    </row>
    <row r="267" spans="1:3" ht="13.5">
      <c r="A267" s="315"/>
      <c r="B267" s="338">
        <v>0</v>
      </c>
      <c r="C267" s="338">
        <v>-0.2</v>
      </c>
    </row>
    <row r="268" spans="1:3" ht="13.5">
      <c r="A268" s="344" t="s">
        <v>271</v>
      </c>
      <c r="B268" s="338">
        <v>-0.3</v>
      </c>
      <c r="C268" s="338">
        <v>-0.1</v>
      </c>
    </row>
    <row r="269" spans="1:3" ht="13.5">
      <c r="A269" s="315"/>
      <c r="B269" s="338">
        <v>-0.4</v>
      </c>
      <c r="C269" s="338">
        <v>0</v>
      </c>
    </row>
    <row r="270" spans="1:3" ht="13.5">
      <c r="A270" s="315"/>
      <c r="B270" s="338">
        <v>-1</v>
      </c>
      <c r="C270" s="338">
        <v>0</v>
      </c>
    </row>
    <row r="271" spans="1:3" ht="13.5">
      <c r="A271" s="343" t="s">
        <v>251</v>
      </c>
      <c r="B271" s="338">
        <v>-0.9</v>
      </c>
      <c r="C271" s="338">
        <v>0</v>
      </c>
    </row>
    <row r="272" spans="2:3" ht="13.5">
      <c r="B272" s="338">
        <v>-0.1</v>
      </c>
      <c r="C272" s="338">
        <v>0.6</v>
      </c>
    </row>
    <row r="273" spans="2:3" ht="13.5">
      <c r="B273" s="338">
        <v>0</v>
      </c>
      <c r="C273" s="338">
        <v>0.5</v>
      </c>
    </row>
    <row r="274" spans="1:3" ht="13.5">
      <c r="A274" s="343" t="s">
        <v>252</v>
      </c>
      <c r="B274" s="338">
        <v>2.4</v>
      </c>
      <c r="C274" s="338">
        <v>2.1</v>
      </c>
    </row>
    <row r="275" spans="2:3" ht="13.5">
      <c r="B275" s="338">
        <v>3.1</v>
      </c>
      <c r="C275" s="338">
        <v>2.1</v>
      </c>
    </row>
    <row r="276" spans="2:3" ht="13.5">
      <c r="B276" s="338">
        <v>3.3</v>
      </c>
      <c r="C276" s="338">
        <v>2.5</v>
      </c>
    </row>
    <row r="277" spans="1:3" ht="13.5">
      <c r="A277" s="343" t="s">
        <v>253</v>
      </c>
      <c r="B277" s="338">
        <v>2.9</v>
      </c>
      <c r="C277" s="338">
        <v>2.1</v>
      </c>
    </row>
    <row r="278" spans="1:3" ht="13.5">
      <c r="A278" s="315"/>
      <c r="B278" s="338">
        <v>2.3</v>
      </c>
      <c r="C278" s="338">
        <v>1.8</v>
      </c>
    </row>
    <row r="279" spans="1:3" ht="13.5">
      <c r="A279" s="315"/>
      <c r="B279" s="338">
        <v>1.2</v>
      </c>
      <c r="C279" s="338">
        <v>1</v>
      </c>
    </row>
    <row r="280" spans="1:3" ht="13.5">
      <c r="A280" s="344" t="s">
        <v>272</v>
      </c>
      <c r="B280" s="338">
        <v>1.8</v>
      </c>
      <c r="C280" s="338">
        <v>2</v>
      </c>
    </row>
    <row r="281" spans="1:3" ht="13.5">
      <c r="A281" s="315"/>
      <c r="B281" s="338">
        <v>1.5</v>
      </c>
      <c r="C281" s="338">
        <v>1.9</v>
      </c>
    </row>
    <row r="282" spans="1:3" ht="13.5">
      <c r="A282" s="315"/>
      <c r="B282" s="338">
        <v>0.9</v>
      </c>
      <c r="C282" s="338">
        <v>1.9</v>
      </c>
    </row>
    <row r="283" spans="1:3" ht="13.5">
      <c r="A283" s="343" t="s">
        <v>251</v>
      </c>
      <c r="B283" s="338">
        <v>1.4</v>
      </c>
      <c r="C283" s="338">
        <v>2.1</v>
      </c>
    </row>
    <row r="284" spans="2:3" ht="13.5">
      <c r="B284" s="338">
        <v>1.1</v>
      </c>
      <c r="C284" s="338">
        <v>1.7</v>
      </c>
    </row>
    <row r="285" spans="2:3" ht="13.5">
      <c r="B285" s="338">
        <v>1.1</v>
      </c>
      <c r="C285" s="338">
        <v>1.6</v>
      </c>
    </row>
    <row r="286" spans="1:3" ht="13.5">
      <c r="A286" s="343" t="s">
        <v>252</v>
      </c>
      <c r="B286" s="338">
        <v>1.7</v>
      </c>
      <c r="C286" s="338">
        <v>1.4</v>
      </c>
    </row>
    <row r="287" spans="2:3" ht="13.5">
      <c r="B287" s="338">
        <v>2.5</v>
      </c>
      <c r="C287" s="338">
        <v>1.5</v>
      </c>
    </row>
    <row r="288" spans="2:3" ht="13.5">
      <c r="B288" s="338">
        <v>1.9</v>
      </c>
      <c r="C288" s="338">
        <v>1.1</v>
      </c>
    </row>
    <row r="289" spans="1:3" ht="13.5">
      <c r="A289" s="343" t="s">
        <v>253</v>
      </c>
      <c r="B289" s="338">
        <v>2.2</v>
      </c>
      <c r="C289" s="338">
        <v>1.4</v>
      </c>
    </row>
    <row r="290" spans="1:3" ht="13.5">
      <c r="A290" s="315"/>
      <c r="B290" s="338">
        <v>1.7</v>
      </c>
      <c r="C290" s="338">
        <v>1.3</v>
      </c>
    </row>
    <row r="291" spans="1:3" ht="13.5">
      <c r="A291" s="315"/>
      <c r="B291" s="338">
        <v>1.1</v>
      </c>
      <c r="C291" s="338">
        <v>0.9</v>
      </c>
    </row>
    <row r="292" spans="1:3" ht="13.5">
      <c r="A292" s="344" t="s">
        <v>273</v>
      </c>
      <c r="B292" s="338">
        <v>1</v>
      </c>
      <c r="C292" s="338">
        <v>1.2</v>
      </c>
    </row>
    <row r="293" spans="1:3" ht="13.5">
      <c r="A293" s="315"/>
      <c r="B293" s="338">
        <v>0.8</v>
      </c>
      <c r="C293" s="338">
        <v>1.2</v>
      </c>
    </row>
    <row r="294" spans="1:3" ht="13.5">
      <c r="A294" s="315"/>
      <c r="B294" s="338">
        <v>0.2</v>
      </c>
      <c r="C294" s="338">
        <v>1.2</v>
      </c>
    </row>
    <row r="295" spans="1:3" ht="13.5">
      <c r="A295" s="343" t="s">
        <v>251</v>
      </c>
      <c r="B295" s="338">
        <v>1.4</v>
      </c>
      <c r="C295" s="338">
        <v>2</v>
      </c>
    </row>
    <row r="296" spans="2:3" ht="13.5">
      <c r="B296" s="338">
        <v>2</v>
      </c>
      <c r="C296" s="338">
        <v>2.5</v>
      </c>
    </row>
    <row r="297" spans="2:3" ht="13.5">
      <c r="B297" s="338">
        <v>1.5</v>
      </c>
      <c r="C297" s="338">
        <v>1.9</v>
      </c>
    </row>
    <row r="298" spans="1:3" ht="13.5">
      <c r="A298" s="343" t="s">
        <v>252</v>
      </c>
      <c r="B298" s="338">
        <v>2.2</v>
      </c>
      <c r="C298" s="338">
        <v>2</v>
      </c>
    </row>
    <row r="299" spans="2:3" ht="13.5">
      <c r="B299" s="338">
        <v>3.4</v>
      </c>
      <c r="C299" s="338">
        <v>2.5</v>
      </c>
    </row>
    <row r="300" spans="2:3" ht="13.5">
      <c r="B300" s="338">
        <v>3.9</v>
      </c>
      <c r="C300" s="338">
        <v>3.3</v>
      </c>
    </row>
    <row r="301" spans="1:3" ht="13.5">
      <c r="A301" s="343" t="s">
        <v>253</v>
      </c>
      <c r="B301" s="338">
        <v>3.6</v>
      </c>
      <c r="C301" s="338">
        <v>2.8</v>
      </c>
    </row>
    <row r="302" spans="1:3" ht="13.5">
      <c r="A302" s="315"/>
      <c r="B302" s="338">
        <v>3.1</v>
      </c>
      <c r="C302" s="338">
        <v>2.7</v>
      </c>
    </row>
    <row r="303" spans="1:3" ht="13.5">
      <c r="A303" s="315"/>
      <c r="B303" s="338">
        <v>3.5</v>
      </c>
      <c r="C303" s="338">
        <v>3.3</v>
      </c>
    </row>
    <row r="304" spans="1:3" ht="13.5">
      <c r="A304" s="344" t="s">
        <v>274</v>
      </c>
      <c r="B304" s="338">
        <v>3</v>
      </c>
      <c r="C304" s="338">
        <v>3.2</v>
      </c>
    </row>
    <row r="305" spans="1:3" ht="13.5">
      <c r="A305" s="315"/>
      <c r="B305" s="338">
        <v>3.1</v>
      </c>
      <c r="C305" s="338">
        <v>3.5</v>
      </c>
    </row>
    <row r="306" spans="1:3" ht="13.5">
      <c r="A306" s="315"/>
      <c r="B306" s="338">
        <v>3</v>
      </c>
      <c r="C306" s="338">
        <v>3.9</v>
      </c>
    </row>
    <row r="307" spans="1:3" ht="13.5">
      <c r="A307" s="343" t="s">
        <v>251</v>
      </c>
      <c r="B307" s="338">
        <v>2.3</v>
      </c>
      <c r="C307" s="338">
        <v>2.8</v>
      </c>
    </row>
    <row r="308" spans="2:3" ht="13.5">
      <c r="B308" s="338">
        <v>1.9</v>
      </c>
      <c r="C308" s="338">
        <v>2.4</v>
      </c>
    </row>
    <row r="309" spans="2:3" ht="13.5">
      <c r="B309" s="338">
        <v>1.8</v>
      </c>
      <c r="C309" s="338">
        <v>2.1</v>
      </c>
    </row>
    <row r="310" spans="1:3" ht="13.5">
      <c r="A310" s="343" t="s">
        <v>252</v>
      </c>
      <c r="B310" s="338">
        <v>2.2</v>
      </c>
      <c r="C310" s="338">
        <v>2</v>
      </c>
    </row>
    <row r="311" spans="2:3" ht="13.5">
      <c r="B311" s="338">
        <v>2.6</v>
      </c>
      <c r="C311" s="338">
        <v>1.8</v>
      </c>
    </row>
    <row r="312" spans="2:3" ht="13.5">
      <c r="B312" s="338">
        <v>2</v>
      </c>
      <c r="C312" s="338">
        <v>1.4</v>
      </c>
    </row>
    <row r="313" spans="1:3" ht="13.5">
      <c r="A313" s="343" t="s">
        <v>253</v>
      </c>
      <c r="B313" s="338">
        <v>1.5</v>
      </c>
      <c r="C313" s="338">
        <v>0.8</v>
      </c>
    </row>
    <row r="314" spans="1:3" ht="13.5">
      <c r="A314" s="315"/>
      <c r="B314" s="338">
        <v>2.1</v>
      </c>
      <c r="C314" s="338">
        <v>1.7</v>
      </c>
    </row>
    <row r="315" spans="1:3" ht="13.5">
      <c r="A315" s="315"/>
      <c r="B315" s="338">
        <v>2.4</v>
      </c>
      <c r="C315" s="338">
        <v>2.2</v>
      </c>
    </row>
    <row r="316" spans="1:3" ht="13.5">
      <c r="A316" s="344" t="s">
        <v>275</v>
      </c>
      <c r="B316" s="338">
        <v>1.3</v>
      </c>
      <c r="C316" s="338">
        <v>1.5</v>
      </c>
    </row>
    <row r="317" spans="1:3" ht="13.5">
      <c r="A317" s="315"/>
      <c r="B317" s="338">
        <v>0.5</v>
      </c>
      <c r="C317" s="338">
        <v>0.9</v>
      </c>
    </row>
    <row r="318" spans="1:3" ht="13.5">
      <c r="A318" s="315"/>
      <c r="B318" s="338">
        <v>0.3</v>
      </c>
      <c r="C318" s="338">
        <v>1.2</v>
      </c>
    </row>
    <row r="319" spans="1:3" ht="13.5">
      <c r="A319" s="343" t="s">
        <v>251</v>
      </c>
      <c r="B319" s="338">
        <v>0.5</v>
      </c>
      <c r="C319" s="338">
        <v>1</v>
      </c>
    </row>
    <row r="320" spans="2:3" ht="13.5">
      <c r="B320" s="338">
        <v>0.7</v>
      </c>
      <c r="C320" s="338">
        <v>1.1</v>
      </c>
    </row>
    <row r="321" spans="2:3" ht="13.5">
      <c r="B321" s="338">
        <v>0.7</v>
      </c>
      <c r="C321" s="338">
        <v>1</v>
      </c>
    </row>
    <row r="322" spans="1:3" ht="13.5">
      <c r="A322" s="343" t="s">
        <v>252</v>
      </c>
      <c r="B322" s="338">
        <v>0.9</v>
      </c>
      <c r="C322" s="338">
        <v>0.7</v>
      </c>
    </row>
    <row r="323" spans="2:3" ht="13.5">
      <c r="B323" s="338">
        <v>2.3</v>
      </c>
      <c r="C323" s="338">
        <v>1.7</v>
      </c>
    </row>
    <row r="324" spans="2:3" ht="13.5">
      <c r="B324" s="338">
        <v>1</v>
      </c>
      <c r="C324" s="338">
        <v>0.5</v>
      </c>
    </row>
    <row r="325" spans="1:3" ht="13.5">
      <c r="A325" s="343" t="s">
        <v>253</v>
      </c>
      <c r="B325" s="338">
        <v>0.8</v>
      </c>
      <c r="C325" s="338">
        <v>0.2</v>
      </c>
    </row>
    <row r="326" spans="1:3" ht="13.5">
      <c r="A326" s="315"/>
      <c r="B326" s="338">
        <v>0.5</v>
      </c>
      <c r="C326" s="338">
        <v>0</v>
      </c>
    </row>
    <row r="327" spans="1:3" ht="13.5">
      <c r="A327" s="315"/>
      <c r="B327" s="338">
        <v>0.4</v>
      </c>
      <c r="C327" s="338">
        <v>0.1</v>
      </c>
    </row>
    <row r="328" spans="1:3" ht="13.5">
      <c r="A328" s="344" t="s">
        <v>276</v>
      </c>
      <c r="B328" s="338">
        <v>0</v>
      </c>
      <c r="C328" s="338">
        <v>0.3</v>
      </c>
    </row>
    <row r="329" spans="1:3" ht="13.5">
      <c r="A329" s="315"/>
      <c r="B329" s="338">
        <v>0.1</v>
      </c>
      <c r="C329" s="338">
        <v>0.5</v>
      </c>
    </row>
    <row r="330" spans="1:3" ht="13.5">
      <c r="A330" s="315"/>
      <c r="B330" s="338">
        <v>-0.2</v>
      </c>
      <c r="C330" s="338">
        <v>0.6</v>
      </c>
    </row>
    <row r="331" spans="1:3" ht="13.5">
      <c r="A331" s="343" t="s">
        <v>251</v>
      </c>
      <c r="B331" s="338">
        <v>0</v>
      </c>
      <c r="C331" s="338">
        <v>0.6</v>
      </c>
    </row>
    <row r="332" spans="2:3" ht="13.5">
      <c r="B332" s="338">
        <v>0.5</v>
      </c>
      <c r="C332" s="338">
        <v>0.9</v>
      </c>
    </row>
    <row r="333" spans="2:3" ht="13.5">
      <c r="B333" s="338">
        <v>0.7</v>
      </c>
      <c r="C333" s="338">
        <v>0.9</v>
      </c>
    </row>
    <row r="334" spans="1:3" ht="13.5">
      <c r="A334" s="343" t="s">
        <v>252</v>
      </c>
      <c r="B334" s="338">
        <v>1.3</v>
      </c>
      <c r="C334" s="338">
        <v>1.1</v>
      </c>
    </row>
    <row r="335" spans="2:3" ht="13.5">
      <c r="B335" s="338">
        <v>1.2</v>
      </c>
      <c r="C335" s="338">
        <v>0.7</v>
      </c>
    </row>
    <row r="336" spans="2:3" ht="13.5">
      <c r="B336" s="338">
        <v>1.1</v>
      </c>
      <c r="C336" s="338">
        <v>0.6</v>
      </c>
    </row>
    <row r="337" spans="1:3" ht="13.5">
      <c r="A337" s="343" t="s">
        <v>253</v>
      </c>
      <c r="B337" s="338">
        <v>1.5</v>
      </c>
      <c r="C337" s="338">
        <v>0.9</v>
      </c>
    </row>
    <row r="338" spans="1:3" ht="13.5">
      <c r="A338" s="315"/>
      <c r="B338" s="338">
        <v>1.5</v>
      </c>
      <c r="C338" s="338">
        <v>1</v>
      </c>
    </row>
    <row r="339" spans="1:3" ht="13.5">
      <c r="A339" s="315"/>
      <c r="B339" s="338">
        <v>1.5</v>
      </c>
      <c r="C339" s="338">
        <v>1.2</v>
      </c>
    </row>
    <row r="340" spans="1:3" ht="13.5">
      <c r="A340" s="344" t="s">
        <v>277</v>
      </c>
      <c r="B340" s="338">
        <v>0.7</v>
      </c>
      <c r="C340" s="338">
        <v>1</v>
      </c>
    </row>
    <row r="341" spans="1:3" ht="13.5">
      <c r="A341" s="315"/>
      <c r="B341" s="338">
        <v>0.7</v>
      </c>
      <c r="C341" s="338">
        <v>1.1</v>
      </c>
    </row>
    <row r="342" spans="1:3" ht="13.5">
      <c r="A342" s="315"/>
      <c r="B342" s="338">
        <v>0.6</v>
      </c>
      <c r="C342" s="338">
        <v>1.4</v>
      </c>
    </row>
    <row r="343" spans="1:3" ht="13.5">
      <c r="A343" s="343" t="s">
        <v>251</v>
      </c>
      <c r="B343" s="338">
        <v>0.4</v>
      </c>
      <c r="C343" s="338">
        <v>1</v>
      </c>
    </row>
    <row r="344" spans="2:3" ht="13.5">
      <c r="B344" s="338">
        <v>0.5</v>
      </c>
      <c r="C344" s="338">
        <v>0.9</v>
      </c>
    </row>
    <row r="345" spans="2:3" ht="13.5">
      <c r="B345" s="338">
        <v>1.1</v>
      </c>
      <c r="C345" s="338">
        <v>1.2</v>
      </c>
    </row>
    <row r="346" spans="1:3" ht="13.5">
      <c r="A346" s="343" t="s">
        <v>252</v>
      </c>
      <c r="B346" s="338">
        <v>1.6</v>
      </c>
      <c r="C346" s="338">
        <v>1.4</v>
      </c>
    </row>
    <row r="347" spans="2:3" ht="13.5">
      <c r="B347" s="338">
        <v>1.4</v>
      </c>
      <c r="C347" s="338">
        <v>1</v>
      </c>
    </row>
    <row r="348" spans="2:3" ht="13.5">
      <c r="B348" s="338">
        <v>1.8</v>
      </c>
      <c r="C348" s="338">
        <v>1.3</v>
      </c>
    </row>
    <row r="349" spans="1:3" ht="13.5">
      <c r="A349" s="343" t="s">
        <v>253</v>
      </c>
      <c r="B349" s="338">
        <v>2.1</v>
      </c>
      <c r="C349" s="338">
        <v>1.5</v>
      </c>
    </row>
    <row r="350" spans="1:3" ht="13.5">
      <c r="A350" s="315"/>
      <c r="B350" s="338">
        <v>2</v>
      </c>
      <c r="C350" s="338">
        <v>1.3</v>
      </c>
    </row>
    <row r="351" spans="1:3" ht="13.5">
      <c r="A351" s="315"/>
      <c r="B351" s="338">
        <v>1.8</v>
      </c>
      <c r="C351" s="338">
        <v>1.5</v>
      </c>
    </row>
    <row r="352" spans="1:3" ht="13.5">
      <c r="A352" s="344" t="s">
        <v>278</v>
      </c>
      <c r="B352" s="338">
        <v>1</v>
      </c>
      <c r="C352" s="338">
        <v>1.3</v>
      </c>
    </row>
    <row r="353" spans="1:3" ht="13.5">
      <c r="A353" s="315"/>
      <c r="B353" s="338">
        <v>1.1</v>
      </c>
      <c r="C353" s="338">
        <v>1.5</v>
      </c>
    </row>
    <row r="354" spans="1:3" ht="13.5">
      <c r="A354" s="315"/>
      <c r="B354" s="338">
        <v>0.3</v>
      </c>
      <c r="C354" s="338">
        <v>1.1</v>
      </c>
    </row>
    <row r="355" spans="1:3" ht="13.5">
      <c r="A355" s="343" t="s">
        <v>251</v>
      </c>
      <c r="B355" s="338">
        <v>0.2</v>
      </c>
      <c r="C355" s="338">
        <v>0.9</v>
      </c>
    </row>
    <row r="356" spans="2:3" ht="13.5">
      <c r="B356" s="338">
        <v>1</v>
      </c>
      <c r="C356" s="338">
        <v>1.5</v>
      </c>
    </row>
    <row r="357" spans="2:3" ht="13.5">
      <c r="B357" s="338">
        <v>1.6</v>
      </c>
      <c r="C357" s="338">
        <v>1.6</v>
      </c>
    </row>
    <row r="358" spans="1:3" ht="13.5">
      <c r="A358" s="343" t="s">
        <v>252</v>
      </c>
      <c r="B358" s="338">
        <v>2</v>
      </c>
      <c r="C358" s="338">
        <v>1.8</v>
      </c>
    </row>
    <row r="359" spans="2:3" ht="13.5">
      <c r="B359" s="338">
        <v>2</v>
      </c>
      <c r="C359" s="338">
        <v>1.6</v>
      </c>
    </row>
    <row r="360" spans="2:3" ht="13.5">
      <c r="B360" s="338">
        <v>3.2</v>
      </c>
      <c r="C360" s="338">
        <v>2.7</v>
      </c>
    </row>
    <row r="361" spans="1:3" ht="13.5">
      <c r="A361" s="343" t="s">
        <v>253</v>
      </c>
      <c r="B361" s="338">
        <v>2.5</v>
      </c>
      <c r="C361" s="338">
        <v>1.9</v>
      </c>
    </row>
    <row r="362" spans="1:3" ht="13.5">
      <c r="A362" s="315"/>
      <c r="B362" s="338">
        <v>2.8</v>
      </c>
      <c r="C362" s="338">
        <v>2.1</v>
      </c>
    </row>
    <row r="363" spans="1:3" ht="13.5">
      <c r="A363" s="315"/>
      <c r="B363" s="338">
        <v>1.8</v>
      </c>
      <c r="C363" s="338">
        <v>1.5</v>
      </c>
    </row>
    <row r="364" spans="1:3" ht="13.5">
      <c r="A364" s="343" t="s">
        <v>279</v>
      </c>
      <c r="B364" s="338">
        <v>1.4</v>
      </c>
      <c r="C364" s="338">
        <v>1.8</v>
      </c>
    </row>
    <row r="365" spans="1:3" ht="13.5">
      <c r="A365" s="315"/>
      <c r="B365" s="338">
        <v>1.2</v>
      </c>
      <c r="C365" s="338">
        <v>1.7</v>
      </c>
    </row>
    <row r="366" spans="1:3" ht="13.5">
      <c r="A366" s="315"/>
      <c r="B366" s="338">
        <v>1</v>
      </c>
      <c r="C366" s="338">
        <v>1.8</v>
      </c>
    </row>
    <row r="367" spans="1:3" ht="13.5">
      <c r="A367" s="343" t="s">
        <v>251</v>
      </c>
      <c r="B367" s="338">
        <v>1.4</v>
      </c>
      <c r="C367" s="338">
        <v>2.1</v>
      </c>
    </row>
    <row r="368" spans="1:3" ht="13.5">
      <c r="A368" s="315"/>
      <c r="B368" s="338">
        <v>1.5</v>
      </c>
      <c r="C368" s="338">
        <v>2</v>
      </c>
    </row>
    <row r="369" spans="1:3" ht="13.5">
      <c r="A369" s="315"/>
      <c r="B369" s="338">
        <v>0.8</v>
      </c>
      <c r="C369" s="338">
        <v>0.8</v>
      </c>
    </row>
    <row r="370" spans="1:3" ht="13.5">
      <c r="A370" s="343" t="s">
        <v>280</v>
      </c>
      <c r="B370" s="338">
        <v>1.3</v>
      </c>
      <c r="C370" s="338">
        <v>1.2</v>
      </c>
    </row>
    <row r="371" spans="1:3" ht="13.5">
      <c r="A371" s="315"/>
      <c r="B371" s="338">
        <v>2.2</v>
      </c>
      <c r="C371" s="338">
        <v>1.8</v>
      </c>
    </row>
    <row r="372" spans="1:3" ht="13.5">
      <c r="A372" s="315"/>
      <c r="B372" s="338">
        <v>2</v>
      </c>
      <c r="C372" s="338">
        <v>1.4</v>
      </c>
    </row>
    <row r="373" spans="1:3" ht="13.5">
      <c r="A373" s="343" t="s">
        <v>253</v>
      </c>
      <c r="B373" s="338">
        <v>1.8</v>
      </c>
      <c r="C373" s="338">
        <v>1.2</v>
      </c>
    </row>
    <row r="374" spans="1:3" ht="13.5">
      <c r="A374" s="315"/>
      <c r="B374" s="338">
        <v>2.3</v>
      </c>
      <c r="C374" s="338">
        <v>1.5</v>
      </c>
    </row>
    <row r="375" spans="1:3" ht="13.5">
      <c r="A375" s="315"/>
      <c r="B375" s="338">
        <v>1.8</v>
      </c>
      <c r="C375" s="338">
        <v>1.5</v>
      </c>
    </row>
    <row r="376" spans="1:3" ht="13.5">
      <c r="A376" s="344" t="s">
        <v>281</v>
      </c>
      <c r="B376" s="338">
        <v>0.9</v>
      </c>
      <c r="C376" s="338">
        <v>1.3</v>
      </c>
    </row>
    <row r="377" spans="1:3" ht="13.5">
      <c r="A377" s="315"/>
      <c r="B377" s="338">
        <v>0.5</v>
      </c>
      <c r="C377" s="338">
        <v>1</v>
      </c>
    </row>
    <row r="378" spans="1:3" ht="13.5">
      <c r="A378" s="315"/>
      <c r="B378" s="338">
        <v>0.2</v>
      </c>
      <c r="C378" s="338">
        <v>1</v>
      </c>
    </row>
    <row r="379" spans="1:3" ht="13.5">
      <c r="A379" s="343" t="s">
        <v>251</v>
      </c>
      <c r="B379" s="338">
        <v>0.1</v>
      </c>
      <c r="C379" s="338">
        <v>0.8</v>
      </c>
    </row>
    <row r="380" spans="1:3" ht="13.5">
      <c r="A380" s="315"/>
      <c r="B380" s="338">
        <v>0</v>
      </c>
      <c r="C380" s="338">
        <v>0.5</v>
      </c>
    </row>
    <row r="381" spans="1:3" ht="13.5">
      <c r="A381" s="315"/>
      <c r="B381" s="338">
        <v>0.7</v>
      </c>
      <c r="C381" s="338">
        <v>0.7</v>
      </c>
    </row>
    <row r="382" spans="1:3" ht="13.5">
      <c r="A382" s="343" t="s">
        <v>252</v>
      </c>
      <c r="B382" s="338">
        <v>0.5</v>
      </c>
      <c r="C382" s="338">
        <v>0.4</v>
      </c>
    </row>
    <row r="383" spans="1:3" ht="13.5">
      <c r="A383" s="315"/>
      <c r="B383" s="338">
        <v>0.7</v>
      </c>
      <c r="C383" s="338">
        <v>0.3</v>
      </c>
    </row>
    <row r="384" spans="1:3" ht="13.5">
      <c r="A384" s="315"/>
      <c r="B384" s="338">
        <v>0.9</v>
      </c>
      <c r="C384" s="338">
        <v>0.3</v>
      </c>
    </row>
    <row r="385" spans="1:3" ht="13.5">
      <c r="A385" s="343" t="s">
        <v>253</v>
      </c>
      <c r="B385" s="338">
        <v>1</v>
      </c>
      <c r="C385" s="338">
        <v>0.4</v>
      </c>
    </row>
    <row r="386" spans="1:3" ht="13.5">
      <c r="A386" s="315"/>
      <c r="B386" s="338">
        <v>0.8</v>
      </c>
      <c r="C386" s="338">
        <v>0</v>
      </c>
    </row>
    <row r="387" spans="1:3" ht="13.5">
      <c r="A387" s="315"/>
      <c r="B387" s="338">
        <v>0.2</v>
      </c>
      <c r="C387" s="338">
        <v>-0.1</v>
      </c>
    </row>
    <row r="388" spans="1:3" ht="13.5">
      <c r="A388" s="344" t="s">
        <v>282</v>
      </c>
      <c r="B388" s="338">
        <v>0.3</v>
      </c>
      <c r="C388" s="338">
        <v>0.6</v>
      </c>
    </row>
    <row r="389" spans="1:3" ht="13.5">
      <c r="A389" s="315"/>
      <c r="B389" s="338">
        <v>0.3</v>
      </c>
      <c r="C389" s="338">
        <v>0.7</v>
      </c>
    </row>
    <row r="390" spans="1:3" ht="13.5">
      <c r="A390" s="315"/>
      <c r="B390" s="338">
        <v>0.2</v>
      </c>
      <c r="C390" s="338">
        <v>1</v>
      </c>
    </row>
    <row r="391" spans="1:3" ht="13.5">
      <c r="A391" s="343" t="s">
        <v>251</v>
      </c>
      <c r="B391" s="338">
        <v>-0.5</v>
      </c>
      <c r="C391" s="338">
        <v>0.2</v>
      </c>
    </row>
    <row r="392" spans="2:3" ht="13.5">
      <c r="B392" s="338">
        <v>0</v>
      </c>
      <c r="C392" s="338">
        <v>0.5</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sheetPr>
    <tabColor rgb="FF00B0F0"/>
  </sheetPr>
  <dimension ref="A3:AJ50"/>
  <sheetViews>
    <sheetView view="pageBreakPreview" zoomScale="60" workbookViewId="0" topLeftCell="A1">
      <selection activeCell="C7" sqref="C7:AJ10"/>
    </sheetView>
  </sheetViews>
  <sheetFormatPr defaultColWidth="2.50390625" defaultRowHeight="13.5"/>
  <cols>
    <col min="1" max="35" width="2.50390625" style="1" customWidth="1"/>
    <col min="36" max="36" width="2.875" style="1" customWidth="1"/>
    <col min="37" max="16384" width="2.50390625" style="1" customWidth="1"/>
  </cols>
  <sheetData>
    <row r="3" ht="15">
      <c r="A3" s="35" t="s">
        <v>131</v>
      </c>
    </row>
    <row r="6" ht="13.5">
      <c r="A6" s="1" t="s">
        <v>132</v>
      </c>
    </row>
    <row r="7" spans="3:36" ht="13.5">
      <c r="C7" s="633" t="s">
        <v>133</v>
      </c>
      <c r="D7" s="633"/>
      <c r="E7" s="633"/>
      <c r="F7" s="633"/>
      <c r="G7" s="633"/>
      <c r="H7" s="633"/>
      <c r="I7" s="633"/>
      <c r="J7" s="633"/>
      <c r="K7" s="633"/>
      <c r="L7" s="633"/>
      <c r="M7" s="633"/>
      <c r="N7" s="633"/>
      <c r="O7" s="633"/>
      <c r="P7" s="633"/>
      <c r="Q7" s="633"/>
      <c r="R7" s="633"/>
      <c r="S7" s="633"/>
      <c r="T7" s="633"/>
      <c r="U7" s="633"/>
      <c r="V7" s="633"/>
      <c r="W7" s="633"/>
      <c r="X7" s="633"/>
      <c r="Y7" s="633"/>
      <c r="Z7" s="633"/>
      <c r="AA7" s="633"/>
      <c r="AB7" s="633"/>
      <c r="AC7" s="633"/>
      <c r="AD7" s="633"/>
      <c r="AE7" s="633"/>
      <c r="AF7" s="633"/>
      <c r="AG7" s="633"/>
      <c r="AH7" s="633"/>
      <c r="AI7" s="633"/>
      <c r="AJ7" s="633"/>
    </row>
    <row r="8" spans="3:36" ht="13.5">
      <c r="C8" s="633"/>
      <c r="D8" s="633"/>
      <c r="E8" s="633"/>
      <c r="F8" s="633"/>
      <c r="G8" s="633"/>
      <c r="H8" s="633"/>
      <c r="I8" s="633"/>
      <c r="J8" s="633"/>
      <c r="K8" s="633"/>
      <c r="L8" s="633"/>
      <c r="M8" s="633"/>
      <c r="N8" s="633"/>
      <c r="O8" s="633"/>
      <c r="P8" s="633"/>
      <c r="Q8" s="633"/>
      <c r="R8" s="633"/>
      <c r="S8" s="633"/>
      <c r="T8" s="633"/>
      <c r="U8" s="633"/>
      <c r="V8" s="633"/>
      <c r="W8" s="633"/>
      <c r="X8" s="633"/>
      <c r="Y8" s="633"/>
      <c r="Z8" s="633"/>
      <c r="AA8" s="633"/>
      <c r="AB8" s="633"/>
      <c r="AC8" s="633"/>
      <c r="AD8" s="633"/>
      <c r="AE8" s="633"/>
      <c r="AF8" s="633"/>
      <c r="AG8" s="633"/>
      <c r="AH8" s="633"/>
      <c r="AI8" s="633"/>
      <c r="AJ8" s="633"/>
    </row>
    <row r="9" spans="3:36" ht="13.5">
      <c r="C9" s="633"/>
      <c r="D9" s="633"/>
      <c r="E9" s="633"/>
      <c r="F9" s="633"/>
      <c r="G9" s="633"/>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3"/>
      <c r="AJ9" s="633"/>
    </row>
    <row r="10" spans="3:36" ht="13.5">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row>
    <row r="12" ht="13.5">
      <c r="A12" s="1" t="s">
        <v>134</v>
      </c>
    </row>
    <row r="13" spans="3:36" ht="13.5">
      <c r="C13" s="633" t="s">
        <v>135</v>
      </c>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3"/>
      <c r="AD13" s="633"/>
      <c r="AE13" s="633"/>
      <c r="AF13" s="633"/>
      <c r="AG13" s="633"/>
      <c r="AH13" s="633"/>
      <c r="AI13" s="633"/>
      <c r="AJ13" s="633"/>
    </row>
    <row r="14" spans="3:36" ht="13.5">
      <c r="C14" s="633"/>
      <c r="D14" s="633"/>
      <c r="E14" s="633"/>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3"/>
      <c r="AI14" s="633"/>
      <c r="AJ14" s="633"/>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3" t="s">
        <v>150</v>
      </c>
      <c r="D43" s="633"/>
      <c r="E43" s="633"/>
      <c r="F43" s="633"/>
      <c r="G43" s="633"/>
      <c r="H43" s="633"/>
      <c r="I43" s="633"/>
      <c r="J43" s="633"/>
      <c r="K43" s="633"/>
      <c r="L43" s="633"/>
      <c r="M43" s="633"/>
      <c r="N43" s="633"/>
      <c r="O43" s="633"/>
      <c r="P43" s="633"/>
      <c r="Q43" s="633"/>
      <c r="R43" s="633"/>
      <c r="S43" s="633"/>
      <c r="T43" s="633"/>
      <c r="U43" s="633"/>
      <c r="V43" s="633"/>
      <c r="W43" s="633"/>
      <c r="X43" s="633"/>
      <c r="Y43" s="633"/>
      <c r="Z43" s="633"/>
      <c r="AA43" s="633"/>
      <c r="AB43" s="633"/>
      <c r="AC43" s="633"/>
      <c r="AD43" s="633"/>
      <c r="AE43" s="633"/>
      <c r="AF43" s="633"/>
      <c r="AG43" s="633"/>
      <c r="AH43" s="633"/>
      <c r="AI43" s="633"/>
      <c r="AJ43" s="633"/>
    </row>
    <row r="44" spans="3:36" ht="13.5">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3"/>
      <c r="AI44" s="633"/>
      <c r="AJ44" s="633"/>
    </row>
    <row r="45" spans="3:36" ht="13.5">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3"/>
      <c r="AG45" s="633"/>
      <c r="AH45" s="633"/>
      <c r="AI45" s="633"/>
      <c r="AJ45" s="633"/>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2021-06-21T06:49:58Z</cp:lastPrinted>
  <dcterms:created xsi:type="dcterms:W3CDTF">2003-02-07T04:58:56Z</dcterms:created>
  <dcterms:modified xsi:type="dcterms:W3CDTF">2021-06-22T07:02:32Z</dcterms:modified>
  <cp:category/>
  <cp:version/>
  <cp:contentType/>
  <cp:contentStatus/>
</cp:coreProperties>
</file>